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workbookProtection lockStructure="1"/>
  <bookViews>
    <workbookView xWindow="0" yWindow="0" windowWidth="19200" windowHeight="10935" tabRatio="646" activeTab="5"/>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ЦК'!$A$1:$Y$154</definedName>
    <definedName name="_xlnm.Print_Area" localSheetId="3">'IV ЦК'!$A$1:$Y$154</definedName>
    <definedName name="_xlnm.Print_Area" localSheetId="4">'V ЦК'!$A$1:$Y$437</definedName>
    <definedName name="_xlnm.Print_Area" localSheetId="5">'VI ЦК'!$A$1:$Y$437</definedName>
  </definedNames>
  <calcPr calcId="145621"/>
</workbook>
</file>

<file path=xl/calcChain.xml><?xml version="1.0" encoding="utf-8"?>
<calcChain xmlns="http://schemas.openxmlformats.org/spreadsheetml/2006/main">
  <c r="E11" i="8" l="1"/>
  <c r="D11" i="8"/>
  <c r="C11" i="8"/>
  <c r="B11" i="8"/>
  <c r="E10" i="8"/>
  <c r="D10" i="8"/>
  <c r="C10" i="8"/>
  <c r="B10" i="8"/>
  <c r="E17" i="8"/>
  <c r="D17" i="8"/>
  <c r="E9" i="8"/>
  <c r="D9" i="8"/>
  <c r="C9" i="8"/>
  <c r="B9" i="8"/>
  <c r="T441" i="28" l="1"/>
  <c r="R441" i="28"/>
  <c r="P441" i="28"/>
  <c r="N441" i="28"/>
  <c r="B12" i="28"/>
  <c r="N437" i="28"/>
  <c r="L435" i="28"/>
  <c r="A12" i="28"/>
  <c r="D12" i="28" s="1"/>
  <c r="A1" i="28"/>
  <c r="N437" i="21"/>
  <c r="L435" i="21"/>
  <c r="A12" i="21"/>
  <c r="R12" i="21" s="1"/>
  <c r="N153" i="25"/>
  <c r="A12" i="25"/>
  <c r="R12" i="28" l="1"/>
  <c r="J12" i="28"/>
  <c r="W12" i="28"/>
  <c r="O12" i="28"/>
  <c r="G12" i="28"/>
  <c r="V12" i="28"/>
  <c r="N12" i="28"/>
  <c r="F12" i="28"/>
  <c r="S12" i="28"/>
  <c r="K12" i="28"/>
  <c r="C12" i="28"/>
  <c r="M12" i="25"/>
  <c r="U12" i="25"/>
  <c r="W12" i="25"/>
  <c r="G12" i="25"/>
  <c r="U12" i="28"/>
  <c r="M12" i="28"/>
  <c r="E12" i="28"/>
  <c r="Y12" i="28"/>
  <c r="Q12" i="28"/>
  <c r="I12" i="28"/>
  <c r="X12" i="28"/>
  <c r="T12" i="28"/>
  <c r="P12" i="28"/>
  <c r="L12" i="28"/>
  <c r="H12" i="28"/>
  <c r="A13" i="28"/>
  <c r="A48" i="28"/>
  <c r="G12" i="21"/>
  <c r="I12" i="21"/>
  <c r="S12" i="21"/>
  <c r="Y12" i="21"/>
  <c r="M12" i="21"/>
  <c r="W12" i="21"/>
  <c r="C12" i="21"/>
  <c r="N12" i="21"/>
  <c r="D12" i="21"/>
  <c r="H12" i="21"/>
  <c r="L12" i="21"/>
  <c r="P12" i="21"/>
  <c r="T12" i="21"/>
  <c r="X12" i="21"/>
  <c r="V12" i="21"/>
  <c r="Q12" i="21"/>
  <c r="K12" i="21"/>
  <c r="F12" i="21"/>
  <c r="B12" i="21"/>
  <c r="U12" i="21"/>
  <c r="O12" i="21"/>
  <c r="J12" i="21"/>
  <c r="E12" i="21"/>
  <c r="E12" i="25"/>
  <c r="O12" i="25"/>
  <c r="F12" i="25"/>
  <c r="J12" i="25"/>
  <c r="N12" i="25"/>
  <c r="R12" i="25"/>
  <c r="V12" i="25"/>
  <c r="B12" i="25"/>
  <c r="D12" i="25"/>
  <c r="H12" i="25"/>
  <c r="L12" i="25"/>
  <c r="P12" i="25"/>
  <c r="T12" i="25"/>
  <c r="X12" i="25"/>
  <c r="S12" i="25"/>
  <c r="K12" i="25"/>
  <c r="C12" i="25"/>
  <c r="Y12" i="25"/>
  <c r="Q12" i="25"/>
  <c r="I12" i="25"/>
  <c r="N153" i="19"/>
  <c r="A12" i="19"/>
  <c r="W12" i="19" s="1"/>
  <c r="C16" i="8"/>
  <c r="D16" i="8"/>
  <c r="E16" i="8"/>
  <c r="C17" i="8"/>
  <c r="B17" i="8"/>
  <c r="B16" i="8"/>
  <c r="F26" i="1"/>
  <c r="F16" i="1"/>
  <c r="F17" i="1"/>
  <c r="F14" i="1"/>
  <c r="F13" i="1"/>
  <c r="F15" i="1" l="1"/>
  <c r="F12" i="1" s="1"/>
  <c r="C7" i="1" s="1"/>
  <c r="E13" i="28"/>
  <c r="I13" i="28"/>
  <c r="M13" i="28"/>
  <c r="Q13" i="28"/>
  <c r="U13" i="28"/>
  <c r="Y13" i="28"/>
  <c r="B13" i="28"/>
  <c r="F13" i="28"/>
  <c r="J13" i="28"/>
  <c r="N13" i="28"/>
  <c r="R13" i="28"/>
  <c r="V13" i="28"/>
  <c r="C13" i="28"/>
  <c r="K13" i="28"/>
  <c r="S13" i="28"/>
  <c r="D13" i="28"/>
  <c r="L13" i="28"/>
  <c r="T13" i="28"/>
  <c r="G13" i="28"/>
  <c r="O13" i="28"/>
  <c r="W13" i="28"/>
  <c r="P13" i="28"/>
  <c r="H13" i="28"/>
  <c r="X13" i="28"/>
  <c r="F48" i="28"/>
  <c r="J48" i="28"/>
  <c r="N48" i="28"/>
  <c r="R48" i="28"/>
  <c r="V48" i="28"/>
  <c r="B48" i="28"/>
  <c r="C48" i="28"/>
  <c r="G48" i="28"/>
  <c r="K48" i="28"/>
  <c r="O48" i="28"/>
  <c r="S48" i="28"/>
  <c r="W48" i="28"/>
  <c r="D48" i="28"/>
  <c r="L48" i="28"/>
  <c r="T48" i="28"/>
  <c r="E48" i="28"/>
  <c r="M48" i="28"/>
  <c r="U48" i="28"/>
  <c r="H48" i="28"/>
  <c r="P48" i="28"/>
  <c r="X48" i="28"/>
  <c r="I48" i="28"/>
  <c r="Q48" i="28"/>
  <c r="Y48" i="28"/>
  <c r="A84" i="28"/>
  <c r="A49" i="28"/>
  <c r="A14" i="28"/>
  <c r="G12" i="19"/>
  <c r="C12" i="19"/>
  <c r="N12" i="19"/>
  <c r="Y12" i="19"/>
  <c r="I12" i="19"/>
  <c r="S12" i="19"/>
  <c r="R12" i="19"/>
  <c r="M12" i="19"/>
  <c r="A48" i="19"/>
  <c r="A84" i="19" s="1"/>
  <c r="D12" i="19"/>
  <c r="H12" i="19"/>
  <c r="L12" i="19"/>
  <c r="P12" i="19"/>
  <c r="T12" i="19"/>
  <c r="X12" i="19"/>
  <c r="V12" i="19"/>
  <c r="Q12" i="19"/>
  <c r="K12" i="19"/>
  <c r="F12" i="19"/>
  <c r="B12" i="19"/>
  <c r="U12" i="19"/>
  <c r="O12" i="19"/>
  <c r="J12" i="19"/>
  <c r="E12" i="19"/>
  <c r="T157" i="25"/>
  <c r="R157" i="25"/>
  <c r="P157" i="25"/>
  <c r="N157" i="25"/>
  <c r="A1" i="21"/>
  <c r="A48" i="25"/>
  <c r="A84" i="25" s="1"/>
  <c r="A1" i="25"/>
  <c r="A1" i="19"/>
  <c r="A1" i="8"/>
  <c r="A13" i="21"/>
  <c r="A14" i="21" s="1"/>
  <c r="A13" i="19"/>
  <c r="E14" i="28" l="1"/>
  <c r="I14" i="28"/>
  <c r="M14" i="28"/>
  <c r="Q14" i="28"/>
  <c r="U14" i="28"/>
  <c r="Y14" i="28"/>
  <c r="B14" i="28"/>
  <c r="F14" i="28"/>
  <c r="J14" i="28"/>
  <c r="N14" i="28"/>
  <c r="R14" i="28"/>
  <c r="V14" i="28"/>
  <c r="C14" i="28"/>
  <c r="K14" i="28"/>
  <c r="S14" i="28"/>
  <c r="D14" i="28"/>
  <c r="L14" i="28"/>
  <c r="T14" i="28"/>
  <c r="G14" i="28"/>
  <c r="O14" i="28"/>
  <c r="W14" i="28"/>
  <c r="X14" i="28"/>
  <c r="P14" i="28"/>
  <c r="H14" i="28"/>
  <c r="D49" i="28"/>
  <c r="H49" i="28"/>
  <c r="L49" i="28"/>
  <c r="P49" i="28"/>
  <c r="T49" i="28"/>
  <c r="X49" i="28"/>
  <c r="B49" i="28"/>
  <c r="F49" i="28"/>
  <c r="J49" i="28"/>
  <c r="N49" i="28"/>
  <c r="R49" i="28"/>
  <c r="V49" i="28"/>
  <c r="E49" i="28"/>
  <c r="M49" i="28"/>
  <c r="U49" i="28"/>
  <c r="G49" i="28"/>
  <c r="O49" i="28"/>
  <c r="W49" i="28"/>
  <c r="I49" i="28"/>
  <c r="Y49" i="28"/>
  <c r="K49" i="28"/>
  <c r="Q49" i="28"/>
  <c r="C49" i="28"/>
  <c r="S49" i="28"/>
  <c r="E84" i="28"/>
  <c r="I84" i="28"/>
  <c r="M84" i="28"/>
  <c r="Q84" i="28"/>
  <c r="U84" i="28"/>
  <c r="Y84" i="28"/>
  <c r="C84" i="28"/>
  <c r="G84" i="28"/>
  <c r="K84" i="28"/>
  <c r="O84" i="28"/>
  <c r="S84" i="28"/>
  <c r="W84" i="28"/>
  <c r="F84" i="28"/>
  <c r="N84" i="28"/>
  <c r="V84" i="28"/>
  <c r="H84" i="28"/>
  <c r="P84" i="28"/>
  <c r="X84" i="28"/>
  <c r="R84" i="28"/>
  <c r="D84" i="28"/>
  <c r="T84" i="28"/>
  <c r="J84" i="28"/>
  <c r="B84" i="28"/>
  <c r="L84" i="28"/>
  <c r="F7" i="1"/>
  <c r="D7" i="1"/>
  <c r="E7" i="1"/>
  <c r="A49" i="19"/>
  <c r="M49" i="19" s="1"/>
  <c r="A120" i="28"/>
  <c r="A85" i="28"/>
  <c r="A15" i="28"/>
  <c r="A50" i="28"/>
  <c r="E14" i="21"/>
  <c r="I14" i="21"/>
  <c r="M14" i="21"/>
  <c r="Q14" i="21"/>
  <c r="U14" i="21"/>
  <c r="Y14" i="21"/>
  <c r="D14" i="21"/>
  <c r="J14" i="21"/>
  <c r="O14" i="21"/>
  <c r="T14" i="21"/>
  <c r="B14" i="21"/>
  <c r="H14" i="21"/>
  <c r="P14" i="21"/>
  <c r="W14" i="21"/>
  <c r="C14" i="21"/>
  <c r="K14" i="21"/>
  <c r="R14" i="21"/>
  <c r="X14" i="21"/>
  <c r="F14" i="21"/>
  <c r="L14" i="21"/>
  <c r="S14" i="21"/>
  <c r="V14" i="21"/>
  <c r="G14" i="21"/>
  <c r="N14" i="21"/>
  <c r="E13" i="21"/>
  <c r="I13" i="21"/>
  <c r="M13" i="21"/>
  <c r="Q13" i="21"/>
  <c r="U13" i="21"/>
  <c r="Y13" i="21"/>
  <c r="B13" i="21"/>
  <c r="G13" i="21"/>
  <c r="L13" i="21"/>
  <c r="R13" i="21"/>
  <c r="W13" i="21"/>
  <c r="C13" i="21"/>
  <c r="H13" i="21"/>
  <c r="N13" i="21"/>
  <c r="S13" i="21"/>
  <c r="X13" i="21"/>
  <c r="D13" i="21"/>
  <c r="O13" i="21"/>
  <c r="F13" i="21"/>
  <c r="P13" i="21"/>
  <c r="J13" i="21"/>
  <c r="T13" i="21"/>
  <c r="K13" i="21"/>
  <c r="V13" i="21"/>
  <c r="A120" i="25"/>
  <c r="E84" i="25"/>
  <c r="I84" i="25"/>
  <c r="M84" i="25"/>
  <c r="Q84" i="25"/>
  <c r="U84" i="25"/>
  <c r="Y84" i="25"/>
  <c r="C84" i="25"/>
  <c r="G84" i="25"/>
  <c r="K84" i="25"/>
  <c r="O84" i="25"/>
  <c r="S84" i="25"/>
  <c r="W84" i="25"/>
  <c r="H84" i="25"/>
  <c r="P84" i="25"/>
  <c r="X84" i="25"/>
  <c r="J84" i="25"/>
  <c r="R84" i="25"/>
  <c r="B84" i="25"/>
  <c r="F84" i="25"/>
  <c r="N84" i="25"/>
  <c r="V84" i="25"/>
  <c r="D84" i="25"/>
  <c r="L84" i="25"/>
  <c r="T84" i="25"/>
  <c r="E48" i="25"/>
  <c r="I48" i="25"/>
  <c r="M48" i="25"/>
  <c r="Q48" i="25"/>
  <c r="U48" i="25"/>
  <c r="Y48" i="25"/>
  <c r="G48" i="25"/>
  <c r="O48" i="25"/>
  <c r="W48" i="25"/>
  <c r="F48" i="25"/>
  <c r="J48" i="25"/>
  <c r="N48" i="25"/>
  <c r="R48" i="25"/>
  <c r="V48" i="25"/>
  <c r="B48" i="25"/>
  <c r="C48" i="25"/>
  <c r="K48" i="25"/>
  <c r="S48" i="25"/>
  <c r="L48" i="25"/>
  <c r="T48" i="25"/>
  <c r="X48" i="25"/>
  <c r="P48" i="25"/>
  <c r="D48" i="25"/>
  <c r="H48" i="25"/>
  <c r="B84" i="19"/>
  <c r="E84" i="19"/>
  <c r="I84" i="19"/>
  <c r="M84" i="19"/>
  <c r="Q84" i="19"/>
  <c r="U84" i="19"/>
  <c r="Y84" i="19"/>
  <c r="C84" i="19"/>
  <c r="G84" i="19"/>
  <c r="K84" i="19"/>
  <c r="O84" i="19"/>
  <c r="S84" i="19"/>
  <c r="W84" i="19"/>
  <c r="D84" i="19"/>
  <c r="L84" i="19"/>
  <c r="T84" i="19"/>
  <c r="F84" i="19"/>
  <c r="N84" i="19"/>
  <c r="V84" i="19"/>
  <c r="H84" i="19"/>
  <c r="P84" i="19"/>
  <c r="X84" i="19"/>
  <c r="J84" i="19"/>
  <c r="R84" i="19"/>
  <c r="A50" i="19"/>
  <c r="I49" i="19"/>
  <c r="Q49" i="19"/>
  <c r="Y49" i="19"/>
  <c r="F49" i="19"/>
  <c r="N49" i="19"/>
  <c r="V49" i="19"/>
  <c r="K49" i="19"/>
  <c r="G49" i="19"/>
  <c r="W49" i="19"/>
  <c r="T49" i="19"/>
  <c r="X49" i="19"/>
  <c r="P49" i="19"/>
  <c r="A85" i="19"/>
  <c r="C48" i="19"/>
  <c r="G48" i="19"/>
  <c r="K48" i="19"/>
  <c r="O48" i="19"/>
  <c r="S48" i="19"/>
  <c r="W48" i="19"/>
  <c r="E48" i="19"/>
  <c r="I48" i="19"/>
  <c r="M48" i="19"/>
  <c r="Q48" i="19"/>
  <c r="U48" i="19"/>
  <c r="Y48" i="19"/>
  <c r="F48" i="19"/>
  <c r="N48" i="19"/>
  <c r="V48" i="19"/>
  <c r="H48" i="19"/>
  <c r="P48" i="19"/>
  <c r="X48" i="19"/>
  <c r="J48" i="19"/>
  <c r="R48" i="19"/>
  <c r="B48" i="19"/>
  <c r="D48" i="19"/>
  <c r="L48" i="19"/>
  <c r="T48" i="19"/>
  <c r="D13" i="19"/>
  <c r="H13" i="19"/>
  <c r="L13" i="19"/>
  <c r="P13" i="19"/>
  <c r="T13" i="19"/>
  <c r="X13" i="19"/>
  <c r="F13" i="19"/>
  <c r="K13" i="19"/>
  <c r="Q13" i="19"/>
  <c r="V13" i="19"/>
  <c r="B13" i="19"/>
  <c r="G13" i="19"/>
  <c r="M13" i="19"/>
  <c r="R13" i="19"/>
  <c r="W13" i="19"/>
  <c r="C13" i="19"/>
  <c r="N13" i="19"/>
  <c r="Y13" i="19"/>
  <c r="E13" i="19"/>
  <c r="O13" i="19"/>
  <c r="I13" i="19"/>
  <c r="S13" i="19"/>
  <c r="J13" i="19"/>
  <c r="U13" i="19"/>
  <c r="A120" i="19"/>
  <c r="B120" i="19" s="1"/>
  <c r="A48" i="21"/>
  <c r="A14" i="19"/>
  <c r="A15" i="21"/>
  <c r="A85" i="25"/>
  <c r="A49" i="25"/>
  <c r="A13" i="25"/>
  <c r="H49" i="19" l="1"/>
  <c r="O49" i="19"/>
  <c r="C49" i="19"/>
  <c r="J49" i="19"/>
  <c r="U49" i="19"/>
  <c r="E49" i="19"/>
  <c r="L49" i="19"/>
  <c r="D49" i="19"/>
  <c r="S49" i="19"/>
  <c r="R49" i="19"/>
  <c r="B49" i="19"/>
  <c r="E15" i="28"/>
  <c r="I15" i="28"/>
  <c r="M15" i="28"/>
  <c r="Q15" i="28"/>
  <c r="U15" i="28"/>
  <c r="Y15" i="28"/>
  <c r="B15" i="28"/>
  <c r="F15" i="28"/>
  <c r="J15" i="28"/>
  <c r="N15" i="28"/>
  <c r="R15" i="28"/>
  <c r="V15" i="28"/>
  <c r="C15" i="28"/>
  <c r="K15" i="28"/>
  <c r="S15" i="28"/>
  <c r="D15" i="28"/>
  <c r="L15" i="28"/>
  <c r="T15" i="28"/>
  <c r="G15" i="28"/>
  <c r="O15" i="28"/>
  <c r="W15" i="28"/>
  <c r="X15" i="28"/>
  <c r="H15" i="28"/>
  <c r="P15" i="28"/>
  <c r="D85" i="28"/>
  <c r="H85" i="28"/>
  <c r="L85" i="28"/>
  <c r="P85" i="28"/>
  <c r="T85" i="28"/>
  <c r="X85" i="28"/>
  <c r="E85" i="28"/>
  <c r="I85" i="28"/>
  <c r="M85" i="28"/>
  <c r="Q85" i="28"/>
  <c r="U85" i="28"/>
  <c r="Y85" i="28"/>
  <c r="F85" i="28"/>
  <c r="N85" i="28"/>
  <c r="V85" i="28"/>
  <c r="G85" i="28"/>
  <c r="O85" i="28"/>
  <c r="W85" i="28"/>
  <c r="J85" i="28"/>
  <c r="B85" i="28"/>
  <c r="R85" i="28"/>
  <c r="K85" i="28"/>
  <c r="S85" i="28"/>
  <c r="C85" i="28"/>
  <c r="A121" i="25"/>
  <c r="D120" i="25"/>
  <c r="H120" i="25"/>
  <c r="L120" i="25"/>
  <c r="P120" i="25"/>
  <c r="T120" i="25"/>
  <c r="X120" i="25"/>
  <c r="E120" i="25"/>
  <c r="I120" i="25"/>
  <c r="M120" i="25"/>
  <c r="Q120" i="25"/>
  <c r="U120" i="25"/>
  <c r="Y120" i="25"/>
  <c r="C120" i="25"/>
  <c r="K120" i="25"/>
  <c r="S120" i="25"/>
  <c r="F120" i="25"/>
  <c r="N120" i="25"/>
  <c r="V120" i="25"/>
  <c r="G120" i="25"/>
  <c r="O120" i="25"/>
  <c r="W120" i="25"/>
  <c r="J120" i="25"/>
  <c r="R120" i="25"/>
  <c r="B120" i="25"/>
  <c r="E120" i="28"/>
  <c r="I120" i="28"/>
  <c r="M120" i="28"/>
  <c r="Q120" i="28"/>
  <c r="U120" i="28"/>
  <c r="Y120" i="28"/>
  <c r="F120" i="28"/>
  <c r="J120" i="28"/>
  <c r="N120" i="28"/>
  <c r="R120" i="28"/>
  <c r="V120" i="28"/>
  <c r="B120" i="28"/>
  <c r="G120" i="28"/>
  <c r="O120" i="28"/>
  <c r="W120" i="28"/>
  <c r="H120" i="28"/>
  <c r="P120" i="28"/>
  <c r="X120" i="28"/>
  <c r="C120" i="28"/>
  <c r="S120" i="28"/>
  <c r="K120" i="28"/>
  <c r="D120" i="28"/>
  <c r="T120" i="28"/>
  <c r="L120" i="28"/>
  <c r="D50" i="28"/>
  <c r="H50" i="28"/>
  <c r="L50" i="28"/>
  <c r="P50" i="28"/>
  <c r="T50" i="28"/>
  <c r="X50" i="28"/>
  <c r="B50" i="28"/>
  <c r="F50" i="28"/>
  <c r="J50" i="28"/>
  <c r="N50" i="28"/>
  <c r="R50" i="28"/>
  <c r="V50" i="28"/>
  <c r="E50" i="28"/>
  <c r="M50" i="28"/>
  <c r="U50" i="28"/>
  <c r="G50" i="28"/>
  <c r="O50" i="28"/>
  <c r="W50" i="28"/>
  <c r="Q50" i="28"/>
  <c r="C50" i="28"/>
  <c r="S50" i="28"/>
  <c r="I50" i="28"/>
  <c r="Y50" i="28"/>
  <c r="K50" i="28"/>
  <c r="E120" i="19"/>
  <c r="I120" i="19"/>
  <c r="M120" i="19"/>
  <c r="Q120" i="19"/>
  <c r="U120" i="19"/>
  <c r="Y120" i="19"/>
  <c r="F120" i="19"/>
  <c r="K120" i="19"/>
  <c r="P120" i="19"/>
  <c r="V120" i="19"/>
  <c r="G120" i="19"/>
  <c r="L120" i="19"/>
  <c r="R120" i="19"/>
  <c r="W120" i="19"/>
  <c r="J120" i="19"/>
  <c r="T120" i="19"/>
  <c r="C120" i="19"/>
  <c r="N120" i="19"/>
  <c r="X120" i="19"/>
  <c r="D120" i="19"/>
  <c r="O120" i="19"/>
  <c r="H120" i="19"/>
  <c r="S120" i="19"/>
  <c r="A86" i="28"/>
  <c r="A51" i="28"/>
  <c r="A16" i="28"/>
  <c r="A156" i="28"/>
  <c r="A121" i="28"/>
  <c r="F48" i="21"/>
  <c r="J48" i="21"/>
  <c r="N48" i="21"/>
  <c r="R48" i="21"/>
  <c r="V48" i="21"/>
  <c r="B48" i="21"/>
  <c r="C48" i="21"/>
  <c r="G48" i="21"/>
  <c r="K48" i="21"/>
  <c r="O48" i="21"/>
  <c r="S48" i="21"/>
  <c r="W48" i="21"/>
  <c r="I48" i="21"/>
  <c r="Q48" i="21"/>
  <c r="Y48" i="21"/>
  <c r="E48" i="21"/>
  <c r="P48" i="21"/>
  <c r="U48" i="21"/>
  <c r="D48" i="21"/>
  <c r="H48" i="21"/>
  <c r="T48" i="21"/>
  <c r="L48" i="21"/>
  <c r="M48" i="21"/>
  <c r="X48" i="21"/>
  <c r="E15" i="21"/>
  <c r="I15" i="21"/>
  <c r="M15" i="21"/>
  <c r="Q15" i="21"/>
  <c r="U15" i="21"/>
  <c r="Y15" i="21"/>
  <c r="B15" i="21"/>
  <c r="G15" i="21"/>
  <c r="L15" i="21"/>
  <c r="R15" i="21"/>
  <c r="W15" i="21"/>
  <c r="F15" i="21"/>
  <c r="N15" i="21"/>
  <c r="T15" i="21"/>
  <c r="H15" i="21"/>
  <c r="O15" i="21"/>
  <c r="V15" i="21"/>
  <c r="C15" i="21"/>
  <c r="J15" i="21"/>
  <c r="P15" i="21"/>
  <c r="X15" i="21"/>
  <c r="D15" i="21"/>
  <c r="K15" i="21"/>
  <c r="S15" i="21"/>
  <c r="B85" i="25"/>
  <c r="F85" i="25"/>
  <c r="J85" i="25"/>
  <c r="N85" i="25"/>
  <c r="R85" i="25"/>
  <c r="V85" i="25"/>
  <c r="D85" i="25"/>
  <c r="H85" i="25"/>
  <c r="L85" i="25"/>
  <c r="P85" i="25"/>
  <c r="T85" i="25"/>
  <c r="X85" i="25"/>
  <c r="C85" i="25"/>
  <c r="K85" i="25"/>
  <c r="S85" i="25"/>
  <c r="G85" i="25"/>
  <c r="O85" i="25"/>
  <c r="W85" i="25"/>
  <c r="E85" i="25"/>
  <c r="U85" i="25"/>
  <c r="M85" i="25"/>
  <c r="Q85" i="25"/>
  <c r="I85" i="25"/>
  <c r="Y85" i="25"/>
  <c r="B49" i="25"/>
  <c r="F49" i="25"/>
  <c r="J49" i="25"/>
  <c r="N49" i="25"/>
  <c r="R49" i="25"/>
  <c r="V49" i="25"/>
  <c r="C49" i="25"/>
  <c r="G49" i="25"/>
  <c r="K49" i="25"/>
  <c r="O49" i="25"/>
  <c r="S49" i="25"/>
  <c r="W49" i="25"/>
  <c r="D49" i="25"/>
  <c r="L49" i="25"/>
  <c r="T49" i="25"/>
  <c r="E49" i="25"/>
  <c r="M49" i="25"/>
  <c r="U49" i="25"/>
  <c r="H49" i="25"/>
  <c r="X49" i="25"/>
  <c r="I49" i="25"/>
  <c r="Y49" i="25"/>
  <c r="P49" i="25"/>
  <c r="Q49" i="25"/>
  <c r="E13" i="25"/>
  <c r="I13" i="25"/>
  <c r="M13" i="25"/>
  <c r="Q13" i="25"/>
  <c r="U13" i="25"/>
  <c r="Y13" i="25"/>
  <c r="C13" i="25"/>
  <c r="G13" i="25"/>
  <c r="K13" i="25"/>
  <c r="O13" i="25"/>
  <c r="S13" i="25"/>
  <c r="W13" i="25"/>
  <c r="B13" i="25"/>
  <c r="J13" i="25"/>
  <c r="R13" i="25"/>
  <c r="F13" i="25"/>
  <c r="N13" i="25"/>
  <c r="V13" i="25"/>
  <c r="D13" i="25"/>
  <c r="T13" i="25"/>
  <c r="H13" i="25"/>
  <c r="X13" i="25"/>
  <c r="L13" i="25"/>
  <c r="P13" i="25"/>
  <c r="A86" i="19"/>
  <c r="C85" i="19"/>
  <c r="G85" i="19"/>
  <c r="K85" i="19"/>
  <c r="O85" i="19"/>
  <c r="S85" i="19"/>
  <c r="W85" i="19"/>
  <c r="E85" i="19"/>
  <c r="I85" i="19"/>
  <c r="M85" i="19"/>
  <c r="Q85" i="19"/>
  <c r="U85" i="19"/>
  <c r="Y85" i="19"/>
  <c r="H85" i="19"/>
  <c r="P85" i="19"/>
  <c r="X85" i="19"/>
  <c r="D85" i="19"/>
  <c r="L85" i="19"/>
  <c r="T85" i="19"/>
  <c r="B85" i="19"/>
  <c r="R85" i="19"/>
  <c r="F85" i="19"/>
  <c r="V85" i="19"/>
  <c r="J85" i="19"/>
  <c r="N85" i="19"/>
  <c r="A51" i="19"/>
  <c r="E50" i="19"/>
  <c r="I50" i="19"/>
  <c r="M50" i="19"/>
  <c r="Q50" i="19"/>
  <c r="U50" i="19"/>
  <c r="Y50" i="19"/>
  <c r="B50" i="19"/>
  <c r="F50" i="19"/>
  <c r="J50" i="19"/>
  <c r="N50" i="19"/>
  <c r="R50" i="19"/>
  <c r="V50" i="19"/>
  <c r="C50" i="19"/>
  <c r="K50" i="19"/>
  <c r="S50" i="19"/>
  <c r="G50" i="19"/>
  <c r="O50" i="19"/>
  <c r="W50" i="19"/>
  <c r="L50" i="19"/>
  <c r="P50" i="19"/>
  <c r="D50" i="19"/>
  <c r="T50" i="19"/>
  <c r="H50" i="19"/>
  <c r="X50" i="19"/>
  <c r="D14" i="19"/>
  <c r="H14" i="19"/>
  <c r="L14" i="19"/>
  <c r="P14" i="19"/>
  <c r="T14" i="19"/>
  <c r="X14" i="19"/>
  <c r="C14" i="19"/>
  <c r="I14" i="19"/>
  <c r="N14" i="19"/>
  <c r="S14" i="19"/>
  <c r="Y14" i="19"/>
  <c r="G14" i="19"/>
  <c r="O14" i="19"/>
  <c r="V14" i="19"/>
  <c r="B14" i="19"/>
  <c r="J14" i="19"/>
  <c r="Q14" i="19"/>
  <c r="W14" i="19"/>
  <c r="E14" i="19"/>
  <c r="K14" i="19"/>
  <c r="R14" i="19"/>
  <c r="U14" i="19"/>
  <c r="F14" i="19"/>
  <c r="M14" i="19"/>
  <c r="A15" i="19"/>
  <c r="A84" i="21"/>
  <c r="A49" i="21"/>
  <c r="A14" i="25"/>
  <c r="A50" i="25"/>
  <c r="A16" i="21"/>
  <c r="A121" i="19"/>
  <c r="A86" i="25"/>
  <c r="E16" i="28" l="1"/>
  <c r="I16" i="28"/>
  <c r="M16" i="28"/>
  <c r="Q16" i="28"/>
  <c r="U16" i="28"/>
  <c r="Y16" i="28"/>
  <c r="B16" i="28"/>
  <c r="F16" i="28"/>
  <c r="J16" i="28"/>
  <c r="N16" i="28"/>
  <c r="R16" i="28"/>
  <c r="V16" i="28"/>
  <c r="C16" i="28"/>
  <c r="K16" i="28"/>
  <c r="S16" i="28"/>
  <c r="D16" i="28"/>
  <c r="L16" i="28"/>
  <c r="T16" i="28"/>
  <c r="G16" i="28"/>
  <c r="O16" i="28"/>
  <c r="W16" i="28"/>
  <c r="H16" i="28"/>
  <c r="P16" i="28"/>
  <c r="X16" i="28"/>
  <c r="D51" i="28"/>
  <c r="H51" i="28"/>
  <c r="L51" i="28"/>
  <c r="P51" i="28"/>
  <c r="T51" i="28"/>
  <c r="X51" i="28"/>
  <c r="B51" i="28"/>
  <c r="F51" i="28"/>
  <c r="J51" i="28"/>
  <c r="N51" i="28"/>
  <c r="R51" i="28"/>
  <c r="V51" i="28"/>
  <c r="E51" i="28"/>
  <c r="M51" i="28"/>
  <c r="U51" i="28"/>
  <c r="G51" i="28"/>
  <c r="O51" i="28"/>
  <c r="W51" i="28"/>
  <c r="I51" i="28"/>
  <c r="Y51" i="28"/>
  <c r="K51" i="28"/>
  <c r="Q51" i="28"/>
  <c r="C51" i="28"/>
  <c r="S51" i="28"/>
  <c r="B121" i="28"/>
  <c r="F121" i="28"/>
  <c r="J121" i="28"/>
  <c r="N121" i="28"/>
  <c r="R121" i="28"/>
  <c r="V121" i="28"/>
  <c r="C121" i="28"/>
  <c r="G121" i="28"/>
  <c r="K121" i="28"/>
  <c r="O121" i="28"/>
  <c r="S121" i="28"/>
  <c r="W121" i="28"/>
  <c r="D121" i="28"/>
  <c r="L121" i="28"/>
  <c r="T121" i="28"/>
  <c r="E121" i="28"/>
  <c r="M121" i="28"/>
  <c r="U121" i="28"/>
  <c r="H121" i="28"/>
  <c r="X121" i="28"/>
  <c r="I121" i="28"/>
  <c r="Y121" i="28"/>
  <c r="P121" i="28"/>
  <c r="Q121" i="28"/>
  <c r="D86" i="28"/>
  <c r="H86" i="28"/>
  <c r="L86" i="28"/>
  <c r="P86" i="28"/>
  <c r="T86" i="28"/>
  <c r="X86" i="28"/>
  <c r="E86" i="28"/>
  <c r="I86" i="28"/>
  <c r="M86" i="28"/>
  <c r="Q86" i="28"/>
  <c r="U86" i="28"/>
  <c r="Y86" i="28"/>
  <c r="F86" i="28"/>
  <c r="N86" i="28"/>
  <c r="V86" i="28"/>
  <c r="G86" i="28"/>
  <c r="O86" i="28"/>
  <c r="W86" i="28"/>
  <c r="B86" i="28"/>
  <c r="R86" i="28"/>
  <c r="J86" i="28"/>
  <c r="S86" i="28"/>
  <c r="C86" i="28"/>
  <c r="K86" i="28"/>
  <c r="B121" i="25"/>
  <c r="F121" i="25"/>
  <c r="J121" i="25"/>
  <c r="N121" i="25"/>
  <c r="R121" i="25"/>
  <c r="V121" i="25"/>
  <c r="C121" i="25"/>
  <c r="G121" i="25"/>
  <c r="K121" i="25"/>
  <c r="O121" i="25"/>
  <c r="S121" i="25"/>
  <c r="W121" i="25"/>
  <c r="I121" i="25"/>
  <c r="Q121" i="25"/>
  <c r="Y121" i="25"/>
  <c r="D121" i="25"/>
  <c r="L121" i="25"/>
  <c r="T121" i="25"/>
  <c r="E121" i="25"/>
  <c r="M121" i="25"/>
  <c r="U121" i="25"/>
  <c r="H121" i="25"/>
  <c r="P121" i="25"/>
  <c r="X121" i="25"/>
  <c r="A122" i="25"/>
  <c r="B121" i="19"/>
  <c r="F121" i="19"/>
  <c r="J121" i="19"/>
  <c r="N121" i="19"/>
  <c r="R121" i="19"/>
  <c r="V121" i="19"/>
  <c r="C121" i="19"/>
  <c r="H121" i="19"/>
  <c r="M121" i="19"/>
  <c r="S121" i="19"/>
  <c r="X121" i="19"/>
  <c r="D121" i="19"/>
  <c r="I121" i="19"/>
  <c r="O121" i="19"/>
  <c r="T121" i="19"/>
  <c r="Y121" i="19"/>
  <c r="E121" i="19"/>
  <c r="P121" i="19"/>
  <c r="G121" i="19"/>
  <c r="Q121" i="19"/>
  <c r="K121" i="19"/>
  <c r="U121" i="19"/>
  <c r="W121" i="19"/>
  <c r="L121" i="19"/>
  <c r="W156" i="28"/>
  <c r="S156" i="28"/>
  <c r="O156" i="28"/>
  <c r="K156" i="28"/>
  <c r="G156" i="28"/>
  <c r="C156" i="28"/>
  <c r="V156" i="28"/>
  <c r="Q156" i="28"/>
  <c r="L156" i="28"/>
  <c r="F156" i="28"/>
  <c r="X156" i="28"/>
  <c r="P156" i="28"/>
  <c r="I156" i="28"/>
  <c r="B156" i="28"/>
  <c r="A191" i="28"/>
  <c r="A157" i="28"/>
  <c r="R156" i="28"/>
  <c r="H156" i="28"/>
  <c r="Y156" i="28"/>
  <c r="N156" i="28"/>
  <c r="E156" i="28"/>
  <c r="M156" i="28"/>
  <c r="U156" i="28"/>
  <c r="D156" i="28"/>
  <c r="T156" i="28"/>
  <c r="J156" i="28"/>
  <c r="A52" i="28"/>
  <c r="A87" i="28"/>
  <c r="A122" i="28"/>
  <c r="A17" i="28"/>
  <c r="C49" i="21"/>
  <c r="G49" i="21"/>
  <c r="K49" i="21"/>
  <c r="O49" i="21"/>
  <c r="S49" i="21"/>
  <c r="W49" i="21"/>
  <c r="B49" i="21"/>
  <c r="H49" i="21"/>
  <c r="M49" i="21"/>
  <c r="R49" i="21"/>
  <c r="X49" i="21"/>
  <c r="D49" i="21"/>
  <c r="I49" i="21"/>
  <c r="N49" i="21"/>
  <c r="T49" i="21"/>
  <c r="Y49" i="21"/>
  <c r="J49" i="21"/>
  <c r="U49" i="21"/>
  <c r="L49" i="21"/>
  <c r="V49" i="21"/>
  <c r="P49" i="21"/>
  <c r="F49" i="21"/>
  <c r="Q49" i="21"/>
  <c r="E49" i="21"/>
  <c r="D84" i="21"/>
  <c r="H84" i="21"/>
  <c r="L84" i="21"/>
  <c r="P84" i="21"/>
  <c r="T84" i="21"/>
  <c r="X84" i="21"/>
  <c r="F84" i="21"/>
  <c r="K84" i="21"/>
  <c r="Q84" i="21"/>
  <c r="V84" i="21"/>
  <c r="G84" i="21"/>
  <c r="M84" i="21"/>
  <c r="R84" i="21"/>
  <c r="W84" i="21"/>
  <c r="C84" i="21"/>
  <c r="N84" i="21"/>
  <c r="Y84" i="21"/>
  <c r="E84" i="21"/>
  <c r="O84" i="21"/>
  <c r="B84" i="21"/>
  <c r="S84" i="21"/>
  <c r="I84" i="21"/>
  <c r="U84" i="21"/>
  <c r="J84" i="21"/>
  <c r="E16" i="21"/>
  <c r="I16" i="21"/>
  <c r="M16" i="21"/>
  <c r="Q16" i="21"/>
  <c r="U16" i="21"/>
  <c r="Y16" i="21"/>
  <c r="D16" i="21"/>
  <c r="J16" i="21"/>
  <c r="O16" i="21"/>
  <c r="T16" i="21"/>
  <c r="C16" i="21"/>
  <c r="K16" i="21"/>
  <c r="R16" i="21"/>
  <c r="X16" i="21"/>
  <c r="F16" i="21"/>
  <c r="L16" i="21"/>
  <c r="S16" i="21"/>
  <c r="G16" i="21"/>
  <c r="N16" i="21"/>
  <c r="V16" i="21"/>
  <c r="B16" i="21"/>
  <c r="H16" i="21"/>
  <c r="P16" i="21"/>
  <c r="W16" i="21"/>
  <c r="B86" i="25"/>
  <c r="F86" i="25"/>
  <c r="J86" i="25"/>
  <c r="N86" i="25"/>
  <c r="R86" i="25"/>
  <c r="V86" i="25"/>
  <c r="D86" i="25"/>
  <c r="H86" i="25"/>
  <c r="L86" i="25"/>
  <c r="P86" i="25"/>
  <c r="T86" i="25"/>
  <c r="X86" i="25"/>
  <c r="C86" i="25"/>
  <c r="K86" i="25"/>
  <c r="S86" i="25"/>
  <c r="G86" i="25"/>
  <c r="O86" i="25"/>
  <c r="W86" i="25"/>
  <c r="M86" i="25"/>
  <c r="E86" i="25"/>
  <c r="U86" i="25"/>
  <c r="I86" i="25"/>
  <c r="Y86" i="25"/>
  <c r="Q86" i="25"/>
  <c r="B50" i="25"/>
  <c r="F50" i="25"/>
  <c r="J50" i="25"/>
  <c r="N50" i="25"/>
  <c r="R50" i="25"/>
  <c r="V50" i="25"/>
  <c r="C50" i="25"/>
  <c r="G50" i="25"/>
  <c r="K50" i="25"/>
  <c r="O50" i="25"/>
  <c r="S50" i="25"/>
  <c r="W50" i="25"/>
  <c r="D50" i="25"/>
  <c r="L50" i="25"/>
  <c r="T50" i="25"/>
  <c r="E50" i="25"/>
  <c r="M50" i="25"/>
  <c r="U50" i="25"/>
  <c r="P50" i="25"/>
  <c r="Q50" i="25"/>
  <c r="H50" i="25"/>
  <c r="X50" i="25"/>
  <c r="I50" i="25"/>
  <c r="Y50" i="25"/>
  <c r="E14" i="25"/>
  <c r="I14" i="25"/>
  <c r="M14" i="25"/>
  <c r="Q14" i="25"/>
  <c r="U14" i="25"/>
  <c r="Y14" i="25"/>
  <c r="C14" i="25"/>
  <c r="G14" i="25"/>
  <c r="K14" i="25"/>
  <c r="O14" i="25"/>
  <c r="S14" i="25"/>
  <c r="W14" i="25"/>
  <c r="B14" i="25"/>
  <c r="J14" i="25"/>
  <c r="R14" i="25"/>
  <c r="F14" i="25"/>
  <c r="N14" i="25"/>
  <c r="V14" i="25"/>
  <c r="L14" i="25"/>
  <c r="P14" i="25"/>
  <c r="D14" i="25"/>
  <c r="T14" i="25"/>
  <c r="H14" i="25"/>
  <c r="X14" i="25"/>
  <c r="A87" i="19"/>
  <c r="C86" i="19"/>
  <c r="G86" i="19"/>
  <c r="K86" i="19"/>
  <c r="O86" i="19"/>
  <c r="S86" i="19"/>
  <c r="W86" i="19"/>
  <c r="E86" i="19"/>
  <c r="I86" i="19"/>
  <c r="M86" i="19"/>
  <c r="Q86" i="19"/>
  <c r="U86" i="19"/>
  <c r="Y86" i="19"/>
  <c r="H86" i="19"/>
  <c r="P86" i="19"/>
  <c r="X86" i="19"/>
  <c r="D86" i="19"/>
  <c r="L86" i="19"/>
  <c r="T86" i="19"/>
  <c r="J86" i="19"/>
  <c r="N86" i="19"/>
  <c r="B86" i="19"/>
  <c r="R86" i="19"/>
  <c r="F86" i="19"/>
  <c r="V86" i="19"/>
  <c r="E51" i="19"/>
  <c r="I51" i="19"/>
  <c r="M51" i="19"/>
  <c r="Q51" i="19"/>
  <c r="U51" i="19"/>
  <c r="Y51" i="19"/>
  <c r="B51" i="19"/>
  <c r="F51" i="19"/>
  <c r="J51" i="19"/>
  <c r="N51" i="19"/>
  <c r="R51" i="19"/>
  <c r="V51" i="19"/>
  <c r="C51" i="19"/>
  <c r="K51" i="19"/>
  <c r="S51" i="19"/>
  <c r="G51" i="19"/>
  <c r="O51" i="19"/>
  <c r="W51" i="19"/>
  <c r="D51" i="19"/>
  <c r="T51" i="19"/>
  <c r="H51" i="19"/>
  <c r="X51" i="19"/>
  <c r="L51" i="19"/>
  <c r="P51" i="19"/>
  <c r="A52" i="19"/>
  <c r="D15" i="19"/>
  <c r="H15" i="19"/>
  <c r="L15" i="19"/>
  <c r="P15" i="19"/>
  <c r="T15" i="19"/>
  <c r="X15" i="19"/>
  <c r="F15" i="19"/>
  <c r="K15" i="19"/>
  <c r="Q15" i="19"/>
  <c r="V15" i="19"/>
  <c r="E15" i="19"/>
  <c r="M15" i="19"/>
  <c r="S15" i="19"/>
  <c r="G15" i="19"/>
  <c r="N15" i="19"/>
  <c r="U15" i="19"/>
  <c r="B15" i="19"/>
  <c r="I15" i="19"/>
  <c r="O15" i="19"/>
  <c r="W15" i="19"/>
  <c r="Y15" i="19"/>
  <c r="J15" i="19"/>
  <c r="C15" i="19"/>
  <c r="R15" i="19"/>
  <c r="A122" i="19"/>
  <c r="A51" i="25"/>
  <c r="A50" i="21"/>
  <c r="A17" i="21"/>
  <c r="A15" i="25"/>
  <c r="A120" i="21"/>
  <c r="A85" i="21"/>
  <c r="A87" i="25"/>
  <c r="A16" i="19"/>
  <c r="D52" i="28" l="1"/>
  <c r="H52" i="28"/>
  <c r="L52" i="28"/>
  <c r="P52" i="28"/>
  <c r="T52" i="28"/>
  <c r="X52" i="28"/>
  <c r="B52" i="28"/>
  <c r="F52" i="28"/>
  <c r="J52" i="28"/>
  <c r="N52" i="28"/>
  <c r="R52" i="28"/>
  <c r="V52" i="28"/>
  <c r="E52" i="28"/>
  <c r="M52" i="28"/>
  <c r="U52" i="28"/>
  <c r="G52" i="28"/>
  <c r="O52" i="28"/>
  <c r="W52" i="28"/>
  <c r="Q52" i="28"/>
  <c r="C52" i="28"/>
  <c r="S52" i="28"/>
  <c r="I52" i="28"/>
  <c r="Y52" i="28"/>
  <c r="K52" i="28"/>
  <c r="E17" i="28"/>
  <c r="I17" i="28"/>
  <c r="M17" i="28"/>
  <c r="Q17" i="28"/>
  <c r="U17" i="28"/>
  <c r="Y17" i="28"/>
  <c r="B17" i="28"/>
  <c r="F17" i="28"/>
  <c r="J17" i="28"/>
  <c r="N17" i="28"/>
  <c r="R17" i="28"/>
  <c r="V17" i="28"/>
  <c r="C17" i="28"/>
  <c r="K17" i="28"/>
  <c r="S17" i="28"/>
  <c r="D17" i="28"/>
  <c r="L17" i="28"/>
  <c r="T17" i="28"/>
  <c r="G17" i="28"/>
  <c r="O17" i="28"/>
  <c r="W17" i="28"/>
  <c r="P17" i="28"/>
  <c r="H17" i="28"/>
  <c r="X17" i="28"/>
  <c r="B122" i="28"/>
  <c r="F122" i="28"/>
  <c r="J122" i="28"/>
  <c r="N122" i="28"/>
  <c r="R122" i="28"/>
  <c r="V122" i="28"/>
  <c r="C122" i="28"/>
  <c r="G122" i="28"/>
  <c r="K122" i="28"/>
  <c r="O122" i="28"/>
  <c r="S122" i="28"/>
  <c r="W122" i="28"/>
  <c r="D122" i="28"/>
  <c r="L122" i="28"/>
  <c r="T122" i="28"/>
  <c r="E122" i="28"/>
  <c r="M122" i="28"/>
  <c r="U122" i="28"/>
  <c r="P122" i="28"/>
  <c r="Q122" i="28"/>
  <c r="X122" i="28"/>
  <c r="H122" i="28"/>
  <c r="Y122" i="28"/>
  <c r="I122" i="28"/>
  <c r="D87" i="28"/>
  <c r="H87" i="28"/>
  <c r="L87" i="28"/>
  <c r="P87" i="28"/>
  <c r="T87" i="28"/>
  <c r="X87" i="28"/>
  <c r="E87" i="28"/>
  <c r="I87" i="28"/>
  <c r="M87" i="28"/>
  <c r="Q87" i="28"/>
  <c r="U87" i="28"/>
  <c r="Y87" i="28"/>
  <c r="F87" i="28"/>
  <c r="N87" i="28"/>
  <c r="V87" i="28"/>
  <c r="G87" i="28"/>
  <c r="O87" i="28"/>
  <c r="W87" i="28"/>
  <c r="J87" i="28"/>
  <c r="B87" i="28"/>
  <c r="R87" i="28"/>
  <c r="K87" i="28"/>
  <c r="C87" i="28"/>
  <c r="S87" i="28"/>
  <c r="B122" i="25"/>
  <c r="F122" i="25"/>
  <c r="J122" i="25"/>
  <c r="N122" i="25"/>
  <c r="R122" i="25"/>
  <c r="V122" i="25"/>
  <c r="C122" i="25"/>
  <c r="G122" i="25"/>
  <c r="K122" i="25"/>
  <c r="O122" i="25"/>
  <c r="S122" i="25"/>
  <c r="W122" i="25"/>
  <c r="I122" i="25"/>
  <c r="Q122" i="25"/>
  <c r="Y122" i="25"/>
  <c r="D122" i="25"/>
  <c r="L122" i="25"/>
  <c r="T122" i="25"/>
  <c r="E122" i="25"/>
  <c r="M122" i="25"/>
  <c r="U122" i="25"/>
  <c r="H122" i="25"/>
  <c r="P122" i="25"/>
  <c r="X122" i="25"/>
  <c r="A123" i="25"/>
  <c r="B122" i="19"/>
  <c r="F122" i="19"/>
  <c r="J122" i="19"/>
  <c r="N122" i="19"/>
  <c r="R122" i="19"/>
  <c r="V122" i="19"/>
  <c r="E122" i="19"/>
  <c r="K122" i="19"/>
  <c r="P122" i="19"/>
  <c r="U122" i="19"/>
  <c r="C122" i="19"/>
  <c r="I122" i="19"/>
  <c r="Q122" i="19"/>
  <c r="X122" i="19"/>
  <c r="D122" i="19"/>
  <c r="L122" i="19"/>
  <c r="S122" i="19"/>
  <c r="Y122" i="19"/>
  <c r="G122" i="19"/>
  <c r="M122" i="19"/>
  <c r="T122" i="19"/>
  <c r="H122" i="19"/>
  <c r="O122" i="19"/>
  <c r="W122" i="19"/>
  <c r="A88" i="28"/>
  <c r="A158" i="28"/>
  <c r="V157" i="28"/>
  <c r="R157" i="28"/>
  <c r="N157" i="28"/>
  <c r="J157" i="28"/>
  <c r="F157" i="28"/>
  <c r="B157" i="28"/>
  <c r="X157" i="28"/>
  <c r="S157" i="28"/>
  <c r="M157" i="28"/>
  <c r="H157" i="28"/>
  <c r="C157" i="28"/>
  <c r="T157" i="28"/>
  <c r="L157" i="28"/>
  <c r="E157" i="28"/>
  <c r="U157" i="28"/>
  <c r="K157" i="28"/>
  <c r="Q157" i="28"/>
  <c r="I157" i="28"/>
  <c r="Y157" i="28"/>
  <c r="G157" i="28"/>
  <c r="P157" i="28"/>
  <c r="D157" i="28"/>
  <c r="W157" i="28"/>
  <c r="O157" i="28"/>
  <c r="A123" i="28"/>
  <c r="A226" i="28"/>
  <c r="X191" i="28"/>
  <c r="T191" i="28"/>
  <c r="P191" i="28"/>
  <c r="L191" i="28"/>
  <c r="H191" i="28"/>
  <c r="D191" i="28"/>
  <c r="A192" i="28"/>
  <c r="U191" i="28"/>
  <c r="O191" i="28"/>
  <c r="J191" i="28"/>
  <c r="E191" i="28"/>
  <c r="W191" i="28"/>
  <c r="Q191" i="28"/>
  <c r="I191" i="28"/>
  <c r="B191" i="28"/>
  <c r="S191" i="28"/>
  <c r="K191" i="28"/>
  <c r="R191" i="28"/>
  <c r="G191" i="28"/>
  <c r="N191" i="28"/>
  <c r="Y191" i="28"/>
  <c r="F191" i="28"/>
  <c r="C191" i="28"/>
  <c r="V191" i="28"/>
  <c r="M191" i="28"/>
  <c r="A18" i="28"/>
  <c r="A53" i="28"/>
  <c r="D120" i="21"/>
  <c r="H120" i="21"/>
  <c r="L120" i="21"/>
  <c r="P120" i="21"/>
  <c r="T120" i="21"/>
  <c r="X120" i="21"/>
  <c r="C120" i="21"/>
  <c r="I120" i="21"/>
  <c r="N120" i="21"/>
  <c r="S120" i="21"/>
  <c r="Y120" i="21"/>
  <c r="E120" i="21"/>
  <c r="J120" i="21"/>
  <c r="O120" i="21"/>
  <c r="U120" i="21"/>
  <c r="B120" i="21"/>
  <c r="M120" i="21"/>
  <c r="W120" i="21"/>
  <c r="Q120" i="21"/>
  <c r="F120" i="21"/>
  <c r="R120" i="21"/>
  <c r="V120" i="21"/>
  <c r="K120" i="21"/>
  <c r="G120" i="21"/>
  <c r="C85" i="21"/>
  <c r="G85" i="21"/>
  <c r="K85" i="21"/>
  <c r="O85" i="21"/>
  <c r="S85" i="21"/>
  <c r="W85" i="21"/>
  <c r="E85" i="21"/>
  <c r="J85" i="21"/>
  <c r="P85" i="21"/>
  <c r="U85" i="21"/>
  <c r="F85" i="21"/>
  <c r="L85" i="21"/>
  <c r="Q85" i="21"/>
  <c r="V85" i="21"/>
  <c r="I85" i="21"/>
  <c r="T85" i="21"/>
  <c r="D85" i="21"/>
  <c r="R85" i="21"/>
  <c r="H85" i="21"/>
  <c r="X85" i="21"/>
  <c r="Y85" i="21"/>
  <c r="M85" i="21"/>
  <c r="B85" i="21"/>
  <c r="N85" i="21"/>
  <c r="C50" i="21"/>
  <c r="G50" i="21"/>
  <c r="K50" i="21"/>
  <c r="O50" i="21"/>
  <c r="S50" i="21"/>
  <c r="W50" i="21"/>
  <c r="E50" i="21"/>
  <c r="J50" i="21"/>
  <c r="P50" i="21"/>
  <c r="U50" i="21"/>
  <c r="F50" i="21"/>
  <c r="L50" i="21"/>
  <c r="Q50" i="21"/>
  <c r="V50" i="21"/>
  <c r="H50" i="21"/>
  <c r="R50" i="21"/>
  <c r="I50" i="21"/>
  <c r="T50" i="21"/>
  <c r="M50" i="21"/>
  <c r="X50" i="21"/>
  <c r="Y50" i="21"/>
  <c r="N50" i="21"/>
  <c r="B50" i="21"/>
  <c r="D50" i="21"/>
  <c r="E17" i="21"/>
  <c r="I17" i="21"/>
  <c r="M17" i="21"/>
  <c r="Q17" i="21"/>
  <c r="U17" i="21"/>
  <c r="Y17" i="21"/>
  <c r="B17" i="21"/>
  <c r="G17" i="21"/>
  <c r="L17" i="21"/>
  <c r="R17" i="21"/>
  <c r="W17" i="21"/>
  <c r="H17" i="21"/>
  <c r="O17" i="21"/>
  <c r="V17" i="21"/>
  <c r="C17" i="21"/>
  <c r="J17" i="21"/>
  <c r="P17" i="21"/>
  <c r="X17" i="21"/>
  <c r="D17" i="21"/>
  <c r="K17" i="21"/>
  <c r="S17" i="21"/>
  <c r="F17" i="21"/>
  <c r="N17" i="21"/>
  <c r="T17" i="21"/>
  <c r="B87" i="25"/>
  <c r="F87" i="25"/>
  <c r="J87" i="25"/>
  <c r="N87" i="25"/>
  <c r="R87" i="25"/>
  <c r="V87" i="25"/>
  <c r="D87" i="25"/>
  <c r="H87" i="25"/>
  <c r="L87" i="25"/>
  <c r="P87" i="25"/>
  <c r="T87" i="25"/>
  <c r="X87" i="25"/>
  <c r="C87" i="25"/>
  <c r="K87" i="25"/>
  <c r="S87" i="25"/>
  <c r="G87" i="25"/>
  <c r="O87" i="25"/>
  <c r="W87" i="25"/>
  <c r="E87" i="25"/>
  <c r="U87" i="25"/>
  <c r="M87" i="25"/>
  <c r="Q87" i="25"/>
  <c r="Y87" i="25"/>
  <c r="I87" i="25"/>
  <c r="B51" i="25"/>
  <c r="F51" i="25"/>
  <c r="J51" i="25"/>
  <c r="N51" i="25"/>
  <c r="R51" i="25"/>
  <c r="V51" i="25"/>
  <c r="C51" i="25"/>
  <c r="G51" i="25"/>
  <c r="K51" i="25"/>
  <c r="O51" i="25"/>
  <c r="S51" i="25"/>
  <c r="W51" i="25"/>
  <c r="D51" i="25"/>
  <c r="L51" i="25"/>
  <c r="T51" i="25"/>
  <c r="E51" i="25"/>
  <c r="M51" i="25"/>
  <c r="U51" i="25"/>
  <c r="H51" i="25"/>
  <c r="X51" i="25"/>
  <c r="I51" i="25"/>
  <c r="Y51" i="25"/>
  <c r="P51" i="25"/>
  <c r="Q51" i="25"/>
  <c r="E15" i="25"/>
  <c r="I15" i="25"/>
  <c r="M15" i="25"/>
  <c r="Q15" i="25"/>
  <c r="U15" i="25"/>
  <c r="Y15" i="25"/>
  <c r="C15" i="25"/>
  <c r="G15" i="25"/>
  <c r="K15" i="25"/>
  <c r="O15" i="25"/>
  <c r="S15" i="25"/>
  <c r="W15" i="25"/>
  <c r="B15" i="25"/>
  <c r="J15" i="25"/>
  <c r="R15" i="25"/>
  <c r="F15" i="25"/>
  <c r="N15" i="25"/>
  <c r="V15" i="25"/>
  <c r="D15" i="25"/>
  <c r="T15" i="25"/>
  <c r="H15" i="25"/>
  <c r="X15" i="25"/>
  <c r="L15" i="25"/>
  <c r="P15" i="25"/>
  <c r="A88" i="19"/>
  <c r="C87" i="19"/>
  <c r="G87" i="19"/>
  <c r="K87" i="19"/>
  <c r="O87" i="19"/>
  <c r="S87" i="19"/>
  <c r="W87" i="19"/>
  <c r="E87" i="19"/>
  <c r="I87" i="19"/>
  <c r="M87" i="19"/>
  <c r="Q87" i="19"/>
  <c r="U87" i="19"/>
  <c r="Y87" i="19"/>
  <c r="H87" i="19"/>
  <c r="P87" i="19"/>
  <c r="X87" i="19"/>
  <c r="D87" i="19"/>
  <c r="L87" i="19"/>
  <c r="T87" i="19"/>
  <c r="B87" i="19"/>
  <c r="R87" i="19"/>
  <c r="F87" i="19"/>
  <c r="V87" i="19"/>
  <c r="J87" i="19"/>
  <c r="N87" i="19"/>
  <c r="E52" i="19"/>
  <c r="I52" i="19"/>
  <c r="M52" i="19"/>
  <c r="Q52" i="19"/>
  <c r="U52" i="19"/>
  <c r="Y52" i="19"/>
  <c r="B52" i="19"/>
  <c r="F52" i="19"/>
  <c r="J52" i="19"/>
  <c r="N52" i="19"/>
  <c r="R52" i="19"/>
  <c r="V52" i="19"/>
  <c r="C52" i="19"/>
  <c r="K52" i="19"/>
  <c r="S52" i="19"/>
  <c r="G52" i="19"/>
  <c r="O52" i="19"/>
  <c r="W52" i="19"/>
  <c r="L52" i="19"/>
  <c r="P52" i="19"/>
  <c r="D52" i="19"/>
  <c r="T52" i="19"/>
  <c r="H52" i="19"/>
  <c r="X52" i="19"/>
  <c r="A53" i="19"/>
  <c r="D16" i="19"/>
  <c r="H16" i="19"/>
  <c r="L16" i="19"/>
  <c r="P16" i="19"/>
  <c r="T16" i="19"/>
  <c r="X16" i="19"/>
  <c r="C16" i="19"/>
  <c r="I16" i="19"/>
  <c r="N16" i="19"/>
  <c r="S16" i="19"/>
  <c r="Y16" i="19"/>
  <c r="B16" i="19"/>
  <c r="J16" i="19"/>
  <c r="Q16" i="19"/>
  <c r="W16" i="19"/>
  <c r="E16" i="19"/>
  <c r="K16" i="19"/>
  <c r="R16" i="19"/>
  <c r="F16" i="19"/>
  <c r="M16" i="19"/>
  <c r="U16" i="19"/>
  <c r="O16" i="19"/>
  <c r="G16" i="19"/>
  <c r="V16" i="19"/>
  <c r="A88" i="25"/>
  <c r="A18" i="21"/>
  <c r="A51" i="21"/>
  <c r="A86" i="21"/>
  <c r="A16" i="25"/>
  <c r="A52" i="25"/>
  <c r="A123" i="19"/>
  <c r="A121" i="21"/>
  <c r="A156" i="21"/>
  <c r="A191" i="21" s="1"/>
  <c r="A226" i="21" s="1"/>
  <c r="A17" i="19"/>
  <c r="D53" i="28" l="1"/>
  <c r="H53" i="28"/>
  <c r="L53" i="28"/>
  <c r="P53" i="28"/>
  <c r="T53" i="28"/>
  <c r="X53" i="28"/>
  <c r="B53" i="28"/>
  <c r="F53" i="28"/>
  <c r="J53" i="28"/>
  <c r="N53" i="28"/>
  <c r="R53" i="28"/>
  <c r="V53" i="28"/>
  <c r="E53" i="28"/>
  <c r="M53" i="28"/>
  <c r="U53" i="28"/>
  <c r="G53" i="28"/>
  <c r="O53" i="28"/>
  <c r="W53" i="28"/>
  <c r="I53" i="28"/>
  <c r="Y53" i="28"/>
  <c r="K53" i="28"/>
  <c r="Q53" i="28"/>
  <c r="C53" i="28"/>
  <c r="S53" i="28"/>
  <c r="B123" i="28"/>
  <c r="F123" i="28"/>
  <c r="J123" i="28"/>
  <c r="N123" i="28"/>
  <c r="R123" i="28"/>
  <c r="V123" i="28"/>
  <c r="C123" i="28"/>
  <c r="G123" i="28"/>
  <c r="K123" i="28"/>
  <c r="O123" i="28"/>
  <c r="S123" i="28"/>
  <c r="W123" i="28"/>
  <c r="D123" i="28"/>
  <c r="L123" i="28"/>
  <c r="T123" i="28"/>
  <c r="E123" i="28"/>
  <c r="M123" i="28"/>
  <c r="U123" i="28"/>
  <c r="H123" i="28"/>
  <c r="X123" i="28"/>
  <c r="I123" i="28"/>
  <c r="Y123" i="28"/>
  <c r="P123" i="28"/>
  <c r="Q123" i="28"/>
  <c r="E18" i="28"/>
  <c r="I18" i="28"/>
  <c r="M18" i="28"/>
  <c r="Q18" i="28"/>
  <c r="U18" i="28"/>
  <c r="Y18" i="28"/>
  <c r="B18" i="28"/>
  <c r="F18" i="28"/>
  <c r="J18" i="28"/>
  <c r="N18" i="28"/>
  <c r="R18" i="28"/>
  <c r="V18" i="28"/>
  <c r="C18" i="28"/>
  <c r="K18" i="28"/>
  <c r="S18" i="28"/>
  <c r="D18" i="28"/>
  <c r="L18" i="28"/>
  <c r="T18" i="28"/>
  <c r="G18" i="28"/>
  <c r="O18" i="28"/>
  <c r="W18" i="28"/>
  <c r="X18" i="28"/>
  <c r="P18" i="28"/>
  <c r="H18" i="28"/>
  <c r="D88" i="28"/>
  <c r="H88" i="28"/>
  <c r="L88" i="28"/>
  <c r="P88" i="28"/>
  <c r="T88" i="28"/>
  <c r="X88" i="28"/>
  <c r="E88" i="28"/>
  <c r="I88" i="28"/>
  <c r="M88" i="28"/>
  <c r="Q88" i="28"/>
  <c r="U88" i="28"/>
  <c r="Y88" i="28"/>
  <c r="F88" i="28"/>
  <c r="N88" i="28"/>
  <c r="V88" i="28"/>
  <c r="G88" i="28"/>
  <c r="O88" i="28"/>
  <c r="W88" i="28"/>
  <c r="B88" i="28"/>
  <c r="R88" i="28"/>
  <c r="J88" i="28"/>
  <c r="C88" i="28"/>
  <c r="S88" i="28"/>
  <c r="K88" i="28"/>
  <c r="B123" i="25"/>
  <c r="F123" i="25"/>
  <c r="J123" i="25"/>
  <c r="N123" i="25"/>
  <c r="R123" i="25"/>
  <c r="V123" i="25"/>
  <c r="C123" i="25"/>
  <c r="G123" i="25"/>
  <c r="K123" i="25"/>
  <c r="O123" i="25"/>
  <c r="S123" i="25"/>
  <c r="W123" i="25"/>
  <c r="I123" i="25"/>
  <c r="Q123" i="25"/>
  <c r="Y123" i="25"/>
  <c r="D123" i="25"/>
  <c r="L123" i="25"/>
  <c r="T123" i="25"/>
  <c r="E123" i="25"/>
  <c r="M123" i="25"/>
  <c r="U123" i="25"/>
  <c r="H123" i="25"/>
  <c r="P123" i="25"/>
  <c r="X123" i="25"/>
  <c r="A124" i="25"/>
  <c r="B123" i="19"/>
  <c r="F123" i="19"/>
  <c r="J123" i="19"/>
  <c r="N123" i="19"/>
  <c r="R123" i="19"/>
  <c r="V123" i="19"/>
  <c r="C123" i="19"/>
  <c r="H123" i="19"/>
  <c r="M123" i="19"/>
  <c r="S123" i="19"/>
  <c r="X123" i="19"/>
  <c r="G123" i="19"/>
  <c r="O123" i="19"/>
  <c r="U123" i="19"/>
  <c r="I123" i="19"/>
  <c r="P123" i="19"/>
  <c r="W123" i="19"/>
  <c r="D123" i="19"/>
  <c r="K123" i="19"/>
  <c r="Q123" i="19"/>
  <c r="Y123" i="19"/>
  <c r="E123" i="19"/>
  <c r="L123" i="19"/>
  <c r="T123" i="19"/>
  <c r="Y226" i="28"/>
  <c r="U226" i="28"/>
  <c r="Q226" i="28"/>
  <c r="M226" i="28"/>
  <c r="I226" i="28"/>
  <c r="E226" i="28"/>
  <c r="A261" i="28"/>
  <c r="X226" i="28"/>
  <c r="S226" i="28"/>
  <c r="N226" i="28"/>
  <c r="H226" i="28"/>
  <c r="C226" i="28"/>
  <c r="A227" i="28"/>
  <c r="R226" i="28"/>
  <c r="K226" i="28"/>
  <c r="D226" i="28"/>
  <c r="W226" i="28"/>
  <c r="P226" i="28"/>
  <c r="J226" i="28"/>
  <c r="B226" i="28"/>
  <c r="V226" i="28"/>
  <c r="G226" i="28"/>
  <c r="T226" i="28"/>
  <c r="F226" i="28"/>
  <c r="O226" i="28"/>
  <c r="L226" i="28"/>
  <c r="A124" i="28"/>
  <c r="A54" i="28"/>
  <c r="A19" i="28"/>
  <c r="W192" i="28"/>
  <c r="S192" i="28"/>
  <c r="O192" i="28"/>
  <c r="K192" i="28"/>
  <c r="G192" i="28"/>
  <c r="C192" i="28"/>
  <c r="V192" i="28"/>
  <c r="Q192" i="28"/>
  <c r="L192" i="28"/>
  <c r="F192" i="28"/>
  <c r="A193" i="28"/>
  <c r="T192" i="28"/>
  <c r="M192" i="28"/>
  <c r="E192" i="28"/>
  <c r="X192" i="28"/>
  <c r="N192" i="28"/>
  <c r="D192" i="28"/>
  <c r="U192" i="28"/>
  <c r="J192" i="28"/>
  <c r="B192" i="28"/>
  <c r="I192" i="28"/>
  <c r="R192" i="28"/>
  <c r="P192" i="28"/>
  <c r="H192" i="28"/>
  <c r="Y192" i="28"/>
  <c r="A89" i="28"/>
  <c r="Y158" i="28"/>
  <c r="U158" i="28"/>
  <c r="Q158" i="28"/>
  <c r="M158" i="28"/>
  <c r="I158" i="28"/>
  <c r="E158" i="28"/>
  <c r="A159" i="28"/>
  <c r="T158" i="28"/>
  <c r="O158" i="28"/>
  <c r="J158" i="28"/>
  <c r="D158" i="28"/>
  <c r="W158" i="28"/>
  <c r="P158" i="28"/>
  <c r="H158" i="28"/>
  <c r="B158" i="28"/>
  <c r="X158" i="28"/>
  <c r="N158" i="28"/>
  <c r="F158" i="28"/>
  <c r="V158" i="28"/>
  <c r="L158" i="28"/>
  <c r="C158" i="28"/>
  <c r="S158" i="28"/>
  <c r="K158" i="28"/>
  <c r="G158" i="28"/>
  <c r="R158" i="28"/>
  <c r="C156" i="21"/>
  <c r="G156" i="21"/>
  <c r="K156" i="21"/>
  <c r="O156" i="21"/>
  <c r="S156" i="21"/>
  <c r="W156" i="21"/>
  <c r="F156" i="21"/>
  <c r="L156" i="21"/>
  <c r="Q156" i="21"/>
  <c r="V156" i="21"/>
  <c r="E156" i="21"/>
  <c r="M156" i="21"/>
  <c r="T156" i="21"/>
  <c r="B156" i="21"/>
  <c r="H156" i="21"/>
  <c r="N156" i="21"/>
  <c r="U156" i="21"/>
  <c r="P156" i="21"/>
  <c r="D156" i="21"/>
  <c r="R156" i="21"/>
  <c r="X156" i="21"/>
  <c r="Y156" i="21"/>
  <c r="I156" i="21"/>
  <c r="J156" i="21"/>
  <c r="B121" i="21"/>
  <c r="F121" i="21"/>
  <c r="J121" i="21"/>
  <c r="N121" i="21"/>
  <c r="R121" i="21"/>
  <c r="V121" i="21"/>
  <c r="C121" i="21"/>
  <c r="H121" i="21"/>
  <c r="M121" i="21"/>
  <c r="S121" i="21"/>
  <c r="X121" i="21"/>
  <c r="I121" i="21"/>
  <c r="P121" i="21"/>
  <c r="W121" i="21"/>
  <c r="D121" i="21"/>
  <c r="K121" i="21"/>
  <c r="Q121" i="21"/>
  <c r="Y121" i="21"/>
  <c r="E121" i="21"/>
  <c r="T121" i="21"/>
  <c r="G121" i="21"/>
  <c r="U121" i="21"/>
  <c r="L121" i="21"/>
  <c r="O121" i="21"/>
  <c r="C86" i="21"/>
  <c r="G86" i="21"/>
  <c r="K86" i="21"/>
  <c r="O86" i="21"/>
  <c r="S86" i="21"/>
  <c r="W86" i="21"/>
  <c r="B86" i="21"/>
  <c r="H86" i="21"/>
  <c r="M86" i="21"/>
  <c r="R86" i="21"/>
  <c r="X86" i="21"/>
  <c r="D86" i="21"/>
  <c r="I86" i="21"/>
  <c r="N86" i="21"/>
  <c r="T86" i="21"/>
  <c r="Y86" i="21"/>
  <c r="F86" i="21"/>
  <c r="Q86" i="21"/>
  <c r="J86" i="21"/>
  <c r="V86" i="21"/>
  <c r="L86" i="21"/>
  <c r="U86" i="21"/>
  <c r="E86" i="21"/>
  <c r="P86" i="21"/>
  <c r="C51" i="21"/>
  <c r="G51" i="21"/>
  <c r="K51" i="21"/>
  <c r="O51" i="21"/>
  <c r="S51" i="21"/>
  <c r="W51" i="21"/>
  <c r="B51" i="21"/>
  <c r="H51" i="21"/>
  <c r="M51" i="21"/>
  <c r="R51" i="21"/>
  <c r="X51" i="21"/>
  <c r="D51" i="21"/>
  <c r="I51" i="21"/>
  <c r="N51" i="21"/>
  <c r="T51" i="21"/>
  <c r="Y51" i="21"/>
  <c r="E51" i="21"/>
  <c r="P51" i="21"/>
  <c r="F51" i="21"/>
  <c r="Q51" i="21"/>
  <c r="J51" i="21"/>
  <c r="L51" i="21"/>
  <c r="U51" i="21"/>
  <c r="V51" i="21"/>
  <c r="E18" i="21"/>
  <c r="I18" i="21"/>
  <c r="M18" i="21"/>
  <c r="Q18" i="21"/>
  <c r="U18" i="21"/>
  <c r="Y18" i="21"/>
  <c r="D18" i="21"/>
  <c r="J18" i="21"/>
  <c r="O18" i="21"/>
  <c r="T18" i="21"/>
  <c r="F18" i="21"/>
  <c r="L18" i="21"/>
  <c r="S18" i="21"/>
  <c r="G18" i="21"/>
  <c r="N18" i="21"/>
  <c r="V18" i="21"/>
  <c r="B18" i="21"/>
  <c r="H18" i="21"/>
  <c r="P18" i="21"/>
  <c r="W18" i="21"/>
  <c r="K18" i="21"/>
  <c r="R18" i="21"/>
  <c r="X18" i="21"/>
  <c r="C18" i="21"/>
  <c r="B88" i="25"/>
  <c r="F88" i="25"/>
  <c r="J88" i="25"/>
  <c r="N88" i="25"/>
  <c r="R88" i="25"/>
  <c r="V88" i="25"/>
  <c r="D88" i="25"/>
  <c r="H88" i="25"/>
  <c r="L88" i="25"/>
  <c r="P88" i="25"/>
  <c r="T88" i="25"/>
  <c r="X88" i="25"/>
  <c r="C88" i="25"/>
  <c r="K88" i="25"/>
  <c r="S88" i="25"/>
  <c r="G88" i="25"/>
  <c r="O88" i="25"/>
  <c r="W88" i="25"/>
  <c r="M88" i="25"/>
  <c r="E88" i="25"/>
  <c r="U88" i="25"/>
  <c r="I88" i="25"/>
  <c r="Y88" i="25"/>
  <c r="Q88" i="25"/>
  <c r="B52" i="25"/>
  <c r="F52" i="25"/>
  <c r="J52" i="25"/>
  <c r="N52" i="25"/>
  <c r="R52" i="25"/>
  <c r="V52" i="25"/>
  <c r="C52" i="25"/>
  <c r="G52" i="25"/>
  <c r="K52" i="25"/>
  <c r="O52" i="25"/>
  <c r="S52" i="25"/>
  <c r="W52" i="25"/>
  <c r="D52" i="25"/>
  <c r="L52" i="25"/>
  <c r="T52" i="25"/>
  <c r="E52" i="25"/>
  <c r="M52" i="25"/>
  <c r="U52" i="25"/>
  <c r="P52" i="25"/>
  <c r="Q52" i="25"/>
  <c r="H52" i="25"/>
  <c r="X52" i="25"/>
  <c r="I52" i="25"/>
  <c r="Y52" i="25"/>
  <c r="E16" i="25"/>
  <c r="I16" i="25"/>
  <c r="M16" i="25"/>
  <c r="Q16" i="25"/>
  <c r="U16" i="25"/>
  <c r="Y16" i="25"/>
  <c r="C16" i="25"/>
  <c r="G16" i="25"/>
  <c r="K16" i="25"/>
  <c r="O16" i="25"/>
  <c r="S16" i="25"/>
  <c r="W16" i="25"/>
  <c r="B16" i="25"/>
  <c r="J16" i="25"/>
  <c r="R16" i="25"/>
  <c r="F16" i="25"/>
  <c r="N16" i="25"/>
  <c r="V16" i="25"/>
  <c r="L16" i="25"/>
  <c r="P16" i="25"/>
  <c r="D16" i="25"/>
  <c r="T16" i="25"/>
  <c r="H16" i="25"/>
  <c r="X16" i="25"/>
  <c r="C88" i="19"/>
  <c r="G88" i="19"/>
  <c r="K88" i="19"/>
  <c r="O88" i="19"/>
  <c r="S88" i="19"/>
  <c r="W88" i="19"/>
  <c r="E88" i="19"/>
  <c r="I88" i="19"/>
  <c r="M88" i="19"/>
  <c r="Q88" i="19"/>
  <c r="U88" i="19"/>
  <c r="Y88" i="19"/>
  <c r="H88" i="19"/>
  <c r="P88" i="19"/>
  <c r="X88" i="19"/>
  <c r="D88" i="19"/>
  <c r="L88" i="19"/>
  <c r="T88" i="19"/>
  <c r="J88" i="19"/>
  <c r="N88" i="19"/>
  <c r="B88" i="19"/>
  <c r="R88" i="19"/>
  <c r="F88" i="19"/>
  <c r="V88" i="19"/>
  <c r="A89" i="19"/>
  <c r="E53" i="19"/>
  <c r="I53" i="19"/>
  <c r="M53" i="19"/>
  <c r="Q53" i="19"/>
  <c r="U53" i="19"/>
  <c r="Y53" i="19"/>
  <c r="B53" i="19"/>
  <c r="F53" i="19"/>
  <c r="J53" i="19"/>
  <c r="N53" i="19"/>
  <c r="R53" i="19"/>
  <c r="V53" i="19"/>
  <c r="C53" i="19"/>
  <c r="K53" i="19"/>
  <c r="S53" i="19"/>
  <c r="G53" i="19"/>
  <c r="O53" i="19"/>
  <c r="W53" i="19"/>
  <c r="D53" i="19"/>
  <c r="T53" i="19"/>
  <c r="H53" i="19"/>
  <c r="X53" i="19"/>
  <c r="L53" i="19"/>
  <c r="P53" i="19"/>
  <c r="A54" i="19"/>
  <c r="D17" i="19"/>
  <c r="H17" i="19"/>
  <c r="L17" i="19"/>
  <c r="P17" i="19"/>
  <c r="T17" i="19"/>
  <c r="X17" i="19"/>
  <c r="F17" i="19"/>
  <c r="K17" i="19"/>
  <c r="Q17" i="19"/>
  <c r="V17" i="19"/>
  <c r="G17" i="19"/>
  <c r="N17" i="19"/>
  <c r="U17" i="19"/>
  <c r="B17" i="19"/>
  <c r="I17" i="19"/>
  <c r="O17" i="19"/>
  <c r="W17" i="19"/>
  <c r="C17" i="19"/>
  <c r="J17" i="19"/>
  <c r="R17" i="19"/>
  <c r="Y17" i="19"/>
  <c r="E17" i="19"/>
  <c r="S17" i="19"/>
  <c r="M17" i="19"/>
  <c r="A52" i="21"/>
  <c r="A124" i="19"/>
  <c r="A17" i="25"/>
  <c r="A87" i="21"/>
  <c r="A19" i="21"/>
  <c r="A157" i="21"/>
  <c r="A18" i="19"/>
  <c r="A122" i="21"/>
  <c r="A53" i="25"/>
  <c r="A89" i="25"/>
  <c r="D89" i="28" l="1"/>
  <c r="H89" i="28"/>
  <c r="E89" i="28"/>
  <c r="I89" i="28"/>
  <c r="F89" i="28"/>
  <c r="L89" i="28"/>
  <c r="P89" i="28"/>
  <c r="T89" i="28"/>
  <c r="X89" i="28"/>
  <c r="G89" i="28"/>
  <c r="M89" i="28"/>
  <c r="Q89" i="28"/>
  <c r="U89" i="28"/>
  <c r="Y89" i="28"/>
  <c r="J89" i="28"/>
  <c r="R89" i="28"/>
  <c r="B89" i="28"/>
  <c r="N89" i="28"/>
  <c r="V89" i="28"/>
  <c r="K89" i="28"/>
  <c r="S89" i="28"/>
  <c r="C89" i="28"/>
  <c r="O89" i="28"/>
  <c r="W89" i="28"/>
  <c r="E19" i="28"/>
  <c r="I19" i="28"/>
  <c r="M19" i="28"/>
  <c r="Q19" i="28"/>
  <c r="U19" i="28"/>
  <c r="Y19" i="28"/>
  <c r="B19" i="28"/>
  <c r="F19" i="28"/>
  <c r="J19" i="28"/>
  <c r="N19" i="28"/>
  <c r="R19" i="28"/>
  <c r="V19" i="28"/>
  <c r="C19" i="28"/>
  <c r="K19" i="28"/>
  <c r="S19" i="28"/>
  <c r="D19" i="28"/>
  <c r="L19" i="28"/>
  <c r="T19" i="28"/>
  <c r="G19" i="28"/>
  <c r="O19" i="28"/>
  <c r="W19" i="28"/>
  <c r="X19" i="28"/>
  <c r="H19" i="28"/>
  <c r="P19" i="28"/>
  <c r="D54" i="28"/>
  <c r="H54" i="28"/>
  <c r="L54" i="28"/>
  <c r="P54" i="28"/>
  <c r="T54" i="28"/>
  <c r="X54" i="28"/>
  <c r="B54" i="28"/>
  <c r="F54" i="28"/>
  <c r="J54" i="28"/>
  <c r="N54" i="28"/>
  <c r="R54" i="28"/>
  <c r="V54" i="28"/>
  <c r="E54" i="28"/>
  <c r="M54" i="28"/>
  <c r="U54" i="28"/>
  <c r="G54" i="28"/>
  <c r="O54" i="28"/>
  <c r="W54" i="28"/>
  <c r="Q54" i="28"/>
  <c r="C54" i="28"/>
  <c r="S54" i="28"/>
  <c r="I54" i="28"/>
  <c r="Y54" i="28"/>
  <c r="K54" i="28"/>
  <c r="B124" i="28"/>
  <c r="F124" i="28"/>
  <c r="J124" i="28"/>
  <c r="N124" i="28"/>
  <c r="R124" i="28"/>
  <c r="V124" i="28"/>
  <c r="C124" i="28"/>
  <c r="G124" i="28"/>
  <c r="K124" i="28"/>
  <c r="O124" i="28"/>
  <c r="S124" i="28"/>
  <c r="W124" i="28"/>
  <c r="D124" i="28"/>
  <c r="L124" i="28"/>
  <c r="T124" i="28"/>
  <c r="E124" i="28"/>
  <c r="M124" i="28"/>
  <c r="U124" i="28"/>
  <c r="P124" i="28"/>
  <c r="Q124" i="28"/>
  <c r="H124" i="28"/>
  <c r="X124" i="28"/>
  <c r="I124" i="28"/>
  <c r="Y124" i="28"/>
  <c r="B124" i="25"/>
  <c r="F124" i="25"/>
  <c r="J124" i="25"/>
  <c r="N124" i="25"/>
  <c r="R124" i="25"/>
  <c r="V124" i="25"/>
  <c r="C124" i="25"/>
  <c r="G124" i="25"/>
  <c r="K124" i="25"/>
  <c r="O124" i="25"/>
  <c r="S124" i="25"/>
  <c r="W124" i="25"/>
  <c r="I124" i="25"/>
  <c r="Q124" i="25"/>
  <c r="Y124" i="25"/>
  <c r="D124" i="25"/>
  <c r="L124" i="25"/>
  <c r="T124" i="25"/>
  <c r="E124" i="25"/>
  <c r="M124" i="25"/>
  <c r="U124" i="25"/>
  <c r="H124" i="25"/>
  <c r="P124" i="25"/>
  <c r="X124" i="25"/>
  <c r="A125" i="25"/>
  <c r="A126" i="25" s="1"/>
  <c r="B126" i="25" s="1"/>
  <c r="B124" i="19"/>
  <c r="F124" i="19"/>
  <c r="J124" i="19"/>
  <c r="N124" i="19"/>
  <c r="R124" i="19"/>
  <c r="V124" i="19"/>
  <c r="E124" i="19"/>
  <c r="K124" i="19"/>
  <c r="P124" i="19"/>
  <c r="U124" i="19"/>
  <c r="D124" i="19"/>
  <c r="L124" i="19"/>
  <c r="S124" i="19"/>
  <c r="Y124" i="19"/>
  <c r="G124" i="19"/>
  <c r="M124" i="19"/>
  <c r="T124" i="19"/>
  <c r="H124" i="19"/>
  <c r="O124" i="19"/>
  <c r="W124" i="19"/>
  <c r="I124" i="19"/>
  <c r="Q124" i="19"/>
  <c r="X124" i="19"/>
  <c r="C124" i="19"/>
  <c r="A194" i="28"/>
  <c r="V193" i="28"/>
  <c r="R193" i="28"/>
  <c r="N193" i="28"/>
  <c r="J193" i="28"/>
  <c r="F193" i="28"/>
  <c r="B193" i="28"/>
  <c r="X193" i="28"/>
  <c r="S193" i="28"/>
  <c r="M193" i="28"/>
  <c r="H193" i="28"/>
  <c r="C193" i="28"/>
  <c r="W193" i="28"/>
  <c r="P193" i="28"/>
  <c r="I193" i="28"/>
  <c r="Q193" i="28"/>
  <c r="G193" i="28"/>
  <c r="Y193" i="28"/>
  <c r="O193" i="28"/>
  <c r="E193" i="28"/>
  <c r="U193" i="28"/>
  <c r="D193" i="28"/>
  <c r="L193" i="28"/>
  <c r="T193" i="28"/>
  <c r="K193" i="28"/>
  <c r="A20" i="28"/>
  <c r="A55" i="28"/>
  <c r="A125" i="28"/>
  <c r="A297" i="28"/>
  <c r="A262" i="28"/>
  <c r="V261" i="28"/>
  <c r="R261" i="28"/>
  <c r="N261" i="28"/>
  <c r="J261" i="28"/>
  <c r="F261" i="28"/>
  <c r="B261" i="28"/>
  <c r="W261" i="28"/>
  <c r="Q261" i="28"/>
  <c r="L261" i="28"/>
  <c r="G261" i="28"/>
  <c r="X261" i="28"/>
  <c r="P261" i="28"/>
  <c r="I261" i="28"/>
  <c r="C261" i="28"/>
  <c r="S261" i="28"/>
  <c r="H261" i="28"/>
  <c r="Y261" i="28"/>
  <c r="O261" i="28"/>
  <c r="E261" i="28"/>
  <c r="M261" i="28"/>
  <c r="K261" i="28"/>
  <c r="U261" i="28"/>
  <c r="D261" i="28"/>
  <c r="T261" i="28"/>
  <c r="X159" i="28"/>
  <c r="T159" i="28"/>
  <c r="P159" i="28"/>
  <c r="L159" i="28"/>
  <c r="H159" i="28"/>
  <c r="D159" i="28"/>
  <c r="V159" i="28"/>
  <c r="Q159" i="28"/>
  <c r="K159" i="28"/>
  <c r="F159" i="28"/>
  <c r="A160" i="28"/>
  <c r="S159" i="28"/>
  <c r="M159" i="28"/>
  <c r="E159" i="28"/>
  <c r="R159" i="28"/>
  <c r="I159" i="28"/>
  <c r="Y159" i="28"/>
  <c r="O159" i="28"/>
  <c r="G159" i="28"/>
  <c r="N159" i="28"/>
  <c r="W159" i="28"/>
  <c r="C159" i="28"/>
  <c r="U159" i="28"/>
  <c r="J159" i="28"/>
  <c r="B159" i="28"/>
  <c r="A90" i="28"/>
  <c r="X227" i="28"/>
  <c r="T227" i="28"/>
  <c r="P227" i="28"/>
  <c r="L227" i="28"/>
  <c r="H227" i="28"/>
  <c r="D227" i="28"/>
  <c r="A228" i="28"/>
  <c r="U227" i="28"/>
  <c r="O227" i="28"/>
  <c r="J227" i="28"/>
  <c r="E227" i="28"/>
  <c r="V227" i="28"/>
  <c r="N227" i="28"/>
  <c r="G227" i="28"/>
  <c r="S227" i="28"/>
  <c r="M227" i="28"/>
  <c r="F227" i="28"/>
  <c r="Y227" i="28"/>
  <c r="K227" i="28"/>
  <c r="W227" i="28"/>
  <c r="I227" i="28"/>
  <c r="R227" i="28"/>
  <c r="C227" i="28"/>
  <c r="B227" i="28"/>
  <c r="Q227" i="28"/>
  <c r="A261" i="21"/>
  <c r="A297" i="21" s="1"/>
  <c r="A332" i="21" s="1"/>
  <c r="C226" i="21"/>
  <c r="G226" i="21"/>
  <c r="K226" i="21"/>
  <c r="O226" i="21"/>
  <c r="S226" i="21"/>
  <c r="W226" i="21"/>
  <c r="F226" i="21"/>
  <c r="L226" i="21"/>
  <c r="Q226" i="21"/>
  <c r="V226" i="21"/>
  <c r="H226" i="21"/>
  <c r="M226" i="21"/>
  <c r="R226" i="21"/>
  <c r="X226" i="21"/>
  <c r="J226" i="21"/>
  <c r="U226" i="21"/>
  <c r="P226" i="21"/>
  <c r="D226" i="21"/>
  <c r="N226" i="21"/>
  <c r="Y226" i="21"/>
  <c r="E226" i="21"/>
  <c r="B226" i="21"/>
  <c r="I226" i="21"/>
  <c r="T226" i="21"/>
  <c r="A227" i="21"/>
  <c r="D157" i="21"/>
  <c r="H157" i="21"/>
  <c r="L157" i="21"/>
  <c r="P157" i="21"/>
  <c r="T157" i="21"/>
  <c r="F157" i="21"/>
  <c r="K157" i="21"/>
  <c r="Q157" i="21"/>
  <c r="V157" i="21"/>
  <c r="G157" i="21"/>
  <c r="N157" i="21"/>
  <c r="U157" i="21"/>
  <c r="B157" i="21"/>
  <c r="J157" i="21"/>
  <c r="S157" i="21"/>
  <c r="C157" i="21"/>
  <c r="M157" i="21"/>
  <c r="W157" i="21"/>
  <c r="E157" i="21"/>
  <c r="O157" i="21"/>
  <c r="X157" i="21"/>
  <c r="Y157" i="21"/>
  <c r="I157" i="21"/>
  <c r="R157" i="21"/>
  <c r="C52" i="21"/>
  <c r="G52" i="21"/>
  <c r="K52" i="21"/>
  <c r="O52" i="21"/>
  <c r="S52" i="21"/>
  <c r="W52" i="21"/>
  <c r="E52" i="21"/>
  <c r="J52" i="21"/>
  <c r="P52" i="21"/>
  <c r="U52" i="21"/>
  <c r="F52" i="21"/>
  <c r="L52" i="21"/>
  <c r="Q52" i="21"/>
  <c r="V52" i="21"/>
  <c r="B52" i="21"/>
  <c r="M52" i="21"/>
  <c r="X52" i="21"/>
  <c r="D52" i="21"/>
  <c r="N52" i="21"/>
  <c r="Y52" i="21"/>
  <c r="H52" i="21"/>
  <c r="R52" i="21"/>
  <c r="T52" i="21"/>
  <c r="I52" i="21"/>
  <c r="B122" i="21"/>
  <c r="F122" i="21"/>
  <c r="J122" i="21"/>
  <c r="N122" i="21"/>
  <c r="R122" i="21"/>
  <c r="V122" i="21"/>
  <c r="E122" i="21"/>
  <c r="K122" i="21"/>
  <c r="P122" i="21"/>
  <c r="U122" i="21"/>
  <c r="G122" i="21"/>
  <c r="M122" i="21"/>
  <c r="T122" i="21"/>
  <c r="H122" i="21"/>
  <c r="O122" i="21"/>
  <c r="W122" i="21"/>
  <c r="I122" i="21"/>
  <c r="X122" i="21"/>
  <c r="L122" i="21"/>
  <c r="Y122" i="21"/>
  <c r="C122" i="21"/>
  <c r="D122" i="21"/>
  <c r="Q122" i="21"/>
  <c r="S122" i="21"/>
  <c r="C87" i="21"/>
  <c r="G87" i="21"/>
  <c r="K87" i="21"/>
  <c r="O87" i="21"/>
  <c r="S87" i="21"/>
  <c r="W87" i="21"/>
  <c r="E87" i="21"/>
  <c r="J87" i="21"/>
  <c r="P87" i="21"/>
  <c r="U87" i="21"/>
  <c r="F87" i="21"/>
  <c r="L87" i="21"/>
  <c r="Q87" i="21"/>
  <c r="V87" i="21"/>
  <c r="D87" i="21"/>
  <c r="N87" i="21"/>
  <c r="Y87" i="21"/>
  <c r="M87" i="21"/>
  <c r="B87" i="21"/>
  <c r="R87" i="21"/>
  <c r="H87" i="21"/>
  <c r="T87" i="21"/>
  <c r="I87" i="21"/>
  <c r="X87" i="21"/>
  <c r="E191" i="21"/>
  <c r="I191" i="21"/>
  <c r="M191" i="21"/>
  <c r="Q191" i="21"/>
  <c r="U191" i="21"/>
  <c r="Y191" i="21"/>
  <c r="D191" i="21"/>
  <c r="J191" i="21"/>
  <c r="O191" i="21"/>
  <c r="T191" i="21"/>
  <c r="B191" i="21"/>
  <c r="C191" i="21"/>
  <c r="K191" i="21"/>
  <c r="R191" i="21"/>
  <c r="X191" i="21"/>
  <c r="G191" i="21"/>
  <c r="P191" i="21"/>
  <c r="H191" i="21"/>
  <c r="S191" i="21"/>
  <c r="L191" i="21"/>
  <c r="V191" i="21"/>
  <c r="N191" i="21"/>
  <c r="W191" i="21"/>
  <c r="F191" i="21"/>
  <c r="A192" i="21"/>
  <c r="E19" i="21"/>
  <c r="I19" i="21"/>
  <c r="M19" i="21"/>
  <c r="Q19" i="21"/>
  <c r="U19" i="21"/>
  <c r="Y19" i="21"/>
  <c r="B19" i="21"/>
  <c r="G19" i="21"/>
  <c r="L19" i="21"/>
  <c r="R19" i="21"/>
  <c r="W19" i="21"/>
  <c r="C19" i="21"/>
  <c r="J19" i="21"/>
  <c r="P19" i="21"/>
  <c r="X19" i="21"/>
  <c r="D19" i="21"/>
  <c r="K19" i="21"/>
  <c r="S19" i="21"/>
  <c r="F19" i="21"/>
  <c r="N19" i="21"/>
  <c r="T19" i="21"/>
  <c r="O19" i="21"/>
  <c r="V19" i="21"/>
  <c r="H19" i="21"/>
  <c r="B89" i="25"/>
  <c r="F89" i="25"/>
  <c r="J89" i="25"/>
  <c r="N89" i="25"/>
  <c r="R89" i="25"/>
  <c r="V89" i="25"/>
  <c r="D89" i="25"/>
  <c r="H89" i="25"/>
  <c r="L89" i="25"/>
  <c r="P89" i="25"/>
  <c r="T89" i="25"/>
  <c r="X89" i="25"/>
  <c r="C89" i="25"/>
  <c r="K89" i="25"/>
  <c r="S89" i="25"/>
  <c r="G89" i="25"/>
  <c r="O89" i="25"/>
  <c r="W89" i="25"/>
  <c r="E89" i="25"/>
  <c r="U89" i="25"/>
  <c r="M89" i="25"/>
  <c r="Q89" i="25"/>
  <c r="Y89" i="25"/>
  <c r="I89" i="25"/>
  <c r="B53" i="25"/>
  <c r="F53" i="25"/>
  <c r="J53" i="25"/>
  <c r="N53" i="25"/>
  <c r="R53" i="25"/>
  <c r="V53" i="25"/>
  <c r="C53" i="25"/>
  <c r="G53" i="25"/>
  <c r="K53" i="25"/>
  <c r="O53" i="25"/>
  <c r="S53" i="25"/>
  <c r="W53" i="25"/>
  <c r="D53" i="25"/>
  <c r="L53" i="25"/>
  <c r="T53" i="25"/>
  <c r="E53" i="25"/>
  <c r="M53" i="25"/>
  <c r="U53" i="25"/>
  <c r="H53" i="25"/>
  <c r="X53" i="25"/>
  <c r="I53" i="25"/>
  <c r="Y53" i="25"/>
  <c r="P53" i="25"/>
  <c r="Q53" i="25"/>
  <c r="E17" i="25"/>
  <c r="I17" i="25"/>
  <c r="M17" i="25"/>
  <c r="Q17" i="25"/>
  <c r="U17" i="25"/>
  <c r="Y17" i="25"/>
  <c r="C17" i="25"/>
  <c r="G17" i="25"/>
  <c r="K17" i="25"/>
  <c r="O17" i="25"/>
  <c r="S17" i="25"/>
  <c r="W17" i="25"/>
  <c r="B17" i="25"/>
  <c r="J17" i="25"/>
  <c r="R17" i="25"/>
  <c r="F17" i="25"/>
  <c r="N17" i="25"/>
  <c r="V17" i="25"/>
  <c r="D17" i="25"/>
  <c r="T17" i="25"/>
  <c r="H17" i="25"/>
  <c r="X17" i="25"/>
  <c r="L17" i="25"/>
  <c r="P17" i="25"/>
  <c r="C89" i="19"/>
  <c r="G89" i="19"/>
  <c r="K89" i="19"/>
  <c r="O89" i="19"/>
  <c r="S89" i="19"/>
  <c r="W89" i="19"/>
  <c r="E89" i="19"/>
  <c r="I89" i="19"/>
  <c r="M89" i="19"/>
  <c r="Q89" i="19"/>
  <c r="U89" i="19"/>
  <c r="Y89" i="19"/>
  <c r="H89" i="19"/>
  <c r="P89" i="19"/>
  <c r="X89" i="19"/>
  <c r="D89" i="19"/>
  <c r="L89" i="19"/>
  <c r="T89" i="19"/>
  <c r="B89" i="19"/>
  <c r="R89" i="19"/>
  <c r="F89" i="19"/>
  <c r="J89" i="19"/>
  <c r="N89" i="19"/>
  <c r="V89" i="19"/>
  <c r="A90" i="19"/>
  <c r="E54" i="19"/>
  <c r="I54" i="19"/>
  <c r="M54" i="19"/>
  <c r="Q54" i="19"/>
  <c r="U54" i="19"/>
  <c r="Y54" i="19"/>
  <c r="B54" i="19"/>
  <c r="F54" i="19"/>
  <c r="J54" i="19"/>
  <c r="N54" i="19"/>
  <c r="R54" i="19"/>
  <c r="V54" i="19"/>
  <c r="C54" i="19"/>
  <c r="K54" i="19"/>
  <c r="S54" i="19"/>
  <c r="G54" i="19"/>
  <c r="O54" i="19"/>
  <c r="W54" i="19"/>
  <c r="L54" i="19"/>
  <c r="P54" i="19"/>
  <c r="D54" i="19"/>
  <c r="T54" i="19"/>
  <c r="H54" i="19"/>
  <c r="X54" i="19"/>
  <c r="A55" i="19"/>
  <c r="D18" i="19"/>
  <c r="H18" i="19"/>
  <c r="L18" i="19"/>
  <c r="P18" i="19"/>
  <c r="T18" i="19"/>
  <c r="X18" i="19"/>
  <c r="C18" i="19"/>
  <c r="I18" i="19"/>
  <c r="N18" i="19"/>
  <c r="S18" i="19"/>
  <c r="Y18" i="19"/>
  <c r="E18" i="19"/>
  <c r="K18" i="19"/>
  <c r="R18" i="19"/>
  <c r="F18" i="19"/>
  <c r="M18" i="19"/>
  <c r="U18" i="19"/>
  <c r="G18" i="19"/>
  <c r="O18" i="19"/>
  <c r="V18" i="19"/>
  <c r="J18" i="19"/>
  <c r="W18" i="19"/>
  <c r="Q18" i="19"/>
  <c r="B18" i="19"/>
  <c r="A88" i="21"/>
  <c r="A54" i="25"/>
  <c r="A18" i="25"/>
  <c r="A125" i="19"/>
  <c r="A127" i="25"/>
  <c r="A123" i="21"/>
  <c r="A53" i="21"/>
  <c r="A90" i="25"/>
  <c r="A19" i="19"/>
  <c r="A20" i="21"/>
  <c r="A158" i="21"/>
  <c r="A298" i="21"/>
  <c r="D126" i="25" l="1"/>
  <c r="W126" i="25"/>
  <c r="X126" i="25"/>
  <c r="G126" i="25"/>
  <c r="M126" i="25"/>
  <c r="N126" i="25"/>
  <c r="P126" i="25"/>
  <c r="E126" i="25"/>
  <c r="Y126" i="25"/>
  <c r="S126" i="25"/>
  <c r="C126" i="25"/>
  <c r="J126" i="25"/>
  <c r="H126" i="25"/>
  <c r="T126" i="25"/>
  <c r="Q126" i="25"/>
  <c r="O126" i="25"/>
  <c r="V126" i="25"/>
  <c r="F126" i="25"/>
  <c r="U126" i="25"/>
  <c r="L126" i="25"/>
  <c r="I126" i="25"/>
  <c r="K126" i="25"/>
  <c r="R126" i="25"/>
  <c r="B127" i="25"/>
  <c r="F127" i="25"/>
  <c r="J127" i="25"/>
  <c r="N127" i="25"/>
  <c r="R127" i="25"/>
  <c r="V127" i="25"/>
  <c r="C127" i="25"/>
  <c r="G127" i="25"/>
  <c r="K127" i="25"/>
  <c r="O127" i="25"/>
  <c r="S127" i="25"/>
  <c r="W127" i="25"/>
  <c r="I127" i="25"/>
  <c r="Q127" i="25"/>
  <c r="Y127" i="25"/>
  <c r="D127" i="25"/>
  <c r="L127" i="25"/>
  <c r="T127" i="25"/>
  <c r="E127" i="25"/>
  <c r="M127" i="25"/>
  <c r="U127" i="25"/>
  <c r="H127" i="25"/>
  <c r="P127" i="25"/>
  <c r="X127" i="25"/>
  <c r="D90" i="28"/>
  <c r="H90" i="28"/>
  <c r="L90" i="28"/>
  <c r="P90" i="28"/>
  <c r="T90" i="28"/>
  <c r="X90" i="28"/>
  <c r="E90" i="28"/>
  <c r="I90" i="28"/>
  <c r="M90" i="28"/>
  <c r="Q90" i="28"/>
  <c r="U90" i="28"/>
  <c r="Y90" i="28"/>
  <c r="B90" i="28"/>
  <c r="J90" i="28"/>
  <c r="R90" i="28"/>
  <c r="F90" i="28"/>
  <c r="N90" i="28"/>
  <c r="V90" i="28"/>
  <c r="C90" i="28"/>
  <c r="S90" i="28"/>
  <c r="K90" i="28"/>
  <c r="G90" i="28"/>
  <c r="O90" i="28"/>
  <c r="W90" i="28"/>
  <c r="B125" i="28"/>
  <c r="F125" i="28"/>
  <c r="J125" i="28"/>
  <c r="N125" i="28"/>
  <c r="R125" i="28"/>
  <c r="V125" i="28"/>
  <c r="C125" i="28"/>
  <c r="G125" i="28"/>
  <c r="K125" i="28"/>
  <c r="O125" i="28"/>
  <c r="S125" i="28"/>
  <c r="W125" i="28"/>
  <c r="D125" i="28"/>
  <c r="L125" i="28"/>
  <c r="T125" i="28"/>
  <c r="E125" i="28"/>
  <c r="M125" i="28"/>
  <c r="U125" i="28"/>
  <c r="H125" i="28"/>
  <c r="X125" i="28"/>
  <c r="I125" i="28"/>
  <c r="Y125" i="28"/>
  <c r="P125" i="28"/>
  <c r="Q125" i="28"/>
  <c r="D55" i="28"/>
  <c r="H55" i="28"/>
  <c r="L55" i="28"/>
  <c r="P55" i="28"/>
  <c r="T55" i="28"/>
  <c r="X55" i="28"/>
  <c r="B55" i="28"/>
  <c r="F55" i="28"/>
  <c r="J55" i="28"/>
  <c r="N55" i="28"/>
  <c r="R55" i="28"/>
  <c r="V55" i="28"/>
  <c r="E55" i="28"/>
  <c r="M55" i="28"/>
  <c r="U55" i="28"/>
  <c r="G55" i="28"/>
  <c r="O55" i="28"/>
  <c r="W55" i="28"/>
  <c r="I55" i="28"/>
  <c r="Y55" i="28"/>
  <c r="K55" i="28"/>
  <c r="Q55" i="28"/>
  <c r="C55" i="28"/>
  <c r="S55" i="28"/>
  <c r="E20" i="28"/>
  <c r="I20" i="28"/>
  <c r="M20" i="28"/>
  <c r="Q20" i="28"/>
  <c r="U20" i="28"/>
  <c r="Y20" i="28"/>
  <c r="B20" i="28"/>
  <c r="F20" i="28"/>
  <c r="J20" i="28"/>
  <c r="N20" i="28"/>
  <c r="R20" i="28"/>
  <c r="V20" i="28"/>
  <c r="C20" i="28"/>
  <c r="K20" i="28"/>
  <c r="S20" i="28"/>
  <c r="D20" i="28"/>
  <c r="L20" i="28"/>
  <c r="T20" i="28"/>
  <c r="G20" i="28"/>
  <c r="O20" i="28"/>
  <c r="W20" i="28"/>
  <c r="H20" i="28"/>
  <c r="P20" i="28"/>
  <c r="X20" i="28"/>
  <c r="B125" i="25"/>
  <c r="F125" i="25"/>
  <c r="J125" i="25"/>
  <c r="N125" i="25"/>
  <c r="R125" i="25"/>
  <c r="V125" i="25"/>
  <c r="C125" i="25"/>
  <c r="G125" i="25"/>
  <c r="K125" i="25"/>
  <c r="O125" i="25"/>
  <c r="S125" i="25"/>
  <c r="W125" i="25"/>
  <c r="I125" i="25"/>
  <c r="Q125" i="25"/>
  <c r="Y125" i="25"/>
  <c r="D125" i="25"/>
  <c r="L125" i="25"/>
  <c r="T125" i="25"/>
  <c r="E125" i="25"/>
  <c r="M125" i="25"/>
  <c r="U125" i="25"/>
  <c r="H125" i="25"/>
  <c r="P125" i="25"/>
  <c r="X125" i="25"/>
  <c r="B125" i="19"/>
  <c r="F125" i="19"/>
  <c r="J125" i="19"/>
  <c r="N125" i="19"/>
  <c r="R125" i="19"/>
  <c r="V125" i="19"/>
  <c r="C125" i="19"/>
  <c r="H125" i="19"/>
  <c r="M125" i="19"/>
  <c r="S125" i="19"/>
  <c r="X125" i="19"/>
  <c r="I125" i="19"/>
  <c r="P125" i="19"/>
  <c r="W125" i="19"/>
  <c r="D125" i="19"/>
  <c r="K125" i="19"/>
  <c r="Q125" i="19"/>
  <c r="Y125" i="19"/>
  <c r="E125" i="19"/>
  <c r="L125" i="19"/>
  <c r="T125" i="19"/>
  <c r="O125" i="19"/>
  <c r="U125" i="19"/>
  <c r="G125" i="19"/>
  <c r="W228" i="28"/>
  <c r="S228" i="28"/>
  <c r="O228" i="28"/>
  <c r="K228" i="28"/>
  <c r="G228" i="28"/>
  <c r="C228" i="28"/>
  <c r="V228" i="28"/>
  <c r="Q228" i="28"/>
  <c r="L228" i="28"/>
  <c r="F228" i="28"/>
  <c r="Y228" i="28"/>
  <c r="R228" i="28"/>
  <c r="J228" i="28"/>
  <c r="D228" i="28"/>
  <c r="X228" i="28"/>
  <c r="P228" i="28"/>
  <c r="I228" i="28"/>
  <c r="B228" i="28"/>
  <c r="N228" i="28"/>
  <c r="A229" i="28"/>
  <c r="M228" i="28"/>
  <c r="U228" i="28"/>
  <c r="H228" i="28"/>
  <c r="T228" i="28"/>
  <c r="E228" i="28"/>
  <c r="A91" i="28"/>
  <c r="Y262" i="28"/>
  <c r="U262" i="28"/>
  <c r="Q262" i="28"/>
  <c r="M262" i="28"/>
  <c r="I262" i="28"/>
  <c r="E262" i="28"/>
  <c r="X262" i="28"/>
  <c r="S262" i="28"/>
  <c r="N262" i="28"/>
  <c r="H262" i="28"/>
  <c r="C262" i="28"/>
  <c r="T262" i="28"/>
  <c r="L262" i="28"/>
  <c r="F262" i="28"/>
  <c r="V262" i="28"/>
  <c r="K262" i="28"/>
  <c r="B262" i="28"/>
  <c r="R262" i="28"/>
  <c r="J262" i="28"/>
  <c r="A263" i="28"/>
  <c r="G262" i="28"/>
  <c r="W262" i="28"/>
  <c r="D262" i="28"/>
  <c r="P262" i="28"/>
  <c r="O262" i="28"/>
  <c r="A126" i="28"/>
  <c r="A56" i="28"/>
  <c r="W160" i="28"/>
  <c r="S160" i="28"/>
  <c r="O160" i="28"/>
  <c r="K160" i="28"/>
  <c r="G160" i="28"/>
  <c r="C160" i="28"/>
  <c r="X160" i="28"/>
  <c r="R160" i="28"/>
  <c r="M160" i="28"/>
  <c r="H160" i="28"/>
  <c r="B160" i="28"/>
  <c r="V160" i="28"/>
  <c r="P160" i="28"/>
  <c r="I160" i="28"/>
  <c r="U160" i="28"/>
  <c r="L160" i="28"/>
  <c r="D160" i="28"/>
  <c r="T160" i="28"/>
  <c r="J160" i="28"/>
  <c r="A161" i="28"/>
  <c r="F160" i="28"/>
  <c r="Q160" i="28"/>
  <c r="E160" i="28"/>
  <c r="Y160" i="28"/>
  <c r="N160" i="28"/>
  <c r="Y297" i="28"/>
  <c r="U297" i="28"/>
  <c r="Q297" i="28"/>
  <c r="M297" i="28"/>
  <c r="I297" i="28"/>
  <c r="E297" i="28"/>
  <c r="A298" i="28"/>
  <c r="T297" i="28"/>
  <c r="O297" i="28"/>
  <c r="J297" i="28"/>
  <c r="D297" i="28"/>
  <c r="X297" i="28"/>
  <c r="R297" i="28"/>
  <c r="K297" i="28"/>
  <c r="C297" i="28"/>
  <c r="A332" i="28"/>
  <c r="P297" i="28"/>
  <c r="G297" i="28"/>
  <c r="V297" i="28"/>
  <c r="L297" i="28"/>
  <c r="B297" i="28"/>
  <c r="H297" i="28"/>
  <c r="W297" i="28"/>
  <c r="F297" i="28"/>
  <c r="S297" i="28"/>
  <c r="N297" i="28"/>
  <c r="A21" i="28"/>
  <c r="Y194" i="28"/>
  <c r="U194" i="28"/>
  <c r="Q194" i="28"/>
  <c r="M194" i="28"/>
  <c r="I194" i="28"/>
  <c r="E194" i="28"/>
  <c r="A195" i="28"/>
  <c r="T194" i="28"/>
  <c r="O194" i="28"/>
  <c r="J194" i="28"/>
  <c r="D194" i="28"/>
  <c r="S194" i="28"/>
  <c r="L194" i="28"/>
  <c r="F194" i="28"/>
  <c r="V194" i="28"/>
  <c r="K194" i="28"/>
  <c r="B194" i="28"/>
  <c r="R194" i="28"/>
  <c r="H194" i="28"/>
  <c r="P194" i="28"/>
  <c r="X194" i="28"/>
  <c r="G194" i="28"/>
  <c r="C194" i="28"/>
  <c r="W194" i="28"/>
  <c r="N194" i="28"/>
  <c r="E332" i="21"/>
  <c r="I332" i="21"/>
  <c r="M332" i="21"/>
  <c r="Q332" i="21"/>
  <c r="U332" i="21"/>
  <c r="Y332" i="21"/>
  <c r="D332" i="21"/>
  <c r="J332" i="21"/>
  <c r="O332" i="21"/>
  <c r="T332" i="21"/>
  <c r="B332" i="21"/>
  <c r="F332" i="21"/>
  <c r="K332" i="21"/>
  <c r="P332" i="21"/>
  <c r="V332" i="21"/>
  <c r="A367" i="21"/>
  <c r="A402" i="21" s="1"/>
  <c r="G332" i="21"/>
  <c r="L332" i="21"/>
  <c r="R332" i="21"/>
  <c r="W332" i="21"/>
  <c r="S332" i="21"/>
  <c r="C332" i="21"/>
  <c r="X332" i="21"/>
  <c r="H332" i="21"/>
  <c r="N332" i="21"/>
  <c r="A333" i="21"/>
  <c r="B298" i="21"/>
  <c r="F298" i="21"/>
  <c r="J298" i="21"/>
  <c r="N298" i="21"/>
  <c r="R298" i="21"/>
  <c r="V298" i="21"/>
  <c r="D298" i="21"/>
  <c r="H298" i="21"/>
  <c r="L298" i="21"/>
  <c r="P298" i="21"/>
  <c r="T298" i="21"/>
  <c r="X298" i="21"/>
  <c r="C298" i="21"/>
  <c r="K298" i="21"/>
  <c r="S298" i="21"/>
  <c r="G298" i="21"/>
  <c r="O298" i="21"/>
  <c r="W298" i="21"/>
  <c r="E298" i="21"/>
  <c r="U298" i="21"/>
  <c r="I298" i="21"/>
  <c r="Y298" i="21"/>
  <c r="M298" i="21"/>
  <c r="Q298" i="21"/>
  <c r="E297" i="21"/>
  <c r="I297" i="21"/>
  <c r="M297" i="21"/>
  <c r="Q297" i="21"/>
  <c r="U297" i="21"/>
  <c r="Y297" i="21"/>
  <c r="D297" i="21"/>
  <c r="J297" i="21"/>
  <c r="O297" i="21"/>
  <c r="T297" i="21"/>
  <c r="B297" i="21"/>
  <c r="L297" i="21"/>
  <c r="R297" i="21"/>
  <c r="C297" i="21"/>
  <c r="N297" i="21"/>
  <c r="S297" i="21"/>
  <c r="F297" i="21"/>
  <c r="K297" i="21"/>
  <c r="P297" i="21"/>
  <c r="V297" i="21"/>
  <c r="G297" i="21"/>
  <c r="W297" i="21"/>
  <c r="H297" i="21"/>
  <c r="X297" i="21"/>
  <c r="C227" i="21"/>
  <c r="G227" i="21"/>
  <c r="K227" i="21"/>
  <c r="O227" i="21"/>
  <c r="F227" i="21"/>
  <c r="L227" i="21"/>
  <c r="Q227" i="21"/>
  <c r="U227" i="21"/>
  <c r="Y227" i="21"/>
  <c r="H227" i="21"/>
  <c r="N227" i="21"/>
  <c r="T227" i="21"/>
  <c r="B227" i="21"/>
  <c r="I227" i="21"/>
  <c r="P227" i="21"/>
  <c r="V227" i="21"/>
  <c r="M227" i="21"/>
  <c r="X227" i="21"/>
  <c r="E227" i="21"/>
  <c r="J227" i="21"/>
  <c r="D227" i="21"/>
  <c r="R227" i="21"/>
  <c r="S227" i="21"/>
  <c r="W227" i="21"/>
  <c r="A228" i="21"/>
  <c r="D261" i="21"/>
  <c r="H261" i="21"/>
  <c r="L261" i="21"/>
  <c r="P261" i="21"/>
  <c r="T261" i="21"/>
  <c r="X261" i="21"/>
  <c r="C261" i="21"/>
  <c r="I261" i="21"/>
  <c r="N261" i="21"/>
  <c r="S261" i="21"/>
  <c r="Y261" i="21"/>
  <c r="G261" i="21"/>
  <c r="O261" i="21"/>
  <c r="V261" i="21"/>
  <c r="A262" i="21"/>
  <c r="J261" i="21"/>
  <c r="Q261" i="21"/>
  <c r="W261" i="21"/>
  <c r="E261" i="21"/>
  <c r="K261" i="21"/>
  <c r="R261" i="21"/>
  <c r="B261" i="21"/>
  <c r="F261" i="21"/>
  <c r="M261" i="21"/>
  <c r="U261" i="21"/>
  <c r="C53" i="21"/>
  <c r="G53" i="21"/>
  <c r="K53" i="21"/>
  <c r="O53" i="21"/>
  <c r="S53" i="21"/>
  <c r="W53" i="21"/>
  <c r="B53" i="21"/>
  <c r="H53" i="21"/>
  <c r="M53" i="21"/>
  <c r="R53" i="21"/>
  <c r="X53" i="21"/>
  <c r="D53" i="21"/>
  <c r="I53" i="21"/>
  <c r="N53" i="21"/>
  <c r="T53" i="21"/>
  <c r="Y53" i="21"/>
  <c r="J53" i="21"/>
  <c r="U53" i="21"/>
  <c r="L53" i="21"/>
  <c r="V53" i="21"/>
  <c r="E53" i="21"/>
  <c r="F53" i="21"/>
  <c r="P53" i="21"/>
  <c r="Q53" i="21"/>
  <c r="B123" i="21"/>
  <c r="F123" i="21"/>
  <c r="J123" i="21"/>
  <c r="N123" i="21"/>
  <c r="R123" i="21"/>
  <c r="V123" i="21"/>
  <c r="C123" i="21"/>
  <c r="H123" i="21"/>
  <c r="M123" i="21"/>
  <c r="S123" i="21"/>
  <c r="X123" i="21"/>
  <c r="D123" i="21"/>
  <c r="K123" i="21"/>
  <c r="Q123" i="21"/>
  <c r="Y123" i="21"/>
  <c r="E123" i="21"/>
  <c r="L123" i="21"/>
  <c r="T123" i="21"/>
  <c r="O123" i="21"/>
  <c r="P123" i="21"/>
  <c r="G123" i="21"/>
  <c r="I123" i="21"/>
  <c r="U123" i="21"/>
  <c r="W123" i="21"/>
  <c r="B158" i="21"/>
  <c r="F158" i="21"/>
  <c r="J158" i="21"/>
  <c r="N158" i="21"/>
  <c r="R158" i="21"/>
  <c r="V158" i="21"/>
  <c r="C158" i="21"/>
  <c r="H158" i="21"/>
  <c r="M158" i="21"/>
  <c r="S158" i="21"/>
  <c r="X158" i="21"/>
  <c r="D158" i="21"/>
  <c r="K158" i="21"/>
  <c r="Q158" i="21"/>
  <c r="Y158" i="21"/>
  <c r="E158" i="21"/>
  <c r="L158" i="21"/>
  <c r="T158" i="21"/>
  <c r="G158" i="21"/>
  <c r="O158" i="21"/>
  <c r="U158" i="21"/>
  <c r="I158" i="21"/>
  <c r="P158" i="21"/>
  <c r="W158" i="21"/>
  <c r="C88" i="21"/>
  <c r="G88" i="21"/>
  <c r="K88" i="21"/>
  <c r="O88" i="21"/>
  <c r="S88" i="21"/>
  <c r="W88" i="21"/>
  <c r="B88" i="21"/>
  <c r="H88" i="21"/>
  <c r="M88" i="21"/>
  <c r="R88" i="21"/>
  <c r="X88" i="21"/>
  <c r="D88" i="21"/>
  <c r="I88" i="21"/>
  <c r="N88" i="21"/>
  <c r="T88" i="21"/>
  <c r="Y88" i="21"/>
  <c r="L88" i="21"/>
  <c r="V88" i="21"/>
  <c r="E88" i="21"/>
  <c r="Q88" i="21"/>
  <c r="F88" i="21"/>
  <c r="U88" i="21"/>
  <c r="J88" i="21"/>
  <c r="P88" i="21"/>
  <c r="B192" i="21"/>
  <c r="F192" i="21"/>
  <c r="J192" i="21"/>
  <c r="N192" i="21"/>
  <c r="R192" i="21"/>
  <c r="V192" i="21"/>
  <c r="C192" i="21"/>
  <c r="H192" i="21"/>
  <c r="M192" i="21"/>
  <c r="S192" i="21"/>
  <c r="X192" i="21"/>
  <c r="D192" i="21"/>
  <c r="K192" i="21"/>
  <c r="Q192" i="21"/>
  <c r="Y192" i="21"/>
  <c r="E192" i="21"/>
  <c r="O192" i="21"/>
  <c r="W192" i="21"/>
  <c r="G192" i="21"/>
  <c r="T192" i="21"/>
  <c r="I192" i="21"/>
  <c r="U192" i="21"/>
  <c r="L192" i="21"/>
  <c r="P192" i="21"/>
  <c r="A193" i="21"/>
  <c r="E20" i="21"/>
  <c r="I20" i="21"/>
  <c r="M20" i="21"/>
  <c r="Q20" i="21"/>
  <c r="U20" i="21"/>
  <c r="Y20" i="21"/>
  <c r="D20" i="21"/>
  <c r="J20" i="21"/>
  <c r="O20" i="21"/>
  <c r="T20" i="21"/>
  <c r="G20" i="21"/>
  <c r="N20" i="21"/>
  <c r="V20" i="21"/>
  <c r="B20" i="21"/>
  <c r="H20" i="21"/>
  <c r="P20" i="21"/>
  <c r="W20" i="21"/>
  <c r="C20" i="21"/>
  <c r="K20" i="21"/>
  <c r="R20" i="21"/>
  <c r="X20" i="21"/>
  <c r="S20" i="21"/>
  <c r="F20" i="21"/>
  <c r="L20" i="21"/>
  <c r="B90" i="25"/>
  <c r="F90" i="25"/>
  <c r="J90" i="25"/>
  <c r="N90" i="25"/>
  <c r="R90" i="25"/>
  <c r="V90" i="25"/>
  <c r="D90" i="25"/>
  <c r="H90" i="25"/>
  <c r="L90" i="25"/>
  <c r="P90" i="25"/>
  <c r="T90" i="25"/>
  <c r="X90" i="25"/>
  <c r="C90" i="25"/>
  <c r="K90" i="25"/>
  <c r="S90" i="25"/>
  <c r="G90" i="25"/>
  <c r="O90" i="25"/>
  <c r="W90" i="25"/>
  <c r="M90" i="25"/>
  <c r="E90" i="25"/>
  <c r="U90" i="25"/>
  <c r="I90" i="25"/>
  <c r="Y90" i="25"/>
  <c r="Q90" i="25"/>
  <c r="B54" i="25"/>
  <c r="F54" i="25"/>
  <c r="J54" i="25"/>
  <c r="N54" i="25"/>
  <c r="R54" i="25"/>
  <c r="V54" i="25"/>
  <c r="C54" i="25"/>
  <c r="G54" i="25"/>
  <c r="K54" i="25"/>
  <c r="O54" i="25"/>
  <c r="S54" i="25"/>
  <c r="W54" i="25"/>
  <c r="D54" i="25"/>
  <c r="L54" i="25"/>
  <c r="T54" i="25"/>
  <c r="E54" i="25"/>
  <c r="M54" i="25"/>
  <c r="U54" i="25"/>
  <c r="P54" i="25"/>
  <c r="Q54" i="25"/>
  <c r="H54" i="25"/>
  <c r="X54" i="25"/>
  <c r="I54" i="25"/>
  <c r="Y54" i="25"/>
  <c r="E18" i="25"/>
  <c r="I18" i="25"/>
  <c r="M18" i="25"/>
  <c r="Q18" i="25"/>
  <c r="U18" i="25"/>
  <c r="Y18" i="25"/>
  <c r="C18" i="25"/>
  <c r="G18" i="25"/>
  <c r="K18" i="25"/>
  <c r="O18" i="25"/>
  <c r="S18" i="25"/>
  <c r="W18" i="25"/>
  <c r="B18" i="25"/>
  <c r="J18" i="25"/>
  <c r="R18" i="25"/>
  <c r="F18" i="25"/>
  <c r="N18" i="25"/>
  <c r="V18" i="25"/>
  <c r="L18" i="25"/>
  <c r="D18" i="25"/>
  <c r="T18" i="25"/>
  <c r="H18" i="25"/>
  <c r="X18" i="25"/>
  <c r="P18" i="25"/>
  <c r="C90" i="19"/>
  <c r="G90" i="19"/>
  <c r="K90" i="19"/>
  <c r="O90" i="19"/>
  <c r="S90" i="19"/>
  <c r="W90" i="19"/>
  <c r="E90" i="19"/>
  <c r="I90" i="19"/>
  <c r="M90" i="19"/>
  <c r="Q90" i="19"/>
  <c r="U90" i="19"/>
  <c r="Y90" i="19"/>
  <c r="H90" i="19"/>
  <c r="P90" i="19"/>
  <c r="X90" i="19"/>
  <c r="D90" i="19"/>
  <c r="L90" i="19"/>
  <c r="T90" i="19"/>
  <c r="J90" i="19"/>
  <c r="B90" i="19"/>
  <c r="R90" i="19"/>
  <c r="F90" i="19"/>
  <c r="V90" i="19"/>
  <c r="N90" i="19"/>
  <c r="A91" i="19"/>
  <c r="E55" i="19"/>
  <c r="I55" i="19"/>
  <c r="M55" i="19"/>
  <c r="Q55" i="19"/>
  <c r="U55" i="19"/>
  <c r="Y55" i="19"/>
  <c r="B55" i="19"/>
  <c r="F55" i="19"/>
  <c r="J55" i="19"/>
  <c r="N55" i="19"/>
  <c r="R55" i="19"/>
  <c r="V55" i="19"/>
  <c r="C55" i="19"/>
  <c r="K55" i="19"/>
  <c r="S55" i="19"/>
  <c r="G55" i="19"/>
  <c r="O55" i="19"/>
  <c r="W55" i="19"/>
  <c r="D55" i="19"/>
  <c r="T55" i="19"/>
  <c r="H55" i="19"/>
  <c r="X55" i="19"/>
  <c r="L55" i="19"/>
  <c r="P55" i="19"/>
  <c r="A56" i="19"/>
  <c r="D19" i="19"/>
  <c r="H19" i="19"/>
  <c r="L19" i="19"/>
  <c r="P19" i="19"/>
  <c r="T19" i="19"/>
  <c r="X19" i="19"/>
  <c r="F19" i="19"/>
  <c r="K19" i="19"/>
  <c r="Q19" i="19"/>
  <c r="V19" i="19"/>
  <c r="B19" i="19"/>
  <c r="I19" i="19"/>
  <c r="O19" i="19"/>
  <c r="W19" i="19"/>
  <c r="C19" i="19"/>
  <c r="J19" i="19"/>
  <c r="R19" i="19"/>
  <c r="Y19" i="19"/>
  <c r="E19" i="19"/>
  <c r="M19" i="19"/>
  <c r="S19" i="19"/>
  <c r="N19" i="19"/>
  <c r="U19" i="19"/>
  <c r="G19" i="19"/>
  <c r="A159" i="21"/>
  <c r="A20" i="19"/>
  <c r="A91" i="25"/>
  <c r="A126" i="19"/>
  <c r="A54" i="21"/>
  <c r="A19" i="25"/>
  <c r="A89" i="21"/>
  <c r="A124" i="21"/>
  <c r="A128" i="25"/>
  <c r="A55" i="25"/>
  <c r="A299" i="21"/>
  <c r="A21" i="21"/>
  <c r="B128" i="25" l="1"/>
  <c r="F128" i="25"/>
  <c r="J128" i="25"/>
  <c r="N128" i="25"/>
  <c r="R128" i="25"/>
  <c r="V128" i="25"/>
  <c r="C128" i="25"/>
  <c r="G128" i="25"/>
  <c r="K128" i="25"/>
  <c r="O128" i="25"/>
  <c r="S128" i="25"/>
  <c r="W128" i="25"/>
  <c r="I128" i="25"/>
  <c r="Q128" i="25"/>
  <c r="Y128" i="25"/>
  <c r="D128" i="25"/>
  <c r="L128" i="25"/>
  <c r="T128" i="25"/>
  <c r="E128" i="25"/>
  <c r="M128" i="25"/>
  <c r="U128" i="25"/>
  <c r="H128" i="25"/>
  <c r="P128" i="25"/>
  <c r="X128" i="25"/>
  <c r="E21" i="28"/>
  <c r="I21" i="28"/>
  <c r="M21" i="28"/>
  <c r="Q21" i="28"/>
  <c r="U21" i="28"/>
  <c r="Y21" i="28"/>
  <c r="B21" i="28"/>
  <c r="F21" i="28"/>
  <c r="J21" i="28"/>
  <c r="N21" i="28"/>
  <c r="R21" i="28"/>
  <c r="V21" i="28"/>
  <c r="C21" i="28"/>
  <c r="K21" i="28"/>
  <c r="S21" i="28"/>
  <c r="D21" i="28"/>
  <c r="L21" i="28"/>
  <c r="T21" i="28"/>
  <c r="G21" i="28"/>
  <c r="O21" i="28"/>
  <c r="W21" i="28"/>
  <c r="P21" i="28"/>
  <c r="H21" i="28"/>
  <c r="X21" i="28"/>
  <c r="D56" i="28"/>
  <c r="H56" i="28"/>
  <c r="L56" i="28"/>
  <c r="P56" i="28"/>
  <c r="T56" i="28"/>
  <c r="X56" i="28"/>
  <c r="B56" i="28"/>
  <c r="F56" i="28"/>
  <c r="J56" i="28"/>
  <c r="N56" i="28"/>
  <c r="R56" i="28"/>
  <c r="V56" i="28"/>
  <c r="E56" i="28"/>
  <c r="M56" i="28"/>
  <c r="U56" i="28"/>
  <c r="G56" i="28"/>
  <c r="O56" i="28"/>
  <c r="W56" i="28"/>
  <c r="Q56" i="28"/>
  <c r="C56" i="28"/>
  <c r="S56" i="28"/>
  <c r="I56" i="28"/>
  <c r="Y56" i="28"/>
  <c r="K56" i="28"/>
  <c r="B126" i="28"/>
  <c r="F126" i="28"/>
  <c r="J126" i="28"/>
  <c r="N126" i="28"/>
  <c r="R126" i="28"/>
  <c r="V126" i="28"/>
  <c r="C126" i="28"/>
  <c r="G126" i="28"/>
  <c r="K126" i="28"/>
  <c r="O126" i="28"/>
  <c r="S126" i="28"/>
  <c r="W126" i="28"/>
  <c r="D126" i="28"/>
  <c r="L126" i="28"/>
  <c r="T126" i="28"/>
  <c r="E126" i="28"/>
  <c r="M126" i="28"/>
  <c r="U126" i="28"/>
  <c r="P126" i="28"/>
  <c r="Q126" i="28"/>
  <c r="X126" i="28"/>
  <c r="H126" i="28"/>
  <c r="Y126" i="28"/>
  <c r="I126" i="28"/>
  <c r="D91" i="28"/>
  <c r="H91" i="28"/>
  <c r="L91" i="28"/>
  <c r="P91" i="28"/>
  <c r="T91" i="28"/>
  <c r="X91" i="28"/>
  <c r="E91" i="28"/>
  <c r="I91" i="28"/>
  <c r="M91" i="28"/>
  <c r="Q91" i="28"/>
  <c r="U91" i="28"/>
  <c r="Y91" i="28"/>
  <c r="B91" i="28"/>
  <c r="J91" i="28"/>
  <c r="R91" i="28"/>
  <c r="F91" i="28"/>
  <c r="N91" i="28"/>
  <c r="V91" i="28"/>
  <c r="K91" i="28"/>
  <c r="C91" i="28"/>
  <c r="S91" i="28"/>
  <c r="O91" i="28"/>
  <c r="W91" i="28"/>
  <c r="G91" i="28"/>
  <c r="B126" i="19"/>
  <c r="F126" i="19"/>
  <c r="J126" i="19"/>
  <c r="N126" i="19"/>
  <c r="R126" i="19"/>
  <c r="V126" i="19"/>
  <c r="E126" i="19"/>
  <c r="K126" i="19"/>
  <c r="P126" i="19"/>
  <c r="U126" i="19"/>
  <c r="G126" i="19"/>
  <c r="M126" i="19"/>
  <c r="T126" i="19"/>
  <c r="H126" i="19"/>
  <c r="O126" i="19"/>
  <c r="W126" i="19"/>
  <c r="C126" i="19"/>
  <c r="I126" i="19"/>
  <c r="Q126" i="19"/>
  <c r="X126" i="19"/>
  <c r="S126" i="19"/>
  <c r="Y126" i="19"/>
  <c r="D126" i="19"/>
  <c r="L126" i="19"/>
  <c r="X195" i="28"/>
  <c r="T195" i="28"/>
  <c r="P195" i="28"/>
  <c r="L195" i="28"/>
  <c r="H195" i="28"/>
  <c r="D195" i="28"/>
  <c r="V195" i="28"/>
  <c r="Q195" i="28"/>
  <c r="K195" i="28"/>
  <c r="F195" i="28"/>
  <c r="Y195" i="28"/>
  <c r="R195" i="28"/>
  <c r="W195" i="28"/>
  <c r="O195" i="28"/>
  <c r="I195" i="28"/>
  <c r="B195" i="28"/>
  <c r="N195" i="28"/>
  <c r="E195" i="28"/>
  <c r="A196" i="28"/>
  <c r="M195" i="28"/>
  <c r="C195" i="28"/>
  <c r="J195" i="28"/>
  <c r="U195" i="28"/>
  <c r="S195" i="28"/>
  <c r="G195" i="28"/>
  <c r="A230" i="28"/>
  <c r="V229" i="28"/>
  <c r="R229" i="28"/>
  <c r="N229" i="28"/>
  <c r="J229" i="28"/>
  <c r="F229" i="28"/>
  <c r="B229" i="28"/>
  <c r="X229" i="28"/>
  <c r="S229" i="28"/>
  <c r="M229" i="28"/>
  <c r="H229" i="28"/>
  <c r="C229" i="28"/>
  <c r="U229" i="28"/>
  <c r="O229" i="28"/>
  <c r="G229" i="28"/>
  <c r="T229" i="28"/>
  <c r="L229" i="28"/>
  <c r="E229" i="28"/>
  <c r="Q229" i="28"/>
  <c r="D229" i="28"/>
  <c r="P229" i="28"/>
  <c r="Y229" i="28"/>
  <c r="K229" i="28"/>
  <c r="I229" i="28"/>
  <c r="W229" i="28"/>
  <c r="A57" i="28"/>
  <c r="A367" i="28"/>
  <c r="A333" i="28"/>
  <c r="V332" i="28"/>
  <c r="R332" i="28"/>
  <c r="N332" i="28"/>
  <c r="J332" i="28"/>
  <c r="F332" i="28"/>
  <c r="B332" i="28"/>
  <c r="X332" i="28"/>
  <c r="S332" i="28"/>
  <c r="M332" i="28"/>
  <c r="H332" i="28"/>
  <c r="C332" i="28"/>
  <c r="Y332" i="28"/>
  <c r="Q332" i="28"/>
  <c r="K332" i="28"/>
  <c r="D332" i="28"/>
  <c r="T332" i="28"/>
  <c r="I332" i="28"/>
  <c r="O332" i="28"/>
  <c r="U332" i="28"/>
  <c r="G332" i="28"/>
  <c r="P332" i="28"/>
  <c r="L332" i="28"/>
  <c r="W332" i="28"/>
  <c r="E332" i="28"/>
  <c r="X263" i="28"/>
  <c r="T263" i="28"/>
  <c r="P263" i="28"/>
  <c r="L263" i="28"/>
  <c r="H263" i="28"/>
  <c r="D263" i="28"/>
  <c r="A264" i="28"/>
  <c r="U263" i="28"/>
  <c r="O263" i="28"/>
  <c r="J263" i="28"/>
  <c r="E263" i="28"/>
  <c r="W263" i="28"/>
  <c r="Q263" i="28"/>
  <c r="I263" i="28"/>
  <c r="B263" i="28"/>
  <c r="Y263" i="28"/>
  <c r="N263" i="28"/>
  <c r="F263" i="28"/>
  <c r="V263" i="28"/>
  <c r="M263" i="28"/>
  <c r="C263" i="28"/>
  <c r="S263" i="28"/>
  <c r="R263" i="28"/>
  <c r="K263" i="28"/>
  <c r="G263" i="28"/>
  <c r="A92" i="28"/>
  <c r="A22" i="28"/>
  <c r="X298" i="28"/>
  <c r="T298" i="28"/>
  <c r="P298" i="28"/>
  <c r="L298" i="28"/>
  <c r="H298" i="28"/>
  <c r="D298" i="28"/>
  <c r="V298" i="28"/>
  <c r="Q298" i="28"/>
  <c r="K298" i="28"/>
  <c r="F298" i="28"/>
  <c r="U298" i="28"/>
  <c r="N298" i="28"/>
  <c r="G298" i="28"/>
  <c r="S298" i="28"/>
  <c r="J298" i="28"/>
  <c r="B298" i="28"/>
  <c r="Y298" i="28"/>
  <c r="O298" i="28"/>
  <c r="E298" i="28"/>
  <c r="W298" i="28"/>
  <c r="C298" i="28"/>
  <c r="R298" i="28"/>
  <c r="A299" i="28"/>
  <c r="M298" i="28"/>
  <c r="I298" i="28"/>
  <c r="A162" i="28"/>
  <c r="V161" i="28"/>
  <c r="R161" i="28"/>
  <c r="N161" i="28"/>
  <c r="J161" i="28"/>
  <c r="F161" i="28"/>
  <c r="B161" i="28"/>
  <c r="Y161" i="28"/>
  <c r="T161" i="28"/>
  <c r="O161" i="28"/>
  <c r="I161" i="28"/>
  <c r="D161" i="28"/>
  <c r="S161" i="28"/>
  <c r="L161" i="28"/>
  <c r="E161" i="28"/>
  <c r="X161" i="28"/>
  <c r="P161" i="28"/>
  <c r="G161" i="28"/>
  <c r="W161" i="28"/>
  <c r="M161" i="28"/>
  <c r="C161" i="28"/>
  <c r="U161" i="28"/>
  <c r="K161" i="28"/>
  <c r="H161" i="28"/>
  <c r="Q161" i="28"/>
  <c r="A127" i="28"/>
  <c r="E402" i="21"/>
  <c r="I402" i="21"/>
  <c r="M402" i="21"/>
  <c r="Q402" i="21"/>
  <c r="U402" i="21"/>
  <c r="Y402" i="21"/>
  <c r="A403" i="21"/>
  <c r="F402" i="21"/>
  <c r="J402" i="21"/>
  <c r="N402" i="21"/>
  <c r="R402" i="21"/>
  <c r="V402" i="21"/>
  <c r="B402" i="21"/>
  <c r="H402" i="21"/>
  <c r="P402" i="21"/>
  <c r="X402" i="21"/>
  <c r="D402" i="21"/>
  <c r="L402" i="21"/>
  <c r="T402" i="21"/>
  <c r="O402" i="21"/>
  <c r="C402" i="21"/>
  <c r="S402" i="21"/>
  <c r="G402" i="21"/>
  <c r="W402" i="21"/>
  <c r="K402" i="21"/>
  <c r="D367" i="21"/>
  <c r="H367" i="21"/>
  <c r="L367" i="21"/>
  <c r="P367" i="21"/>
  <c r="T367" i="21"/>
  <c r="X367" i="21"/>
  <c r="C367" i="21"/>
  <c r="I367" i="21"/>
  <c r="N367" i="21"/>
  <c r="S367" i="21"/>
  <c r="Y367" i="21"/>
  <c r="J367" i="21"/>
  <c r="Q367" i="21"/>
  <c r="W367" i="21"/>
  <c r="E367" i="21"/>
  <c r="K367" i="21"/>
  <c r="R367" i="21"/>
  <c r="B367" i="21"/>
  <c r="F367" i="21"/>
  <c r="M367" i="21"/>
  <c r="U367" i="21"/>
  <c r="G367" i="21"/>
  <c r="O367" i="21"/>
  <c r="V367" i="21"/>
  <c r="A368" i="21"/>
  <c r="E333" i="21"/>
  <c r="I333" i="21"/>
  <c r="M333" i="21"/>
  <c r="Q333" i="21"/>
  <c r="C333" i="21"/>
  <c r="H333" i="21"/>
  <c r="N333" i="21"/>
  <c r="S333" i="21"/>
  <c r="W333" i="21"/>
  <c r="D333" i="21"/>
  <c r="K333" i="21"/>
  <c r="R333" i="21"/>
  <c r="X333" i="21"/>
  <c r="F333" i="21"/>
  <c r="L333" i="21"/>
  <c r="T333" i="21"/>
  <c r="Y333" i="21"/>
  <c r="G333" i="21"/>
  <c r="O333" i="21"/>
  <c r="U333" i="21"/>
  <c r="B333" i="21"/>
  <c r="J333" i="21"/>
  <c r="P333" i="21"/>
  <c r="V333" i="21"/>
  <c r="A334" i="21"/>
  <c r="B299" i="21"/>
  <c r="F299" i="21"/>
  <c r="J299" i="21"/>
  <c r="N299" i="21"/>
  <c r="R299" i="21"/>
  <c r="V299" i="21"/>
  <c r="D299" i="21"/>
  <c r="H299" i="21"/>
  <c r="L299" i="21"/>
  <c r="P299" i="21"/>
  <c r="T299" i="21"/>
  <c r="X299" i="21"/>
  <c r="C299" i="21"/>
  <c r="K299" i="21"/>
  <c r="S299" i="21"/>
  <c r="G299" i="21"/>
  <c r="O299" i="21"/>
  <c r="W299" i="21"/>
  <c r="M299" i="21"/>
  <c r="Q299" i="21"/>
  <c r="U299" i="21"/>
  <c r="E299" i="21"/>
  <c r="I299" i="21"/>
  <c r="Y299" i="21"/>
  <c r="E262" i="21"/>
  <c r="I262" i="21"/>
  <c r="M262" i="21"/>
  <c r="Q262" i="21"/>
  <c r="U262" i="21"/>
  <c r="Y262" i="21"/>
  <c r="B262" i="21"/>
  <c r="G262" i="21"/>
  <c r="L262" i="21"/>
  <c r="R262" i="21"/>
  <c r="W262" i="21"/>
  <c r="A263" i="21"/>
  <c r="C262" i="21"/>
  <c r="J262" i="21"/>
  <c r="P262" i="21"/>
  <c r="X262" i="21"/>
  <c r="D262" i="21"/>
  <c r="K262" i="21"/>
  <c r="S262" i="21"/>
  <c r="F262" i="21"/>
  <c r="T262" i="21"/>
  <c r="H262" i="21"/>
  <c r="V262" i="21"/>
  <c r="N262" i="21"/>
  <c r="O262" i="21"/>
  <c r="E228" i="21"/>
  <c r="I228" i="21"/>
  <c r="M228" i="21"/>
  <c r="Q228" i="21"/>
  <c r="U228" i="21"/>
  <c r="Y228" i="21"/>
  <c r="B228" i="21"/>
  <c r="G228" i="21"/>
  <c r="L228" i="21"/>
  <c r="R228" i="21"/>
  <c r="W228" i="21"/>
  <c r="C228" i="21"/>
  <c r="H228" i="21"/>
  <c r="N228" i="21"/>
  <c r="S228" i="21"/>
  <c r="X228" i="21"/>
  <c r="K228" i="21"/>
  <c r="V228" i="21"/>
  <c r="P228" i="21"/>
  <c r="J228" i="21"/>
  <c r="D228" i="21"/>
  <c r="O228" i="21"/>
  <c r="F228" i="21"/>
  <c r="T228" i="21"/>
  <c r="A229" i="21"/>
  <c r="C89" i="21"/>
  <c r="G89" i="21"/>
  <c r="K89" i="21"/>
  <c r="O89" i="21"/>
  <c r="S89" i="21"/>
  <c r="W89" i="21"/>
  <c r="E89" i="21"/>
  <c r="J89" i="21"/>
  <c r="P89" i="21"/>
  <c r="U89" i="21"/>
  <c r="F89" i="21"/>
  <c r="L89" i="21"/>
  <c r="Q89" i="21"/>
  <c r="V89" i="21"/>
  <c r="I89" i="21"/>
  <c r="T89" i="21"/>
  <c r="H89" i="21"/>
  <c r="X89" i="21"/>
  <c r="M89" i="21"/>
  <c r="Y89" i="21"/>
  <c r="N89" i="21"/>
  <c r="D89" i="21"/>
  <c r="R89" i="21"/>
  <c r="B89" i="21"/>
  <c r="B159" i="21"/>
  <c r="F159" i="21"/>
  <c r="J159" i="21"/>
  <c r="N159" i="21"/>
  <c r="R159" i="21"/>
  <c r="V159" i="21"/>
  <c r="E159" i="21"/>
  <c r="K159" i="21"/>
  <c r="P159" i="21"/>
  <c r="U159" i="21"/>
  <c r="H159" i="21"/>
  <c r="O159" i="21"/>
  <c r="W159" i="21"/>
  <c r="C159" i="21"/>
  <c r="I159" i="21"/>
  <c r="Q159" i="21"/>
  <c r="X159" i="21"/>
  <c r="D159" i="21"/>
  <c r="L159" i="21"/>
  <c r="S159" i="21"/>
  <c r="Y159" i="21"/>
  <c r="G159" i="21"/>
  <c r="M159" i="21"/>
  <c r="T159" i="21"/>
  <c r="B124" i="21"/>
  <c r="F124" i="21"/>
  <c r="J124" i="21"/>
  <c r="N124" i="21"/>
  <c r="R124" i="21"/>
  <c r="V124" i="21"/>
  <c r="E124" i="21"/>
  <c r="K124" i="21"/>
  <c r="P124" i="21"/>
  <c r="U124" i="21"/>
  <c r="H124" i="21"/>
  <c r="O124" i="21"/>
  <c r="W124" i="21"/>
  <c r="C124" i="21"/>
  <c r="I124" i="21"/>
  <c r="Q124" i="21"/>
  <c r="X124" i="21"/>
  <c r="D124" i="21"/>
  <c r="S124" i="21"/>
  <c r="G124" i="21"/>
  <c r="T124" i="21"/>
  <c r="L124" i="21"/>
  <c r="M124" i="21"/>
  <c r="Y124" i="21"/>
  <c r="C54" i="21"/>
  <c r="G54" i="21"/>
  <c r="K54" i="21"/>
  <c r="O54" i="21"/>
  <c r="S54" i="21"/>
  <c r="W54" i="21"/>
  <c r="E54" i="21"/>
  <c r="J54" i="21"/>
  <c r="P54" i="21"/>
  <c r="U54" i="21"/>
  <c r="F54" i="21"/>
  <c r="L54" i="21"/>
  <c r="Q54" i="21"/>
  <c r="V54" i="21"/>
  <c r="H54" i="21"/>
  <c r="R54" i="21"/>
  <c r="I54" i="21"/>
  <c r="T54" i="21"/>
  <c r="B54" i="21"/>
  <c r="X54" i="21"/>
  <c r="M54" i="21"/>
  <c r="D54" i="21"/>
  <c r="Y54" i="21"/>
  <c r="N54" i="21"/>
  <c r="B193" i="21"/>
  <c r="F193" i="21"/>
  <c r="J193" i="21"/>
  <c r="N193" i="21"/>
  <c r="R193" i="21"/>
  <c r="V193" i="21"/>
  <c r="E193" i="21"/>
  <c r="K193" i="21"/>
  <c r="P193" i="21"/>
  <c r="U193" i="21"/>
  <c r="H193" i="21"/>
  <c r="O193" i="21"/>
  <c r="W193" i="21"/>
  <c r="I193" i="21"/>
  <c r="S193" i="21"/>
  <c r="G193" i="21"/>
  <c r="T193" i="21"/>
  <c r="L193" i="21"/>
  <c r="X193" i="21"/>
  <c r="C193" i="21"/>
  <c r="M193" i="21"/>
  <c r="Y193" i="21"/>
  <c r="D193" i="21"/>
  <c r="Q193" i="21"/>
  <c r="A194" i="21"/>
  <c r="E21" i="21"/>
  <c r="I21" i="21"/>
  <c r="M21" i="21"/>
  <c r="Q21" i="21"/>
  <c r="U21" i="21"/>
  <c r="Y21" i="21"/>
  <c r="B21" i="21"/>
  <c r="G21" i="21"/>
  <c r="L21" i="21"/>
  <c r="R21" i="21"/>
  <c r="W21" i="21"/>
  <c r="D21" i="21"/>
  <c r="K21" i="21"/>
  <c r="S21" i="21"/>
  <c r="F21" i="21"/>
  <c r="N21" i="21"/>
  <c r="T21" i="21"/>
  <c r="H21" i="21"/>
  <c r="O21" i="21"/>
  <c r="V21" i="21"/>
  <c r="X21" i="21"/>
  <c r="C21" i="21"/>
  <c r="J21" i="21"/>
  <c r="P21" i="21"/>
  <c r="B91" i="25"/>
  <c r="F91" i="25"/>
  <c r="J91" i="25"/>
  <c r="N91" i="25"/>
  <c r="R91" i="25"/>
  <c r="V91" i="25"/>
  <c r="D91" i="25"/>
  <c r="H91" i="25"/>
  <c r="L91" i="25"/>
  <c r="P91" i="25"/>
  <c r="T91" i="25"/>
  <c r="X91" i="25"/>
  <c r="C91" i="25"/>
  <c r="K91" i="25"/>
  <c r="S91" i="25"/>
  <c r="G91" i="25"/>
  <c r="O91" i="25"/>
  <c r="W91" i="25"/>
  <c r="E91" i="25"/>
  <c r="U91" i="25"/>
  <c r="M91" i="25"/>
  <c r="Q91" i="25"/>
  <c r="I91" i="25"/>
  <c r="Y91" i="25"/>
  <c r="B55" i="25"/>
  <c r="F55" i="25"/>
  <c r="J55" i="25"/>
  <c r="N55" i="25"/>
  <c r="R55" i="25"/>
  <c r="V55" i="25"/>
  <c r="C55" i="25"/>
  <c r="G55" i="25"/>
  <c r="K55" i="25"/>
  <c r="O55" i="25"/>
  <c r="S55" i="25"/>
  <c r="W55" i="25"/>
  <c r="D55" i="25"/>
  <c r="L55" i="25"/>
  <c r="T55" i="25"/>
  <c r="E55" i="25"/>
  <c r="M55" i="25"/>
  <c r="U55" i="25"/>
  <c r="H55" i="25"/>
  <c r="X55" i="25"/>
  <c r="I55" i="25"/>
  <c r="Y55" i="25"/>
  <c r="P55" i="25"/>
  <c r="Q55" i="25"/>
  <c r="E19" i="25"/>
  <c r="I19" i="25"/>
  <c r="M19" i="25"/>
  <c r="Q19" i="25"/>
  <c r="U19" i="25"/>
  <c r="Y19" i="25"/>
  <c r="C19" i="25"/>
  <c r="G19" i="25"/>
  <c r="K19" i="25"/>
  <c r="O19" i="25"/>
  <c r="S19" i="25"/>
  <c r="W19" i="25"/>
  <c r="B19" i="25"/>
  <c r="J19" i="25"/>
  <c r="R19" i="25"/>
  <c r="F19" i="25"/>
  <c r="N19" i="25"/>
  <c r="V19" i="25"/>
  <c r="D19" i="25"/>
  <c r="T19" i="25"/>
  <c r="L19" i="25"/>
  <c r="P19" i="25"/>
  <c r="H19" i="25"/>
  <c r="X19" i="25"/>
  <c r="C91" i="19"/>
  <c r="G91" i="19"/>
  <c r="K91" i="19"/>
  <c r="O91" i="19"/>
  <c r="S91" i="19"/>
  <c r="W91" i="19"/>
  <c r="E91" i="19"/>
  <c r="I91" i="19"/>
  <c r="M91" i="19"/>
  <c r="Q91" i="19"/>
  <c r="U91" i="19"/>
  <c r="Y91" i="19"/>
  <c r="H91" i="19"/>
  <c r="P91" i="19"/>
  <c r="X91" i="19"/>
  <c r="D91" i="19"/>
  <c r="L91" i="19"/>
  <c r="T91" i="19"/>
  <c r="B91" i="19"/>
  <c r="R91" i="19"/>
  <c r="J91" i="19"/>
  <c r="N91" i="19"/>
  <c r="F91" i="19"/>
  <c r="V91" i="19"/>
  <c r="A92" i="19"/>
  <c r="E56" i="19"/>
  <c r="I56" i="19"/>
  <c r="M56" i="19"/>
  <c r="Q56" i="19"/>
  <c r="U56" i="19"/>
  <c r="Y56" i="19"/>
  <c r="B56" i="19"/>
  <c r="F56" i="19"/>
  <c r="J56" i="19"/>
  <c r="N56" i="19"/>
  <c r="R56" i="19"/>
  <c r="V56" i="19"/>
  <c r="C56" i="19"/>
  <c r="K56" i="19"/>
  <c r="S56" i="19"/>
  <c r="G56" i="19"/>
  <c r="O56" i="19"/>
  <c r="W56" i="19"/>
  <c r="L56" i="19"/>
  <c r="P56" i="19"/>
  <c r="D56" i="19"/>
  <c r="T56" i="19"/>
  <c r="H56" i="19"/>
  <c r="X56" i="19"/>
  <c r="A57" i="19"/>
  <c r="D20" i="19"/>
  <c r="H20" i="19"/>
  <c r="L20" i="19"/>
  <c r="P20" i="19"/>
  <c r="T20" i="19"/>
  <c r="X20" i="19"/>
  <c r="C20" i="19"/>
  <c r="I20" i="19"/>
  <c r="N20" i="19"/>
  <c r="S20" i="19"/>
  <c r="Y20" i="19"/>
  <c r="F20" i="19"/>
  <c r="M20" i="19"/>
  <c r="U20" i="19"/>
  <c r="G20" i="19"/>
  <c r="O20" i="19"/>
  <c r="V20" i="19"/>
  <c r="B20" i="19"/>
  <c r="J20" i="19"/>
  <c r="Q20" i="19"/>
  <c r="W20" i="19"/>
  <c r="R20" i="19"/>
  <c r="E20" i="19"/>
  <c r="K20" i="19"/>
  <c r="A129" i="25"/>
  <c r="A55" i="21"/>
  <c r="A92" i="25"/>
  <c r="A56" i="25"/>
  <c r="A21" i="19"/>
  <c r="A300" i="21"/>
  <c r="A22" i="21"/>
  <c r="A125" i="21"/>
  <c r="A90" i="21"/>
  <c r="A20" i="25"/>
  <c r="A127" i="19"/>
  <c r="A160" i="21"/>
  <c r="B129" i="25" l="1"/>
  <c r="F129" i="25"/>
  <c r="J129" i="25"/>
  <c r="N129" i="25"/>
  <c r="R129" i="25"/>
  <c r="V129" i="25"/>
  <c r="C129" i="25"/>
  <c r="G129" i="25"/>
  <c r="K129" i="25"/>
  <c r="O129" i="25"/>
  <c r="S129" i="25"/>
  <c r="W129" i="25"/>
  <c r="I129" i="25"/>
  <c r="Q129" i="25"/>
  <c r="Y129" i="25"/>
  <c r="D129" i="25"/>
  <c r="L129" i="25"/>
  <c r="T129" i="25"/>
  <c r="E129" i="25"/>
  <c r="M129" i="25"/>
  <c r="U129" i="25"/>
  <c r="H129" i="25"/>
  <c r="P129" i="25"/>
  <c r="X129" i="25"/>
  <c r="B127" i="28"/>
  <c r="F127" i="28"/>
  <c r="J127" i="28"/>
  <c r="N127" i="28"/>
  <c r="R127" i="28"/>
  <c r="V127" i="28"/>
  <c r="C127" i="28"/>
  <c r="G127" i="28"/>
  <c r="K127" i="28"/>
  <c r="O127" i="28"/>
  <c r="S127" i="28"/>
  <c r="W127" i="28"/>
  <c r="D127" i="28"/>
  <c r="L127" i="28"/>
  <c r="T127" i="28"/>
  <c r="E127" i="28"/>
  <c r="M127" i="28"/>
  <c r="U127" i="28"/>
  <c r="H127" i="28"/>
  <c r="X127" i="28"/>
  <c r="I127" i="28"/>
  <c r="Y127" i="28"/>
  <c r="P127" i="28"/>
  <c r="Q127" i="28"/>
  <c r="E22" i="28"/>
  <c r="I22" i="28"/>
  <c r="M22" i="28"/>
  <c r="Q22" i="28"/>
  <c r="U22" i="28"/>
  <c r="Y22" i="28"/>
  <c r="B22" i="28"/>
  <c r="F22" i="28"/>
  <c r="J22" i="28"/>
  <c r="N22" i="28"/>
  <c r="R22" i="28"/>
  <c r="V22" i="28"/>
  <c r="C22" i="28"/>
  <c r="K22" i="28"/>
  <c r="S22" i="28"/>
  <c r="D22" i="28"/>
  <c r="L22" i="28"/>
  <c r="T22" i="28"/>
  <c r="G22" i="28"/>
  <c r="O22" i="28"/>
  <c r="W22" i="28"/>
  <c r="X22" i="28"/>
  <c r="P22" i="28"/>
  <c r="H22" i="28"/>
  <c r="D92" i="28"/>
  <c r="H92" i="28"/>
  <c r="L92" i="28"/>
  <c r="P92" i="28"/>
  <c r="T92" i="28"/>
  <c r="X92" i="28"/>
  <c r="E92" i="28"/>
  <c r="I92" i="28"/>
  <c r="M92" i="28"/>
  <c r="Q92" i="28"/>
  <c r="U92" i="28"/>
  <c r="Y92" i="28"/>
  <c r="B92" i="28"/>
  <c r="J92" i="28"/>
  <c r="R92" i="28"/>
  <c r="F92" i="28"/>
  <c r="N92" i="28"/>
  <c r="V92" i="28"/>
  <c r="C92" i="28"/>
  <c r="S92" i="28"/>
  <c r="K92" i="28"/>
  <c r="W92" i="28"/>
  <c r="G92" i="28"/>
  <c r="O92" i="28"/>
  <c r="D57" i="28"/>
  <c r="H57" i="28"/>
  <c r="L57" i="28"/>
  <c r="P57" i="28"/>
  <c r="T57" i="28"/>
  <c r="X57" i="28"/>
  <c r="B57" i="28"/>
  <c r="F57" i="28"/>
  <c r="J57" i="28"/>
  <c r="N57" i="28"/>
  <c r="R57" i="28"/>
  <c r="V57" i="28"/>
  <c r="E57" i="28"/>
  <c r="M57" i="28"/>
  <c r="U57" i="28"/>
  <c r="G57" i="28"/>
  <c r="O57" i="28"/>
  <c r="W57" i="28"/>
  <c r="I57" i="28"/>
  <c r="Y57" i="28"/>
  <c r="K57" i="28"/>
  <c r="Q57" i="28"/>
  <c r="C57" i="28"/>
  <c r="S57" i="28"/>
  <c r="B127" i="19"/>
  <c r="F127" i="19"/>
  <c r="J127" i="19"/>
  <c r="N127" i="19"/>
  <c r="R127" i="19"/>
  <c r="V127" i="19"/>
  <c r="C127" i="19"/>
  <c r="H127" i="19"/>
  <c r="M127" i="19"/>
  <c r="S127" i="19"/>
  <c r="X127" i="19"/>
  <c r="D127" i="19"/>
  <c r="K127" i="19"/>
  <c r="Q127" i="19"/>
  <c r="Y127" i="19"/>
  <c r="E127" i="19"/>
  <c r="L127" i="19"/>
  <c r="T127" i="19"/>
  <c r="G127" i="19"/>
  <c r="O127" i="19"/>
  <c r="U127" i="19"/>
  <c r="W127" i="19"/>
  <c r="I127" i="19"/>
  <c r="P127" i="19"/>
  <c r="A23" i="28"/>
  <c r="W264" i="28"/>
  <c r="S264" i="28"/>
  <c r="O264" i="28"/>
  <c r="K264" i="28"/>
  <c r="G264" i="28"/>
  <c r="C264" i="28"/>
  <c r="V264" i="28"/>
  <c r="Q264" i="28"/>
  <c r="L264" i="28"/>
  <c r="F264" i="28"/>
  <c r="A265" i="28"/>
  <c r="T264" i="28"/>
  <c r="M264" i="28"/>
  <c r="E264" i="28"/>
  <c r="R264" i="28"/>
  <c r="I264" i="28"/>
  <c r="Y264" i="28"/>
  <c r="P264" i="28"/>
  <c r="H264" i="28"/>
  <c r="N264" i="28"/>
  <c r="J264" i="28"/>
  <c r="X264" i="28"/>
  <c r="D264" i="28"/>
  <c r="U264" i="28"/>
  <c r="B264" i="28"/>
  <c r="A402" i="28"/>
  <c r="X367" i="28"/>
  <c r="T367" i="28"/>
  <c r="P367" i="28"/>
  <c r="L367" i="28"/>
  <c r="H367" i="28"/>
  <c r="D367" i="28"/>
  <c r="V367" i="28"/>
  <c r="Q367" i="28"/>
  <c r="K367" i="28"/>
  <c r="F367" i="28"/>
  <c r="Y367" i="28"/>
  <c r="R367" i="28"/>
  <c r="J367" i="28"/>
  <c r="C367" i="28"/>
  <c r="S367" i="28"/>
  <c r="I367" i="28"/>
  <c r="A368" i="28"/>
  <c r="N367" i="28"/>
  <c r="B367" i="28"/>
  <c r="M367" i="28"/>
  <c r="U367" i="28"/>
  <c r="E367" i="28"/>
  <c r="O367" i="28"/>
  <c r="W367" i="28"/>
  <c r="G367" i="28"/>
  <c r="A128" i="28"/>
  <c r="W299" i="28"/>
  <c r="S299" i="28"/>
  <c r="O299" i="28"/>
  <c r="K299" i="28"/>
  <c r="G299" i="28"/>
  <c r="C299" i="28"/>
  <c r="X299" i="28"/>
  <c r="R299" i="28"/>
  <c r="M299" i="28"/>
  <c r="H299" i="28"/>
  <c r="B299" i="28"/>
  <c r="Y299" i="28"/>
  <c r="Q299" i="28"/>
  <c r="J299" i="28"/>
  <c r="D299" i="28"/>
  <c r="V299" i="28"/>
  <c r="N299" i="28"/>
  <c r="E299" i="28"/>
  <c r="T299" i="28"/>
  <c r="I299" i="28"/>
  <c r="P299" i="28"/>
  <c r="L299" i="28"/>
  <c r="F299" i="28"/>
  <c r="A300" i="28"/>
  <c r="U299" i="28"/>
  <c r="W196" i="28"/>
  <c r="S196" i="28"/>
  <c r="O196" i="28"/>
  <c r="K196" i="28"/>
  <c r="G196" i="28"/>
  <c r="C196" i="28"/>
  <c r="X196" i="28"/>
  <c r="R196" i="28"/>
  <c r="M196" i="28"/>
  <c r="H196" i="28"/>
  <c r="B196" i="28"/>
  <c r="U196" i="28"/>
  <c r="N196" i="28"/>
  <c r="F196" i="28"/>
  <c r="A197" i="28"/>
  <c r="T196" i="28"/>
  <c r="L196" i="28"/>
  <c r="E196" i="28"/>
  <c r="Q196" i="28"/>
  <c r="D196" i="28"/>
  <c r="P196" i="28"/>
  <c r="J196" i="28"/>
  <c r="Y196" i="28"/>
  <c r="V196" i="28"/>
  <c r="I196" i="28"/>
  <c r="Y162" i="28"/>
  <c r="U162" i="28"/>
  <c r="Q162" i="28"/>
  <c r="M162" i="28"/>
  <c r="I162" i="28"/>
  <c r="E162" i="28"/>
  <c r="V162" i="28"/>
  <c r="P162" i="28"/>
  <c r="K162" i="28"/>
  <c r="F162" i="28"/>
  <c r="W162" i="28"/>
  <c r="O162" i="28"/>
  <c r="H162" i="28"/>
  <c r="B162" i="28"/>
  <c r="S162" i="28"/>
  <c r="J162" i="28"/>
  <c r="A163" i="28"/>
  <c r="R162" i="28"/>
  <c r="G162" i="28"/>
  <c r="N162" i="28"/>
  <c r="X162" i="28"/>
  <c r="D162" i="28"/>
  <c r="T162" i="28"/>
  <c r="L162" i="28"/>
  <c r="C162" i="28"/>
  <c r="A93" i="28"/>
  <c r="Y230" i="28"/>
  <c r="U230" i="28"/>
  <c r="Q230" i="28"/>
  <c r="M230" i="28"/>
  <c r="I230" i="28"/>
  <c r="E230" i="28"/>
  <c r="A231" i="28"/>
  <c r="T230" i="28"/>
  <c r="O230" i="28"/>
  <c r="J230" i="28"/>
  <c r="D230" i="28"/>
  <c r="X230" i="28"/>
  <c r="R230" i="28"/>
  <c r="K230" i="28"/>
  <c r="C230" i="28"/>
  <c r="W230" i="28"/>
  <c r="P230" i="28"/>
  <c r="H230" i="28"/>
  <c r="B230" i="28"/>
  <c r="V230" i="28"/>
  <c r="G230" i="28"/>
  <c r="S230" i="28"/>
  <c r="F230" i="28"/>
  <c r="N230" i="28"/>
  <c r="L230" i="28"/>
  <c r="Y333" i="28"/>
  <c r="U333" i="28"/>
  <c r="Q333" i="28"/>
  <c r="M333" i="28"/>
  <c r="I333" i="28"/>
  <c r="E333" i="28"/>
  <c r="A334" i="28"/>
  <c r="T333" i="28"/>
  <c r="O333" i="28"/>
  <c r="J333" i="28"/>
  <c r="D333" i="28"/>
  <c r="V333" i="28"/>
  <c r="N333" i="28"/>
  <c r="G333" i="28"/>
  <c r="W333" i="28"/>
  <c r="L333" i="28"/>
  <c r="C333" i="28"/>
  <c r="P333" i="28"/>
  <c r="B333" i="28"/>
  <c r="S333" i="28"/>
  <c r="H333" i="28"/>
  <c r="R333" i="28"/>
  <c r="K333" i="28"/>
  <c r="F333" i="28"/>
  <c r="X333" i="28"/>
  <c r="A58" i="28"/>
  <c r="B403" i="21"/>
  <c r="F403" i="21"/>
  <c r="J403" i="21"/>
  <c r="N403" i="21"/>
  <c r="R403" i="21"/>
  <c r="V403" i="21"/>
  <c r="D403" i="21"/>
  <c r="I403" i="21"/>
  <c r="O403" i="21"/>
  <c r="T403" i="21"/>
  <c r="Y403" i="21"/>
  <c r="C403" i="21"/>
  <c r="K403" i="21"/>
  <c r="Q403" i="21"/>
  <c r="X403" i="21"/>
  <c r="G403" i="21"/>
  <c r="M403" i="21"/>
  <c r="U403" i="21"/>
  <c r="E403" i="21"/>
  <c r="L403" i="21"/>
  <c r="S403" i="21"/>
  <c r="H403" i="21"/>
  <c r="P403" i="21"/>
  <c r="W403" i="21"/>
  <c r="A404" i="21"/>
  <c r="C334" i="21"/>
  <c r="G334" i="21"/>
  <c r="K334" i="21"/>
  <c r="O334" i="21"/>
  <c r="S334" i="21"/>
  <c r="W334" i="21"/>
  <c r="E334" i="21"/>
  <c r="J334" i="21"/>
  <c r="P334" i="21"/>
  <c r="U334" i="21"/>
  <c r="F334" i="21"/>
  <c r="L334" i="21"/>
  <c r="Q334" i="21"/>
  <c r="V334" i="21"/>
  <c r="B334" i="21"/>
  <c r="H334" i="21"/>
  <c r="M334" i="21"/>
  <c r="R334" i="21"/>
  <c r="X334" i="21"/>
  <c r="I334" i="21"/>
  <c r="N334" i="21"/>
  <c r="T334" i="21"/>
  <c r="D334" i="21"/>
  <c r="Y334" i="21"/>
  <c r="A335" i="21"/>
  <c r="B368" i="21"/>
  <c r="F368" i="21"/>
  <c r="J368" i="21"/>
  <c r="N368" i="21"/>
  <c r="R368" i="21"/>
  <c r="V368" i="21"/>
  <c r="C368" i="21"/>
  <c r="H368" i="21"/>
  <c r="M368" i="21"/>
  <c r="S368" i="21"/>
  <c r="X368" i="21"/>
  <c r="D368" i="21"/>
  <c r="K368" i="21"/>
  <c r="Q368" i="21"/>
  <c r="Y368" i="21"/>
  <c r="E368" i="21"/>
  <c r="L368" i="21"/>
  <c r="T368" i="21"/>
  <c r="G368" i="21"/>
  <c r="U368" i="21"/>
  <c r="I368" i="21"/>
  <c r="W368" i="21"/>
  <c r="O368" i="21"/>
  <c r="P368" i="21"/>
  <c r="A369" i="21"/>
  <c r="B300" i="21"/>
  <c r="F300" i="21"/>
  <c r="J300" i="21"/>
  <c r="N300" i="21"/>
  <c r="R300" i="21"/>
  <c r="V300" i="21"/>
  <c r="D300" i="21"/>
  <c r="H300" i="21"/>
  <c r="L300" i="21"/>
  <c r="P300" i="21"/>
  <c r="T300" i="21"/>
  <c r="X300" i="21"/>
  <c r="C300" i="21"/>
  <c r="K300" i="21"/>
  <c r="S300" i="21"/>
  <c r="G300" i="21"/>
  <c r="O300" i="21"/>
  <c r="W300" i="21"/>
  <c r="E300" i="21"/>
  <c r="U300" i="21"/>
  <c r="I300" i="21"/>
  <c r="Y300" i="21"/>
  <c r="M300" i="21"/>
  <c r="Q300" i="21"/>
  <c r="E263" i="21"/>
  <c r="I263" i="21"/>
  <c r="M263" i="21"/>
  <c r="Q263" i="21"/>
  <c r="U263" i="21"/>
  <c r="Y263" i="21"/>
  <c r="D263" i="21"/>
  <c r="J263" i="21"/>
  <c r="O263" i="21"/>
  <c r="T263" i="21"/>
  <c r="G263" i="21"/>
  <c r="N263" i="21"/>
  <c r="V263" i="21"/>
  <c r="B263" i="21"/>
  <c r="H263" i="21"/>
  <c r="P263" i="21"/>
  <c r="W263" i="21"/>
  <c r="K263" i="21"/>
  <c r="X263" i="21"/>
  <c r="L263" i="21"/>
  <c r="C263" i="21"/>
  <c r="R263" i="21"/>
  <c r="F263" i="21"/>
  <c r="S263" i="21"/>
  <c r="A264" i="21"/>
  <c r="E229" i="21"/>
  <c r="I229" i="21"/>
  <c r="M229" i="21"/>
  <c r="Q229" i="21"/>
  <c r="U229" i="21"/>
  <c r="Y229" i="21"/>
  <c r="D229" i="21"/>
  <c r="J229" i="21"/>
  <c r="O229" i="21"/>
  <c r="T229" i="21"/>
  <c r="F229" i="21"/>
  <c r="K229" i="21"/>
  <c r="P229" i="21"/>
  <c r="V229" i="21"/>
  <c r="H229" i="21"/>
  <c r="S229" i="21"/>
  <c r="N229" i="21"/>
  <c r="G229" i="21"/>
  <c r="B229" i="21"/>
  <c r="L229" i="21"/>
  <c r="W229" i="21"/>
  <c r="C229" i="21"/>
  <c r="X229" i="21"/>
  <c r="R229" i="21"/>
  <c r="A230" i="21"/>
  <c r="C55" i="21"/>
  <c r="G55" i="21"/>
  <c r="K55" i="21"/>
  <c r="O55" i="21"/>
  <c r="S55" i="21"/>
  <c r="W55" i="21"/>
  <c r="B55" i="21"/>
  <c r="H55" i="21"/>
  <c r="M55" i="21"/>
  <c r="R55" i="21"/>
  <c r="X55" i="21"/>
  <c r="D55" i="21"/>
  <c r="I55" i="21"/>
  <c r="N55" i="21"/>
  <c r="T55" i="21"/>
  <c r="Y55" i="21"/>
  <c r="E55" i="21"/>
  <c r="P55" i="21"/>
  <c r="F55" i="21"/>
  <c r="Q55" i="21"/>
  <c r="U55" i="21"/>
  <c r="L55" i="21"/>
  <c r="V55" i="21"/>
  <c r="J55" i="21"/>
  <c r="B160" i="21"/>
  <c r="F160" i="21"/>
  <c r="J160" i="21"/>
  <c r="N160" i="21"/>
  <c r="R160" i="21"/>
  <c r="V160" i="21"/>
  <c r="C160" i="21"/>
  <c r="H160" i="21"/>
  <c r="M160" i="21"/>
  <c r="S160" i="21"/>
  <c r="X160" i="21"/>
  <c r="E160" i="21"/>
  <c r="L160" i="21"/>
  <c r="T160" i="21"/>
  <c r="G160" i="21"/>
  <c r="O160" i="21"/>
  <c r="U160" i="21"/>
  <c r="I160" i="21"/>
  <c r="P160" i="21"/>
  <c r="W160" i="21"/>
  <c r="K160" i="21"/>
  <c r="Q160" i="21"/>
  <c r="Y160" i="21"/>
  <c r="D160" i="21"/>
  <c r="B125" i="21"/>
  <c r="F125" i="21"/>
  <c r="J125" i="21"/>
  <c r="N125" i="21"/>
  <c r="R125" i="21"/>
  <c r="V125" i="21"/>
  <c r="C125" i="21"/>
  <c r="H125" i="21"/>
  <c r="M125" i="21"/>
  <c r="S125" i="21"/>
  <c r="X125" i="21"/>
  <c r="E125" i="21"/>
  <c r="L125" i="21"/>
  <c r="T125" i="21"/>
  <c r="G125" i="21"/>
  <c r="O125" i="21"/>
  <c r="U125" i="21"/>
  <c r="I125" i="21"/>
  <c r="W125" i="21"/>
  <c r="K125" i="21"/>
  <c r="Y125" i="21"/>
  <c r="P125" i="21"/>
  <c r="Q125" i="21"/>
  <c r="D125" i="21"/>
  <c r="C90" i="21"/>
  <c r="G90" i="21"/>
  <c r="K90" i="21"/>
  <c r="O90" i="21"/>
  <c r="S90" i="21"/>
  <c r="W90" i="21"/>
  <c r="B90" i="21"/>
  <c r="H90" i="21"/>
  <c r="M90" i="21"/>
  <c r="R90" i="21"/>
  <c r="X90" i="21"/>
  <c r="D90" i="21"/>
  <c r="I90" i="21"/>
  <c r="N90" i="21"/>
  <c r="T90" i="21"/>
  <c r="Y90" i="21"/>
  <c r="F90" i="21"/>
  <c r="Q90" i="21"/>
  <c r="L90" i="21"/>
  <c r="P90" i="21"/>
  <c r="U90" i="21"/>
  <c r="V90" i="21"/>
  <c r="E90" i="21"/>
  <c r="J90" i="21"/>
  <c r="B194" i="21"/>
  <c r="F194" i="21"/>
  <c r="J194" i="21"/>
  <c r="N194" i="21"/>
  <c r="R194" i="21"/>
  <c r="V194" i="21"/>
  <c r="C194" i="21"/>
  <c r="H194" i="21"/>
  <c r="M194" i="21"/>
  <c r="S194" i="21"/>
  <c r="X194" i="21"/>
  <c r="E194" i="21"/>
  <c r="L194" i="21"/>
  <c r="T194" i="21"/>
  <c r="D194" i="21"/>
  <c r="O194" i="21"/>
  <c r="W194" i="21"/>
  <c r="I194" i="21"/>
  <c r="U194" i="21"/>
  <c r="K194" i="21"/>
  <c r="Y194" i="21"/>
  <c r="P194" i="21"/>
  <c r="G194" i="21"/>
  <c r="Q194" i="21"/>
  <c r="A195" i="21"/>
  <c r="E22" i="21"/>
  <c r="I22" i="21"/>
  <c r="M22" i="21"/>
  <c r="Q22" i="21"/>
  <c r="U22" i="21"/>
  <c r="Y22" i="21"/>
  <c r="D22" i="21"/>
  <c r="J22" i="21"/>
  <c r="O22" i="21"/>
  <c r="T22" i="21"/>
  <c r="B22" i="21"/>
  <c r="H22" i="21"/>
  <c r="P22" i="21"/>
  <c r="W22" i="21"/>
  <c r="C22" i="21"/>
  <c r="K22" i="21"/>
  <c r="R22" i="21"/>
  <c r="X22" i="21"/>
  <c r="F22" i="21"/>
  <c r="L22" i="21"/>
  <c r="S22" i="21"/>
  <c r="G22" i="21"/>
  <c r="N22" i="21"/>
  <c r="V22" i="21"/>
  <c r="B92" i="25"/>
  <c r="F92" i="25"/>
  <c r="J92" i="25"/>
  <c r="N92" i="25"/>
  <c r="R92" i="25"/>
  <c r="V92" i="25"/>
  <c r="D92" i="25"/>
  <c r="H92" i="25"/>
  <c r="L92" i="25"/>
  <c r="P92" i="25"/>
  <c r="T92" i="25"/>
  <c r="X92" i="25"/>
  <c r="C92" i="25"/>
  <c r="K92" i="25"/>
  <c r="S92" i="25"/>
  <c r="G92" i="25"/>
  <c r="O92" i="25"/>
  <c r="W92" i="25"/>
  <c r="M92" i="25"/>
  <c r="E92" i="25"/>
  <c r="U92" i="25"/>
  <c r="I92" i="25"/>
  <c r="Y92" i="25"/>
  <c r="Q92" i="25"/>
  <c r="B56" i="25"/>
  <c r="F56" i="25"/>
  <c r="J56" i="25"/>
  <c r="N56" i="25"/>
  <c r="R56" i="25"/>
  <c r="V56" i="25"/>
  <c r="C56" i="25"/>
  <c r="G56" i="25"/>
  <c r="K56" i="25"/>
  <c r="O56" i="25"/>
  <c r="S56" i="25"/>
  <c r="W56" i="25"/>
  <c r="D56" i="25"/>
  <c r="L56" i="25"/>
  <c r="T56" i="25"/>
  <c r="E56" i="25"/>
  <c r="M56" i="25"/>
  <c r="U56" i="25"/>
  <c r="P56" i="25"/>
  <c r="Q56" i="25"/>
  <c r="H56" i="25"/>
  <c r="X56" i="25"/>
  <c r="Y56" i="25"/>
  <c r="I56" i="25"/>
  <c r="E20" i="25"/>
  <c r="I20" i="25"/>
  <c r="M20" i="25"/>
  <c r="Q20" i="25"/>
  <c r="U20" i="25"/>
  <c r="Y20" i="25"/>
  <c r="C20" i="25"/>
  <c r="G20" i="25"/>
  <c r="K20" i="25"/>
  <c r="O20" i="25"/>
  <c r="S20" i="25"/>
  <c r="W20" i="25"/>
  <c r="B20" i="25"/>
  <c r="J20" i="25"/>
  <c r="R20" i="25"/>
  <c r="F20" i="25"/>
  <c r="N20" i="25"/>
  <c r="V20" i="25"/>
  <c r="L20" i="25"/>
  <c r="D20" i="25"/>
  <c r="T20" i="25"/>
  <c r="H20" i="25"/>
  <c r="X20" i="25"/>
  <c r="P20" i="25"/>
  <c r="C92" i="19"/>
  <c r="G92" i="19"/>
  <c r="K92" i="19"/>
  <c r="O92" i="19"/>
  <c r="S92" i="19"/>
  <c r="W92" i="19"/>
  <c r="E92" i="19"/>
  <c r="I92" i="19"/>
  <c r="M92" i="19"/>
  <c r="Q92" i="19"/>
  <c r="U92" i="19"/>
  <c r="Y92" i="19"/>
  <c r="H92" i="19"/>
  <c r="P92" i="19"/>
  <c r="X92" i="19"/>
  <c r="D92" i="19"/>
  <c r="L92" i="19"/>
  <c r="T92" i="19"/>
  <c r="J92" i="19"/>
  <c r="B92" i="19"/>
  <c r="R92" i="19"/>
  <c r="F92" i="19"/>
  <c r="V92" i="19"/>
  <c r="N92" i="19"/>
  <c r="A93" i="19"/>
  <c r="E57" i="19"/>
  <c r="I57" i="19"/>
  <c r="M57" i="19"/>
  <c r="Q57" i="19"/>
  <c r="U57" i="19"/>
  <c r="Y57" i="19"/>
  <c r="B57" i="19"/>
  <c r="F57" i="19"/>
  <c r="J57" i="19"/>
  <c r="N57" i="19"/>
  <c r="R57" i="19"/>
  <c r="V57" i="19"/>
  <c r="C57" i="19"/>
  <c r="K57" i="19"/>
  <c r="S57" i="19"/>
  <c r="G57" i="19"/>
  <c r="O57" i="19"/>
  <c r="W57" i="19"/>
  <c r="D57" i="19"/>
  <c r="T57" i="19"/>
  <c r="H57" i="19"/>
  <c r="X57" i="19"/>
  <c r="L57" i="19"/>
  <c r="P57" i="19"/>
  <c r="A58" i="19"/>
  <c r="D21" i="19"/>
  <c r="H21" i="19"/>
  <c r="L21" i="19"/>
  <c r="P21" i="19"/>
  <c r="T21" i="19"/>
  <c r="X21" i="19"/>
  <c r="F21" i="19"/>
  <c r="K21" i="19"/>
  <c r="Q21" i="19"/>
  <c r="V21" i="19"/>
  <c r="C21" i="19"/>
  <c r="J21" i="19"/>
  <c r="R21" i="19"/>
  <c r="Y21" i="19"/>
  <c r="E21" i="19"/>
  <c r="M21" i="19"/>
  <c r="S21" i="19"/>
  <c r="G21" i="19"/>
  <c r="N21" i="19"/>
  <c r="U21" i="19"/>
  <c r="W21" i="19"/>
  <c r="I21" i="19"/>
  <c r="B21" i="19"/>
  <c r="O21" i="19"/>
  <c r="A22" i="19"/>
  <c r="A91" i="21"/>
  <c r="A56" i="21"/>
  <c r="A301" i="21"/>
  <c r="A130" i="25"/>
  <c r="A126" i="21"/>
  <c r="A161" i="21"/>
  <c r="A128" i="19"/>
  <c r="A21" i="25"/>
  <c r="A23" i="21"/>
  <c r="A57" i="25"/>
  <c r="A93" i="25"/>
  <c r="B130" i="25" l="1"/>
  <c r="F130" i="25"/>
  <c r="J130" i="25"/>
  <c r="N130" i="25"/>
  <c r="R130" i="25"/>
  <c r="V130" i="25"/>
  <c r="C130" i="25"/>
  <c r="G130" i="25"/>
  <c r="K130" i="25"/>
  <c r="O130" i="25"/>
  <c r="S130" i="25"/>
  <c r="W130" i="25"/>
  <c r="I130" i="25"/>
  <c r="Q130" i="25"/>
  <c r="Y130" i="25"/>
  <c r="D130" i="25"/>
  <c r="L130" i="25"/>
  <c r="T130" i="25"/>
  <c r="E130" i="25"/>
  <c r="M130" i="25"/>
  <c r="U130" i="25"/>
  <c r="H130" i="25"/>
  <c r="P130" i="25"/>
  <c r="X130" i="25"/>
  <c r="D58" i="28"/>
  <c r="B58" i="28"/>
  <c r="E58" i="28"/>
  <c r="I58" i="28"/>
  <c r="M58" i="28"/>
  <c r="Q58" i="28"/>
  <c r="U58" i="28"/>
  <c r="Y58" i="28"/>
  <c r="F58" i="28"/>
  <c r="J58" i="28"/>
  <c r="N58" i="28"/>
  <c r="R58" i="28"/>
  <c r="V58" i="28"/>
  <c r="K58" i="28"/>
  <c r="S58" i="28"/>
  <c r="C58" i="28"/>
  <c r="L58" i="28"/>
  <c r="T58" i="28"/>
  <c r="G58" i="28"/>
  <c r="O58" i="28"/>
  <c r="W58" i="28"/>
  <c r="H58" i="28"/>
  <c r="P58" i="28"/>
  <c r="X58" i="28"/>
  <c r="D93" i="28"/>
  <c r="H93" i="28"/>
  <c r="L93" i="28"/>
  <c r="P93" i="28"/>
  <c r="T93" i="28"/>
  <c r="X93" i="28"/>
  <c r="E93" i="28"/>
  <c r="I93" i="28"/>
  <c r="M93" i="28"/>
  <c r="Q93" i="28"/>
  <c r="U93" i="28"/>
  <c r="Y93" i="28"/>
  <c r="B93" i="28"/>
  <c r="J93" i="28"/>
  <c r="R93" i="28"/>
  <c r="F93" i="28"/>
  <c r="N93" i="28"/>
  <c r="V93" i="28"/>
  <c r="K93" i="28"/>
  <c r="C93" i="28"/>
  <c r="S93" i="28"/>
  <c r="G93" i="28"/>
  <c r="O93" i="28"/>
  <c r="W93" i="28"/>
  <c r="B128" i="28"/>
  <c r="F128" i="28"/>
  <c r="J128" i="28"/>
  <c r="N128" i="28"/>
  <c r="R128" i="28"/>
  <c r="V128" i="28"/>
  <c r="C128" i="28"/>
  <c r="G128" i="28"/>
  <c r="K128" i="28"/>
  <c r="O128" i="28"/>
  <c r="S128" i="28"/>
  <c r="W128" i="28"/>
  <c r="D128" i="28"/>
  <c r="L128" i="28"/>
  <c r="T128" i="28"/>
  <c r="E128" i="28"/>
  <c r="M128" i="28"/>
  <c r="U128" i="28"/>
  <c r="P128" i="28"/>
  <c r="Q128" i="28"/>
  <c r="H128" i="28"/>
  <c r="X128" i="28"/>
  <c r="I128" i="28"/>
  <c r="Y128" i="28"/>
  <c r="E23" i="28"/>
  <c r="I23" i="28"/>
  <c r="M23" i="28"/>
  <c r="Q23" i="28"/>
  <c r="U23" i="28"/>
  <c r="Y23" i="28"/>
  <c r="B23" i="28"/>
  <c r="F23" i="28"/>
  <c r="J23" i="28"/>
  <c r="N23" i="28"/>
  <c r="R23" i="28"/>
  <c r="V23" i="28"/>
  <c r="C23" i="28"/>
  <c r="K23" i="28"/>
  <c r="S23" i="28"/>
  <c r="D23" i="28"/>
  <c r="L23" i="28"/>
  <c r="T23" i="28"/>
  <c r="G23" i="28"/>
  <c r="O23" i="28"/>
  <c r="W23" i="28"/>
  <c r="X23" i="28"/>
  <c r="H23" i="28"/>
  <c r="P23" i="28"/>
  <c r="B128" i="19"/>
  <c r="F128" i="19"/>
  <c r="J128" i="19"/>
  <c r="N128" i="19"/>
  <c r="R128" i="19"/>
  <c r="V128" i="19"/>
  <c r="E128" i="19"/>
  <c r="K128" i="19"/>
  <c r="P128" i="19"/>
  <c r="U128" i="19"/>
  <c r="H128" i="19"/>
  <c r="O128" i="19"/>
  <c r="W128" i="19"/>
  <c r="C128" i="19"/>
  <c r="I128" i="19"/>
  <c r="Q128" i="19"/>
  <c r="X128" i="19"/>
  <c r="D128" i="19"/>
  <c r="L128" i="19"/>
  <c r="S128" i="19"/>
  <c r="Y128" i="19"/>
  <c r="G128" i="19"/>
  <c r="M128" i="19"/>
  <c r="T128" i="19"/>
  <c r="A59" i="28"/>
  <c r="X231" i="28"/>
  <c r="T231" i="28"/>
  <c r="P231" i="28"/>
  <c r="L231" i="28"/>
  <c r="H231" i="28"/>
  <c r="D231" i="28"/>
  <c r="V231" i="28"/>
  <c r="Q231" i="28"/>
  <c r="K231" i="28"/>
  <c r="F231" i="28"/>
  <c r="U231" i="28"/>
  <c r="N231" i="28"/>
  <c r="G231" i="28"/>
  <c r="A232" i="28"/>
  <c r="S231" i="28"/>
  <c r="M231" i="28"/>
  <c r="E231" i="28"/>
  <c r="Y231" i="28"/>
  <c r="J231" i="28"/>
  <c r="W231" i="28"/>
  <c r="I231" i="28"/>
  <c r="C231" i="28"/>
  <c r="R231" i="28"/>
  <c r="O231" i="28"/>
  <c r="B231" i="28"/>
  <c r="X163" i="28"/>
  <c r="T163" i="28"/>
  <c r="P163" i="28"/>
  <c r="L163" i="28"/>
  <c r="H163" i="28"/>
  <c r="D163" i="28"/>
  <c r="W163" i="28"/>
  <c r="R163" i="28"/>
  <c r="M163" i="28"/>
  <c r="G163" i="28"/>
  <c r="B163" i="28"/>
  <c r="A164" i="28"/>
  <c r="S163" i="28"/>
  <c r="K163" i="28"/>
  <c r="E163" i="28"/>
  <c r="V163" i="28"/>
  <c r="N163" i="28"/>
  <c r="C163" i="28"/>
  <c r="U163" i="28"/>
  <c r="J163" i="28"/>
  <c r="I163" i="28"/>
  <c r="Q163" i="28"/>
  <c r="F163" i="28"/>
  <c r="Y163" i="28"/>
  <c r="O163" i="28"/>
  <c r="W368" i="28"/>
  <c r="S368" i="28"/>
  <c r="O368" i="28"/>
  <c r="K368" i="28"/>
  <c r="G368" i="28"/>
  <c r="C368" i="28"/>
  <c r="X368" i="28"/>
  <c r="R368" i="28"/>
  <c r="M368" i="28"/>
  <c r="H368" i="28"/>
  <c r="B368" i="28"/>
  <c r="U368" i="28"/>
  <c r="N368" i="28"/>
  <c r="F368" i="28"/>
  <c r="V368" i="28"/>
  <c r="L368" i="28"/>
  <c r="D368" i="28"/>
  <c r="A369" i="28"/>
  <c r="P368" i="28"/>
  <c r="T368" i="28"/>
  <c r="E368" i="28"/>
  <c r="J368" i="28"/>
  <c r="Y368" i="28"/>
  <c r="I368" i="28"/>
  <c r="Q368" i="28"/>
  <c r="A266" i="28"/>
  <c r="V265" i="28"/>
  <c r="R265" i="28"/>
  <c r="N265" i="28"/>
  <c r="J265" i="28"/>
  <c r="F265" i="28"/>
  <c r="B265" i="28"/>
  <c r="X265" i="28"/>
  <c r="S265" i="28"/>
  <c r="M265" i="28"/>
  <c r="H265" i="28"/>
  <c r="C265" i="28"/>
  <c r="W265" i="28"/>
  <c r="P265" i="28"/>
  <c r="I265" i="28"/>
  <c r="U265" i="28"/>
  <c r="L265" i="28"/>
  <c r="D265" i="28"/>
  <c r="T265" i="28"/>
  <c r="K265" i="28"/>
  <c r="G265" i="28"/>
  <c r="Y265" i="28"/>
  <c r="E265" i="28"/>
  <c r="Q265" i="28"/>
  <c r="O265" i="28"/>
  <c r="A24" i="28"/>
  <c r="W402" i="28"/>
  <c r="S402" i="28"/>
  <c r="O402" i="28"/>
  <c r="K402" i="28"/>
  <c r="Y402" i="28"/>
  <c r="T402" i="28"/>
  <c r="N402" i="28"/>
  <c r="I402" i="28"/>
  <c r="E402" i="28"/>
  <c r="X402" i="28"/>
  <c r="Q402" i="28"/>
  <c r="J402" i="28"/>
  <c r="D402" i="28"/>
  <c r="U402" i="28"/>
  <c r="L402" i="28"/>
  <c r="C402" i="28"/>
  <c r="P402" i="28"/>
  <c r="F402" i="28"/>
  <c r="A403" i="28"/>
  <c r="M402" i="28"/>
  <c r="B402" i="28"/>
  <c r="R402" i="28"/>
  <c r="G402" i="28"/>
  <c r="V402" i="28"/>
  <c r="H402" i="28"/>
  <c r="X334" i="28"/>
  <c r="T334" i="28"/>
  <c r="P334" i="28"/>
  <c r="L334" i="28"/>
  <c r="H334" i="28"/>
  <c r="D334" i="28"/>
  <c r="V334" i="28"/>
  <c r="Q334" i="28"/>
  <c r="K334" i="28"/>
  <c r="F334" i="28"/>
  <c r="Y334" i="28"/>
  <c r="R334" i="28"/>
  <c r="J334" i="28"/>
  <c r="C334" i="28"/>
  <c r="A335" i="28"/>
  <c r="O334" i="28"/>
  <c r="G334" i="28"/>
  <c r="N334" i="28"/>
  <c r="B334" i="28"/>
  <c r="U334" i="28"/>
  <c r="I334" i="28"/>
  <c r="S334" i="28"/>
  <c r="M334" i="28"/>
  <c r="W334" i="28"/>
  <c r="E334" i="28"/>
  <c r="A94" i="28"/>
  <c r="A198" i="28"/>
  <c r="V197" i="28"/>
  <c r="R197" i="28"/>
  <c r="N197" i="28"/>
  <c r="J197" i="28"/>
  <c r="F197" i="28"/>
  <c r="B197" i="28"/>
  <c r="Y197" i="28"/>
  <c r="T197" i="28"/>
  <c r="O197" i="28"/>
  <c r="I197" i="28"/>
  <c r="D197" i="28"/>
  <c r="X197" i="28"/>
  <c r="Q197" i="28"/>
  <c r="K197" i="28"/>
  <c r="C197" i="28"/>
  <c r="W197" i="28"/>
  <c r="P197" i="28"/>
  <c r="H197" i="28"/>
  <c r="U197" i="28"/>
  <c r="G197" i="28"/>
  <c r="S197" i="28"/>
  <c r="E197" i="28"/>
  <c r="M197" i="28"/>
  <c r="L197" i="28"/>
  <c r="A301" i="28"/>
  <c r="V300" i="28"/>
  <c r="R300" i="28"/>
  <c r="N300" i="28"/>
  <c r="J300" i="28"/>
  <c r="F300" i="28"/>
  <c r="B300" i="28"/>
  <c r="Y300" i="28"/>
  <c r="T300" i="28"/>
  <c r="O300" i="28"/>
  <c r="I300" i="28"/>
  <c r="D300" i="28"/>
  <c r="U300" i="28"/>
  <c r="M300" i="28"/>
  <c r="G300" i="28"/>
  <c r="Q300" i="28"/>
  <c r="H300" i="28"/>
  <c r="W300" i="28"/>
  <c r="L300" i="28"/>
  <c r="C300" i="28"/>
  <c r="K300" i="28"/>
  <c r="X300" i="28"/>
  <c r="E300" i="28"/>
  <c r="S300" i="28"/>
  <c r="P300" i="28"/>
  <c r="A129" i="28"/>
  <c r="B404" i="21"/>
  <c r="F404" i="21"/>
  <c r="J404" i="21"/>
  <c r="N404" i="21"/>
  <c r="R404" i="21"/>
  <c r="V404" i="21"/>
  <c r="G404" i="21"/>
  <c r="L404" i="21"/>
  <c r="Q404" i="21"/>
  <c r="W404" i="21"/>
  <c r="H404" i="21"/>
  <c r="O404" i="21"/>
  <c r="U404" i="21"/>
  <c r="D404" i="21"/>
  <c r="K404" i="21"/>
  <c r="S404" i="21"/>
  <c r="Y404" i="21"/>
  <c r="C404" i="21"/>
  <c r="I404" i="21"/>
  <c r="P404" i="21"/>
  <c r="X404" i="21"/>
  <c r="M404" i="21"/>
  <c r="T404" i="21"/>
  <c r="E404" i="21"/>
  <c r="A405" i="21"/>
  <c r="B369" i="21"/>
  <c r="F369" i="21"/>
  <c r="J369" i="21"/>
  <c r="N369" i="21"/>
  <c r="R369" i="21"/>
  <c r="V369" i="21"/>
  <c r="E369" i="21"/>
  <c r="K369" i="21"/>
  <c r="P369" i="21"/>
  <c r="U369" i="21"/>
  <c r="H369" i="21"/>
  <c r="O369" i="21"/>
  <c r="W369" i="21"/>
  <c r="C369" i="21"/>
  <c r="I369" i="21"/>
  <c r="Q369" i="21"/>
  <c r="X369" i="21"/>
  <c r="L369" i="21"/>
  <c r="Y369" i="21"/>
  <c r="M369" i="21"/>
  <c r="D369" i="21"/>
  <c r="S369" i="21"/>
  <c r="G369" i="21"/>
  <c r="T369" i="21"/>
  <c r="A370" i="21"/>
  <c r="C335" i="21"/>
  <c r="G335" i="21"/>
  <c r="K335" i="21"/>
  <c r="O335" i="21"/>
  <c r="S335" i="21"/>
  <c r="W335" i="21"/>
  <c r="B335" i="21"/>
  <c r="H335" i="21"/>
  <c r="M335" i="21"/>
  <c r="R335" i="21"/>
  <c r="X335" i="21"/>
  <c r="D335" i="21"/>
  <c r="I335" i="21"/>
  <c r="N335" i="21"/>
  <c r="T335" i="21"/>
  <c r="Y335" i="21"/>
  <c r="E335" i="21"/>
  <c r="J335" i="21"/>
  <c r="P335" i="21"/>
  <c r="U335" i="21"/>
  <c r="F335" i="21"/>
  <c r="L335" i="21"/>
  <c r="Q335" i="21"/>
  <c r="V335" i="21"/>
  <c r="A336" i="21"/>
  <c r="B301" i="21"/>
  <c r="F301" i="21"/>
  <c r="J301" i="21"/>
  <c r="N301" i="21"/>
  <c r="R301" i="21"/>
  <c r="V301" i="21"/>
  <c r="D301" i="21"/>
  <c r="H301" i="21"/>
  <c r="L301" i="21"/>
  <c r="P301" i="21"/>
  <c r="T301" i="21"/>
  <c r="X301" i="21"/>
  <c r="C301" i="21"/>
  <c r="K301" i="21"/>
  <c r="S301" i="21"/>
  <c r="G301" i="21"/>
  <c r="O301" i="21"/>
  <c r="W301" i="21"/>
  <c r="M301" i="21"/>
  <c r="Q301" i="21"/>
  <c r="E301" i="21"/>
  <c r="U301" i="21"/>
  <c r="Y301" i="21"/>
  <c r="I301" i="21"/>
  <c r="E230" i="21"/>
  <c r="I230" i="21"/>
  <c r="M230" i="21"/>
  <c r="Q230" i="21"/>
  <c r="U230" i="21"/>
  <c r="Y230" i="21"/>
  <c r="B230" i="21"/>
  <c r="G230" i="21"/>
  <c r="L230" i="21"/>
  <c r="R230" i="21"/>
  <c r="W230" i="21"/>
  <c r="C230" i="21"/>
  <c r="H230" i="21"/>
  <c r="N230" i="21"/>
  <c r="S230" i="21"/>
  <c r="X230" i="21"/>
  <c r="F230" i="21"/>
  <c r="P230" i="21"/>
  <c r="K230" i="21"/>
  <c r="D230" i="21"/>
  <c r="J230" i="21"/>
  <c r="T230" i="21"/>
  <c r="V230" i="21"/>
  <c r="O230" i="21"/>
  <c r="A231" i="21"/>
  <c r="E264" i="21"/>
  <c r="I264" i="21"/>
  <c r="M264" i="21"/>
  <c r="Q264" i="21"/>
  <c r="U264" i="21"/>
  <c r="Y264" i="21"/>
  <c r="B264" i="21"/>
  <c r="G264" i="21"/>
  <c r="L264" i="21"/>
  <c r="R264" i="21"/>
  <c r="W264" i="21"/>
  <c r="D264" i="21"/>
  <c r="K264" i="21"/>
  <c r="S264" i="21"/>
  <c r="F264" i="21"/>
  <c r="N264" i="21"/>
  <c r="T264" i="21"/>
  <c r="O264" i="21"/>
  <c r="C264" i="21"/>
  <c r="P264" i="21"/>
  <c r="H264" i="21"/>
  <c r="V264" i="21"/>
  <c r="X264" i="21"/>
  <c r="J264" i="21"/>
  <c r="A265" i="21"/>
  <c r="C56" i="21"/>
  <c r="G56" i="21"/>
  <c r="K56" i="21"/>
  <c r="O56" i="21"/>
  <c r="S56" i="21"/>
  <c r="W56" i="21"/>
  <c r="E56" i="21"/>
  <c r="J56" i="21"/>
  <c r="P56" i="21"/>
  <c r="U56" i="21"/>
  <c r="F56" i="21"/>
  <c r="L56" i="21"/>
  <c r="Q56" i="21"/>
  <c r="V56" i="21"/>
  <c r="B56" i="21"/>
  <c r="M56" i="21"/>
  <c r="X56" i="21"/>
  <c r="D56" i="21"/>
  <c r="N56" i="21"/>
  <c r="Y56" i="21"/>
  <c r="R56" i="21"/>
  <c r="H56" i="21"/>
  <c r="T56" i="21"/>
  <c r="I56" i="21"/>
  <c r="B161" i="21"/>
  <c r="F161" i="21"/>
  <c r="J161" i="21"/>
  <c r="N161" i="21"/>
  <c r="R161" i="21"/>
  <c r="V161" i="21"/>
  <c r="E161" i="21"/>
  <c r="K161" i="21"/>
  <c r="P161" i="21"/>
  <c r="U161" i="21"/>
  <c r="C161" i="21"/>
  <c r="I161" i="21"/>
  <c r="Q161" i="21"/>
  <c r="X161" i="21"/>
  <c r="D161" i="21"/>
  <c r="L161" i="21"/>
  <c r="S161" i="21"/>
  <c r="Y161" i="21"/>
  <c r="G161" i="21"/>
  <c r="M161" i="21"/>
  <c r="T161" i="21"/>
  <c r="O161" i="21"/>
  <c r="W161" i="21"/>
  <c r="H161" i="21"/>
  <c r="B126" i="21"/>
  <c r="F126" i="21"/>
  <c r="J126" i="21"/>
  <c r="E126" i="21"/>
  <c r="K126" i="21"/>
  <c r="O126" i="21"/>
  <c r="S126" i="21"/>
  <c r="W126" i="21"/>
  <c r="C126" i="21"/>
  <c r="I126" i="21"/>
  <c r="P126" i="21"/>
  <c r="U126" i="21"/>
  <c r="D126" i="21"/>
  <c r="L126" i="21"/>
  <c r="Q126" i="21"/>
  <c r="V126" i="21"/>
  <c r="M126" i="21"/>
  <c r="X126" i="21"/>
  <c r="N126" i="21"/>
  <c r="Y126" i="21"/>
  <c r="R126" i="21"/>
  <c r="T126" i="21"/>
  <c r="G126" i="21"/>
  <c r="H126" i="21"/>
  <c r="C91" i="21"/>
  <c r="G91" i="21"/>
  <c r="K91" i="21"/>
  <c r="O91" i="21"/>
  <c r="S91" i="21"/>
  <c r="W91" i="21"/>
  <c r="E91" i="21"/>
  <c r="J91" i="21"/>
  <c r="P91" i="21"/>
  <c r="U91" i="21"/>
  <c r="F91" i="21"/>
  <c r="L91" i="21"/>
  <c r="Q91" i="21"/>
  <c r="V91" i="21"/>
  <c r="B91" i="21"/>
  <c r="M91" i="21"/>
  <c r="X91" i="21"/>
  <c r="D91" i="21"/>
  <c r="N91" i="21"/>
  <c r="Y91" i="21"/>
  <c r="R91" i="21"/>
  <c r="H91" i="21"/>
  <c r="I91" i="21"/>
  <c r="T91" i="21"/>
  <c r="B195" i="21"/>
  <c r="F195" i="21"/>
  <c r="J195" i="21"/>
  <c r="N195" i="21"/>
  <c r="R195" i="21"/>
  <c r="V195" i="21"/>
  <c r="E195" i="21"/>
  <c r="K195" i="21"/>
  <c r="P195" i="21"/>
  <c r="U195" i="21"/>
  <c r="C195" i="21"/>
  <c r="I195" i="21"/>
  <c r="Q195" i="21"/>
  <c r="X195" i="21"/>
  <c r="H195" i="21"/>
  <c r="S195" i="21"/>
  <c r="L195" i="21"/>
  <c r="W195" i="21"/>
  <c r="M195" i="21"/>
  <c r="Y195" i="21"/>
  <c r="D195" i="21"/>
  <c r="O195" i="21"/>
  <c r="G195" i="21"/>
  <c r="T195" i="21"/>
  <c r="A196" i="21"/>
  <c r="E23" i="21"/>
  <c r="I23" i="21"/>
  <c r="M23" i="21"/>
  <c r="Q23" i="21"/>
  <c r="U23" i="21"/>
  <c r="Y23" i="21"/>
  <c r="B23" i="21"/>
  <c r="G23" i="21"/>
  <c r="L23" i="21"/>
  <c r="R23" i="21"/>
  <c r="W23" i="21"/>
  <c r="F23" i="21"/>
  <c r="N23" i="21"/>
  <c r="T23" i="21"/>
  <c r="H23" i="21"/>
  <c r="O23" i="21"/>
  <c r="V23" i="21"/>
  <c r="C23" i="21"/>
  <c r="J23" i="21"/>
  <c r="P23" i="21"/>
  <c r="X23" i="21"/>
  <c r="D23" i="21"/>
  <c r="K23" i="21"/>
  <c r="S23" i="21"/>
  <c r="B93" i="25"/>
  <c r="F93" i="25"/>
  <c r="J93" i="25"/>
  <c r="N93" i="25"/>
  <c r="R93" i="25"/>
  <c r="V93" i="25"/>
  <c r="D93" i="25"/>
  <c r="H93" i="25"/>
  <c r="L93" i="25"/>
  <c r="P93" i="25"/>
  <c r="T93" i="25"/>
  <c r="X93" i="25"/>
  <c r="C93" i="25"/>
  <c r="K93" i="25"/>
  <c r="S93" i="25"/>
  <c r="G93" i="25"/>
  <c r="O93" i="25"/>
  <c r="W93" i="25"/>
  <c r="E93" i="25"/>
  <c r="U93" i="25"/>
  <c r="M93" i="25"/>
  <c r="Q93" i="25"/>
  <c r="I93" i="25"/>
  <c r="Y93" i="25"/>
  <c r="B57" i="25"/>
  <c r="F57" i="25"/>
  <c r="J57" i="25"/>
  <c r="N57" i="25"/>
  <c r="R57" i="25"/>
  <c r="V57" i="25"/>
  <c r="C57" i="25"/>
  <c r="G57" i="25"/>
  <c r="K57" i="25"/>
  <c r="O57" i="25"/>
  <c r="S57" i="25"/>
  <c r="W57" i="25"/>
  <c r="D57" i="25"/>
  <c r="L57" i="25"/>
  <c r="T57" i="25"/>
  <c r="E57" i="25"/>
  <c r="M57" i="25"/>
  <c r="U57" i="25"/>
  <c r="H57" i="25"/>
  <c r="X57" i="25"/>
  <c r="I57" i="25"/>
  <c r="Y57" i="25"/>
  <c r="P57" i="25"/>
  <c r="Q57" i="25"/>
  <c r="E21" i="25"/>
  <c r="I21" i="25"/>
  <c r="M21" i="25"/>
  <c r="Q21" i="25"/>
  <c r="U21" i="25"/>
  <c r="Y21" i="25"/>
  <c r="C21" i="25"/>
  <c r="G21" i="25"/>
  <c r="K21" i="25"/>
  <c r="O21" i="25"/>
  <c r="S21" i="25"/>
  <c r="W21" i="25"/>
  <c r="B21" i="25"/>
  <c r="J21" i="25"/>
  <c r="R21" i="25"/>
  <c r="F21" i="25"/>
  <c r="N21" i="25"/>
  <c r="V21" i="25"/>
  <c r="D21" i="25"/>
  <c r="T21" i="25"/>
  <c r="L21" i="25"/>
  <c r="P21" i="25"/>
  <c r="H21" i="25"/>
  <c r="X21" i="25"/>
  <c r="C93" i="19"/>
  <c r="G93" i="19"/>
  <c r="K93" i="19"/>
  <c r="O93" i="19"/>
  <c r="S93" i="19"/>
  <c r="W93" i="19"/>
  <c r="E93" i="19"/>
  <c r="I93" i="19"/>
  <c r="M93" i="19"/>
  <c r="Q93" i="19"/>
  <c r="U93" i="19"/>
  <c r="Y93" i="19"/>
  <c r="H93" i="19"/>
  <c r="P93" i="19"/>
  <c r="X93" i="19"/>
  <c r="D93" i="19"/>
  <c r="L93" i="19"/>
  <c r="T93" i="19"/>
  <c r="B93" i="19"/>
  <c r="R93" i="19"/>
  <c r="J93" i="19"/>
  <c r="N93" i="19"/>
  <c r="F93" i="19"/>
  <c r="V93" i="19"/>
  <c r="A94" i="19"/>
  <c r="E58" i="19"/>
  <c r="I58" i="19"/>
  <c r="M58" i="19"/>
  <c r="Q58" i="19"/>
  <c r="U58" i="19"/>
  <c r="Y58" i="19"/>
  <c r="B58" i="19"/>
  <c r="F58" i="19"/>
  <c r="J58" i="19"/>
  <c r="N58" i="19"/>
  <c r="R58" i="19"/>
  <c r="V58" i="19"/>
  <c r="C58" i="19"/>
  <c r="K58" i="19"/>
  <c r="S58" i="19"/>
  <c r="G58" i="19"/>
  <c r="O58" i="19"/>
  <c r="W58" i="19"/>
  <c r="L58" i="19"/>
  <c r="P58" i="19"/>
  <c r="D58" i="19"/>
  <c r="T58" i="19"/>
  <c r="H58" i="19"/>
  <c r="X58" i="19"/>
  <c r="A59" i="19"/>
  <c r="D22" i="19"/>
  <c r="H22" i="19"/>
  <c r="L22" i="19"/>
  <c r="P22" i="19"/>
  <c r="T22" i="19"/>
  <c r="X22" i="19"/>
  <c r="C22" i="19"/>
  <c r="I22" i="19"/>
  <c r="N22" i="19"/>
  <c r="S22" i="19"/>
  <c r="Y22" i="19"/>
  <c r="G22" i="19"/>
  <c r="O22" i="19"/>
  <c r="V22" i="19"/>
  <c r="B22" i="19"/>
  <c r="J22" i="19"/>
  <c r="Q22" i="19"/>
  <c r="W22" i="19"/>
  <c r="E22" i="19"/>
  <c r="K22" i="19"/>
  <c r="R22" i="19"/>
  <c r="M22" i="19"/>
  <c r="F22" i="19"/>
  <c r="U22" i="19"/>
  <c r="A22" i="25"/>
  <c r="A94" i="25"/>
  <c r="A24" i="21"/>
  <c r="A92" i="21"/>
  <c r="A23" i="19"/>
  <c r="A162" i="21"/>
  <c r="A57" i="21"/>
  <c r="A58" i="25"/>
  <c r="A129" i="19"/>
  <c r="A127" i="21"/>
  <c r="A131" i="25"/>
  <c r="A302" i="21"/>
  <c r="B131" i="25" l="1"/>
  <c r="F131" i="25"/>
  <c r="J131" i="25"/>
  <c r="N131" i="25"/>
  <c r="R131" i="25"/>
  <c r="V131" i="25"/>
  <c r="C131" i="25"/>
  <c r="G131" i="25"/>
  <c r="K131" i="25"/>
  <c r="O131" i="25"/>
  <c r="S131" i="25"/>
  <c r="W131" i="25"/>
  <c r="I131" i="25"/>
  <c r="Q131" i="25"/>
  <c r="Y131" i="25"/>
  <c r="D131" i="25"/>
  <c r="L131" i="25"/>
  <c r="T131" i="25"/>
  <c r="E131" i="25"/>
  <c r="M131" i="25"/>
  <c r="U131" i="25"/>
  <c r="H131" i="25"/>
  <c r="P131" i="25"/>
  <c r="X131" i="25"/>
  <c r="B129" i="28"/>
  <c r="F129" i="28"/>
  <c r="J129" i="28"/>
  <c r="N129" i="28"/>
  <c r="R129" i="28"/>
  <c r="V129" i="28"/>
  <c r="C129" i="28"/>
  <c r="G129" i="28"/>
  <c r="K129" i="28"/>
  <c r="O129" i="28"/>
  <c r="S129" i="28"/>
  <c r="W129" i="28"/>
  <c r="D129" i="28"/>
  <c r="L129" i="28"/>
  <c r="T129" i="28"/>
  <c r="E129" i="28"/>
  <c r="M129" i="28"/>
  <c r="U129" i="28"/>
  <c r="H129" i="28"/>
  <c r="X129" i="28"/>
  <c r="I129" i="28"/>
  <c r="Y129" i="28"/>
  <c r="P129" i="28"/>
  <c r="Q129" i="28"/>
  <c r="D94" i="28"/>
  <c r="H94" i="28"/>
  <c r="L94" i="28"/>
  <c r="P94" i="28"/>
  <c r="T94" i="28"/>
  <c r="X94" i="28"/>
  <c r="E94" i="28"/>
  <c r="I94" i="28"/>
  <c r="M94" i="28"/>
  <c r="Q94" i="28"/>
  <c r="U94" i="28"/>
  <c r="Y94" i="28"/>
  <c r="B94" i="28"/>
  <c r="J94" i="28"/>
  <c r="R94" i="28"/>
  <c r="F94" i="28"/>
  <c r="N94" i="28"/>
  <c r="V94" i="28"/>
  <c r="C94" i="28"/>
  <c r="S94" i="28"/>
  <c r="K94" i="28"/>
  <c r="G94" i="28"/>
  <c r="O94" i="28"/>
  <c r="W94" i="28"/>
  <c r="E24" i="28"/>
  <c r="I24" i="28"/>
  <c r="M24" i="28"/>
  <c r="Q24" i="28"/>
  <c r="U24" i="28"/>
  <c r="Y24" i="28"/>
  <c r="B24" i="28"/>
  <c r="F24" i="28"/>
  <c r="J24" i="28"/>
  <c r="N24" i="28"/>
  <c r="R24" i="28"/>
  <c r="V24" i="28"/>
  <c r="C24" i="28"/>
  <c r="K24" i="28"/>
  <c r="S24" i="28"/>
  <c r="D24" i="28"/>
  <c r="L24" i="28"/>
  <c r="T24" i="28"/>
  <c r="G24" i="28"/>
  <c r="O24" i="28"/>
  <c r="W24" i="28"/>
  <c r="H24" i="28"/>
  <c r="P24" i="28"/>
  <c r="X24" i="28"/>
  <c r="E59" i="28"/>
  <c r="I59" i="28"/>
  <c r="M59" i="28"/>
  <c r="Q59" i="28"/>
  <c r="U59" i="28"/>
  <c r="Y59" i="28"/>
  <c r="B59" i="28"/>
  <c r="F59" i="28"/>
  <c r="J59" i="28"/>
  <c r="N59" i="28"/>
  <c r="R59" i="28"/>
  <c r="V59" i="28"/>
  <c r="C59" i="28"/>
  <c r="K59" i="28"/>
  <c r="S59" i="28"/>
  <c r="D59" i="28"/>
  <c r="L59" i="28"/>
  <c r="T59" i="28"/>
  <c r="G59" i="28"/>
  <c r="O59" i="28"/>
  <c r="W59" i="28"/>
  <c r="H59" i="28"/>
  <c r="P59" i="28"/>
  <c r="X59" i="28"/>
  <c r="B129" i="19"/>
  <c r="F129" i="19"/>
  <c r="J129" i="19"/>
  <c r="N129" i="19"/>
  <c r="R129" i="19"/>
  <c r="V129" i="19"/>
  <c r="C129" i="19"/>
  <c r="H129" i="19"/>
  <c r="M129" i="19"/>
  <c r="S129" i="19"/>
  <c r="X129" i="19"/>
  <c r="E129" i="19"/>
  <c r="L129" i="19"/>
  <c r="T129" i="19"/>
  <c r="G129" i="19"/>
  <c r="O129" i="19"/>
  <c r="U129" i="19"/>
  <c r="I129" i="19"/>
  <c r="P129" i="19"/>
  <c r="W129" i="19"/>
  <c r="D129" i="19"/>
  <c r="K129" i="19"/>
  <c r="Q129" i="19"/>
  <c r="Y129" i="19"/>
  <c r="A25" i="28"/>
  <c r="Y301" i="28"/>
  <c r="U301" i="28"/>
  <c r="Q301" i="28"/>
  <c r="M301" i="28"/>
  <c r="I301" i="28"/>
  <c r="E301" i="28"/>
  <c r="V301" i="28"/>
  <c r="P301" i="28"/>
  <c r="K301" i="28"/>
  <c r="F301" i="28"/>
  <c r="X301" i="28"/>
  <c r="R301" i="28"/>
  <c r="J301" i="28"/>
  <c r="C301" i="28"/>
  <c r="T301" i="28"/>
  <c r="L301" i="28"/>
  <c r="B301" i="28"/>
  <c r="A302" i="28"/>
  <c r="O301" i="28"/>
  <c r="G301" i="28"/>
  <c r="W301" i="28"/>
  <c r="D301" i="28"/>
  <c r="S301" i="28"/>
  <c r="N301" i="28"/>
  <c r="H301" i="28"/>
  <c r="A95" i="28"/>
  <c r="W232" i="28"/>
  <c r="S232" i="28"/>
  <c r="O232" i="28"/>
  <c r="K232" i="28"/>
  <c r="G232" i="28"/>
  <c r="C232" i="28"/>
  <c r="X232" i="28"/>
  <c r="R232" i="28"/>
  <c r="M232" i="28"/>
  <c r="H232" i="28"/>
  <c r="B232" i="28"/>
  <c r="Y232" i="28"/>
  <c r="Q232" i="28"/>
  <c r="J232" i="28"/>
  <c r="D232" i="28"/>
  <c r="V232" i="28"/>
  <c r="P232" i="28"/>
  <c r="I232" i="28"/>
  <c r="N232" i="28"/>
  <c r="A233" i="28"/>
  <c r="L232" i="28"/>
  <c r="F232" i="28"/>
  <c r="U232" i="28"/>
  <c r="T232" i="28"/>
  <c r="E232" i="28"/>
  <c r="Y198" i="28"/>
  <c r="U198" i="28"/>
  <c r="Q198" i="28"/>
  <c r="M198" i="28"/>
  <c r="I198" i="28"/>
  <c r="E198" i="28"/>
  <c r="V198" i="28"/>
  <c r="P198" i="28"/>
  <c r="K198" i="28"/>
  <c r="F198" i="28"/>
  <c r="T198" i="28"/>
  <c r="N198" i="28"/>
  <c r="G198" i="28"/>
  <c r="A199" i="28"/>
  <c r="S198" i="28"/>
  <c r="L198" i="28"/>
  <c r="D198" i="28"/>
  <c r="X198" i="28"/>
  <c r="J198" i="28"/>
  <c r="W198" i="28"/>
  <c r="H198" i="28"/>
  <c r="R198" i="28"/>
  <c r="C198" i="28"/>
  <c r="B198" i="28"/>
  <c r="O198" i="28"/>
  <c r="W335" i="28"/>
  <c r="S335" i="28"/>
  <c r="O335" i="28"/>
  <c r="K335" i="28"/>
  <c r="G335" i="28"/>
  <c r="C335" i="28"/>
  <c r="X335" i="28"/>
  <c r="R335" i="28"/>
  <c r="M335" i="28"/>
  <c r="H335" i="28"/>
  <c r="B335" i="28"/>
  <c r="U335" i="28"/>
  <c r="N335" i="28"/>
  <c r="F335" i="28"/>
  <c r="T335" i="28"/>
  <c r="J335" i="28"/>
  <c r="A336" i="28"/>
  <c r="P335" i="28"/>
  <c r="D335" i="28"/>
  <c r="V335" i="28"/>
  <c r="I335" i="28"/>
  <c r="Q335" i="28"/>
  <c r="L335" i="28"/>
  <c r="E335" i="28"/>
  <c r="Y335" i="28"/>
  <c r="W164" i="28"/>
  <c r="S164" i="28"/>
  <c r="O164" i="28"/>
  <c r="K164" i="28"/>
  <c r="G164" i="28"/>
  <c r="C164" i="28"/>
  <c r="Y164" i="28"/>
  <c r="T164" i="28"/>
  <c r="N164" i="28"/>
  <c r="I164" i="28"/>
  <c r="D164" i="28"/>
  <c r="V164" i="28"/>
  <c r="P164" i="28"/>
  <c r="H164" i="28"/>
  <c r="A165" i="28"/>
  <c r="Q164" i="28"/>
  <c r="F164" i="28"/>
  <c r="X164" i="28"/>
  <c r="M164" i="28"/>
  <c r="E164" i="28"/>
  <c r="U164" i="28"/>
  <c r="B164" i="28"/>
  <c r="L164" i="28"/>
  <c r="J164" i="28"/>
  <c r="R164" i="28"/>
  <c r="A130" i="28"/>
  <c r="A404" i="28"/>
  <c r="V403" i="28"/>
  <c r="R403" i="28"/>
  <c r="N403" i="28"/>
  <c r="J403" i="28"/>
  <c r="F403" i="28"/>
  <c r="B403" i="28"/>
  <c r="U403" i="28"/>
  <c r="P403" i="28"/>
  <c r="K403" i="28"/>
  <c r="E403" i="28"/>
  <c r="T403" i="28"/>
  <c r="M403" i="28"/>
  <c r="G403" i="28"/>
  <c r="X403" i="28"/>
  <c r="O403" i="28"/>
  <c r="D403" i="28"/>
  <c r="Q403" i="28"/>
  <c r="C403" i="28"/>
  <c r="Y403" i="28"/>
  <c r="L403" i="28"/>
  <c r="S403" i="28"/>
  <c r="H403" i="28"/>
  <c r="W403" i="28"/>
  <c r="I403" i="28"/>
  <c r="Y266" i="28"/>
  <c r="U266" i="28"/>
  <c r="Q266" i="28"/>
  <c r="M266" i="28"/>
  <c r="I266" i="28"/>
  <c r="E266" i="28"/>
  <c r="A267" i="28"/>
  <c r="T266" i="28"/>
  <c r="O266" i="28"/>
  <c r="J266" i="28"/>
  <c r="D266" i="28"/>
  <c r="S266" i="28"/>
  <c r="L266" i="28"/>
  <c r="F266" i="28"/>
  <c r="X266" i="28"/>
  <c r="P266" i="28"/>
  <c r="G266" i="28"/>
  <c r="W266" i="28"/>
  <c r="N266" i="28"/>
  <c r="C266" i="28"/>
  <c r="V266" i="28"/>
  <c r="B266" i="28"/>
  <c r="R266" i="28"/>
  <c r="K266" i="28"/>
  <c r="H266" i="28"/>
  <c r="A370" i="28"/>
  <c r="V369" i="28"/>
  <c r="R369" i="28"/>
  <c r="N369" i="28"/>
  <c r="J369" i="28"/>
  <c r="F369" i="28"/>
  <c r="B369" i="28"/>
  <c r="Y369" i="28"/>
  <c r="T369" i="28"/>
  <c r="O369" i="28"/>
  <c r="I369" i="28"/>
  <c r="D369" i="28"/>
  <c r="X369" i="28"/>
  <c r="Q369" i="28"/>
  <c r="K369" i="28"/>
  <c r="C369" i="28"/>
  <c r="P369" i="28"/>
  <c r="G369" i="28"/>
  <c r="M369" i="28"/>
  <c r="L369" i="28"/>
  <c r="U369" i="28"/>
  <c r="E369" i="28"/>
  <c r="S369" i="28"/>
  <c r="H369" i="28"/>
  <c r="W369" i="28"/>
  <c r="A60" i="28"/>
  <c r="B405" i="21"/>
  <c r="F405" i="21"/>
  <c r="J405" i="21"/>
  <c r="N405" i="21"/>
  <c r="R405" i="21"/>
  <c r="V405" i="21"/>
  <c r="D405" i="21"/>
  <c r="I405" i="21"/>
  <c r="O405" i="21"/>
  <c r="T405" i="21"/>
  <c r="Y405" i="21"/>
  <c r="E405" i="21"/>
  <c r="L405" i="21"/>
  <c r="S405" i="21"/>
  <c r="H405" i="21"/>
  <c r="P405" i="21"/>
  <c r="W405" i="21"/>
  <c r="G405" i="21"/>
  <c r="M405" i="21"/>
  <c r="U405" i="21"/>
  <c r="Q405" i="21"/>
  <c r="X405" i="21"/>
  <c r="C405" i="21"/>
  <c r="K405" i="21"/>
  <c r="A406" i="21"/>
  <c r="C336" i="21"/>
  <c r="G336" i="21"/>
  <c r="K336" i="21"/>
  <c r="O336" i="21"/>
  <c r="S336" i="21"/>
  <c r="W336" i="21"/>
  <c r="E336" i="21"/>
  <c r="J336" i="21"/>
  <c r="P336" i="21"/>
  <c r="U336" i="21"/>
  <c r="F336" i="21"/>
  <c r="L336" i="21"/>
  <c r="Q336" i="21"/>
  <c r="V336" i="21"/>
  <c r="B336" i="21"/>
  <c r="H336" i="21"/>
  <c r="M336" i="21"/>
  <c r="R336" i="21"/>
  <c r="X336" i="21"/>
  <c r="D336" i="21"/>
  <c r="Y336" i="21"/>
  <c r="I336" i="21"/>
  <c r="N336" i="21"/>
  <c r="T336" i="21"/>
  <c r="A337" i="21"/>
  <c r="B370" i="21"/>
  <c r="F370" i="21"/>
  <c r="J370" i="21"/>
  <c r="N370" i="21"/>
  <c r="R370" i="21"/>
  <c r="V370" i="21"/>
  <c r="C370" i="21"/>
  <c r="H370" i="21"/>
  <c r="M370" i="21"/>
  <c r="S370" i="21"/>
  <c r="X370" i="21"/>
  <c r="E370" i="21"/>
  <c r="L370" i="21"/>
  <c r="T370" i="21"/>
  <c r="G370" i="21"/>
  <c r="O370" i="21"/>
  <c r="U370" i="21"/>
  <c r="P370" i="21"/>
  <c r="D370" i="21"/>
  <c r="Q370" i="21"/>
  <c r="I370" i="21"/>
  <c r="W370" i="21"/>
  <c r="K370" i="21"/>
  <c r="Y370" i="21"/>
  <c r="A371" i="21"/>
  <c r="B302" i="21"/>
  <c r="F302" i="21"/>
  <c r="J302" i="21"/>
  <c r="N302" i="21"/>
  <c r="R302" i="21"/>
  <c r="V302" i="21"/>
  <c r="D302" i="21"/>
  <c r="H302" i="21"/>
  <c r="L302" i="21"/>
  <c r="P302" i="21"/>
  <c r="T302" i="21"/>
  <c r="X302" i="21"/>
  <c r="C302" i="21"/>
  <c r="K302" i="21"/>
  <c r="S302" i="21"/>
  <c r="G302" i="21"/>
  <c r="O302" i="21"/>
  <c r="W302" i="21"/>
  <c r="E302" i="21"/>
  <c r="U302" i="21"/>
  <c r="I302" i="21"/>
  <c r="Y302" i="21"/>
  <c r="M302" i="21"/>
  <c r="Q302" i="21"/>
  <c r="E265" i="21"/>
  <c r="I265" i="21"/>
  <c r="M265" i="21"/>
  <c r="Q265" i="21"/>
  <c r="U265" i="21"/>
  <c r="Y265" i="21"/>
  <c r="D265" i="21"/>
  <c r="J265" i="21"/>
  <c r="O265" i="21"/>
  <c r="T265" i="21"/>
  <c r="B265" i="21"/>
  <c r="H265" i="21"/>
  <c r="P265" i="21"/>
  <c r="W265" i="21"/>
  <c r="C265" i="21"/>
  <c r="K265" i="21"/>
  <c r="R265" i="21"/>
  <c r="X265" i="21"/>
  <c r="F265" i="21"/>
  <c r="S265" i="21"/>
  <c r="G265" i="21"/>
  <c r="V265" i="21"/>
  <c r="L265" i="21"/>
  <c r="N265" i="21"/>
  <c r="A266" i="21"/>
  <c r="E231" i="21"/>
  <c r="I231" i="21"/>
  <c r="M231" i="21"/>
  <c r="Q231" i="21"/>
  <c r="U231" i="21"/>
  <c r="Y231" i="21"/>
  <c r="D231" i="21"/>
  <c r="J231" i="21"/>
  <c r="O231" i="21"/>
  <c r="T231" i="21"/>
  <c r="F231" i="21"/>
  <c r="K231" i="21"/>
  <c r="P231" i="21"/>
  <c r="V231" i="21"/>
  <c r="C231" i="21"/>
  <c r="N231" i="21"/>
  <c r="X231" i="21"/>
  <c r="S231" i="21"/>
  <c r="B231" i="21"/>
  <c r="G231" i="21"/>
  <c r="R231" i="21"/>
  <c r="H231" i="21"/>
  <c r="L231" i="21"/>
  <c r="W231" i="21"/>
  <c r="A232" i="21"/>
  <c r="B162" i="21"/>
  <c r="F162" i="21"/>
  <c r="J162" i="21"/>
  <c r="N162" i="21"/>
  <c r="R162" i="21"/>
  <c r="V162" i="21"/>
  <c r="C162" i="21"/>
  <c r="H162" i="21"/>
  <c r="M162" i="21"/>
  <c r="S162" i="21"/>
  <c r="X162" i="21"/>
  <c r="G162" i="21"/>
  <c r="O162" i="21"/>
  <c r="U162" i="21"/>
  <c r="I162" i="21"/>
  <c r="P162" i="21"/>
  <c r="W162" i="21"/>
  <c r="D162" i="21"/>
  <c r="K162" i="21"/>
  <c r="Q162" i="21"/>
  <c r="Y162" i="21"/>
  <c r="T162" i="21"/>
  <c r="E162" i="21"/>
  <c r="L162" i="21"/>
  <c r="C57" i="21"/>
  <c r="G57" i="21"/>
  <c r="K57" i="21"/>
  <c r="O57" i="21"/>
  <c r="S57" i="21"/>
  <c r="W57" i="21"/>
  <c r="B57" i="21"/>
  <c r="H57" i="21"/>
  <c r="M57" i="21"/>
  <c r="R57" i="21"/>
  <c r="X57" i="21"/>
  <c r="D57" i="21"/>
  <c r="I57" i="21"/>
  <c r="N57" i="21"/>
  <c r="T57" i="21"/>
  <c r="Y57" i="21"/>
  <c r="J57" i="21"/>
  <c r="U57" i="21"/>
  <c r="L57" i="21"/>
  <c r="V57" i="21"/>
  <c r="P57" i="21"/>
  <c r="F57" i="21"/>
  <c r="Q57" i="21"/>
  <c r="E57" i="21"/>
  <c r="C127" i="21"/>
  <c r="G127" i="21"/>
  <c r="K127" i="21"/>
  <c r="O127" i="21"/>
  <c r="S127" i="21"/>
  <c r="W127" i="21"/>
  <c r="B127" i="21"/>
  <c r="H127" i="21"/>
  <c r="M127" i="21"/>
  <c r="R127" i="21"/>
  <c r="X127" i="21"/>
  <c r="D127" i="21"/>
  <c r="I127" i="21"/>
  <c r="N127" i="21"/>
  <c r="T127" i="21"/>
  <c r="Y127" i="21"/>
  <c r="J127" i="21"/>
  <c r="U127" i="21"/>
  <c r="L127" i="21"/>
  <c r="V127" i="21"/>
  <c r="P127" i="21"/>
  <c r="Q127" i="21"/>
  <c r="E127" i="21"/>
  <c r="F127" i="21"/>
  <c r="C92" i="21"/>
  <c r="G92" i="21"/>
  <c r="K92" i="21"/>
  <c r="O92" i="21"/>
  <c r="S92" i="21"/>
  <c r="W92" i="21"/>
  <c r="B92" i="21"/>
  <c r="H92" i="21"/>
  <c r="M92" i="21"/>
  <c r="R92" i="21"/>
  <c r="X92" i="21"/>
  <c r="D92" i="21"/>
  <c r="I92" i="21"/>
  <c r="N92" i="21"/>
  <c r="T92" i="21"/>
  <c r="Y92" i="21"/>
  <c r="J92" i="21"/>
  <c r="U92" i="21"/>
  <c r="L92" i="21"/>
  <c r="V92" i="21"/>
  <c r="P92" i="21"/>
  <c r="Q92" i="21"/>
  <c r="E92" i="21"/>
  <c r="F92" i="21"/>
  <c r="B196" i="21"/>
  <c r="F196" i="21"/>
  <c r="J196" i="21"/>
  <c r="N196" i="21"/>
  <c r="R196" i="21"/>
  <c r="V196" i="21"/>
  <c r="C196" i="21"/>
  <c r="H196" i="21"/>
  <c r="M196" i="21"/>
  <c r="S196" i="21"/>
  <c r="X196" i="21"/>
  <c r="G196" i="21"/>
  <c r="O196" i="21"/>
  <c r="U196" i="21"/>
  <c r="D196" i="21"/>
  <c r="L196" i="21"/>
  <c r="W196" i="21"/>
  <c r="K196" i="21"/>
  <c r="Y196" i="21"/>
  <c r="P196" i="21"/>
  <c r="E196" i="21"/>
  <c r="Q196" i="21"/>
  <c r="I196" i="21"/>
  <c r="T196" i="21"/>
  <c r="A197" i="21"/>
  <c r="E24" i="21"/>
  <c r="I24" i="21"/>
  <c r="M24" i="21"/>
  <c r="Q24" i="21"/>
  <c r="U24" i="21"/>
  <c r="Y24" i="21"/>
  <c r="D24" i="21"/>
  <c r="J24" i="21"/>
  <c r="O24" i="21"/>
  <c r="T24" i="21"/>
  <c r="C24" i="21"/>
  <c r="K24" i="21"/>
  <c r="R24" i="21"/>
  <c r="X24" i="21"/>
  <c r="F24" i="21"/>
  <c r="L24" i="21"/>
  <c r="S24" i="21"/>
  <c r="G24" i="21"/>
  <c r="N24" i="21"/>
  <c r="V24" i="21"/>
  <c r="H24" i="21"/>
  <c r="P24" i="21"/>
  <c r="W24" i="21"/>
  <c r="B24" i="21"/>
  <c r="B94" i="25"/>
  <c r="F94" i="25"/>
  <c r="J94" i="25"/>
  <c r="N94" i="25"/>
  <c r="R94" i="25"/>
  <c r="V94" i="25"/>
  <c r="D94" i="25"/>
  <c r="H94" i="25"/>
  <c r="L94" i="25"/>
  <c r="P94" i="25"/>
  <c r="T94" i="25"/>
  <c r="X94" i="25"/>
  <c r="C94" i="25"/>
  <c r="K94" i="25"/>
  <c r="S94" i="25"/>
  <c r="G94" i="25"/>
  <c r="O94" i="25"/>
  <c r="W94" i="25"/>
  <c r="M94" i="25"/>
  <c r="E94" i="25"/>
  <c r="U94" i="25"/>
  <c r="I94" i="25"/>
  <c r="Y94" i="25"/>
  <c r="Q94" i="25"/>
  <c r="B58" i="25"/>
  <c r="F58" i="25"/>
  <c r="J58" i="25"/>
  <c r="N58" i="25"/>
  <c r="R58" i="25"/>
  <c r="V58" i="25"/>
  <c r="C58" i="25"/>
  <c r="G58" i="25"/>
  <c r="K58" i="25"/>
  <c r="O58" i="25"/>
  <c r="S58" i="25"/>
  <c r="W58" i="25"/>
  <c r="D58" i="25"/>
  <c r="L58" i="25"/>
  <c r="T58" i="25"/>
  <c r="E58" i="25"/>
  <c r="M58" i="25"/>
  <c r="U58" i="25"/>
  <c r="P58" i="25"/>
  <c r="Q58" i="25"/>
  <c r="H58" i="25"/>
  <c r="X58" i="25"/>
  <c r="I58" i="25"/>
  <c r="Y58" i="25"/>
  <c r="E22" i="25"/>
  <c r="I22" i="25"/>
  <c r="M22" i="25"/>
  <c r="Q22" i="25"/>
  <c r="C22" i="25"/>
  <c r="G22" i="25"/>
  <c r="K22" i="25"/>
  <c r="O22" i="25"/>
  <c r="S22" i="25"/>
  <c r="W22" i="25"/>
  <c r="B22" i="25"/>
  <c r="J22" i="25"/>
  <c r="R22" i="25"/>
  <c r="X22" i="25"/>
  <c r="F22" i="25"/>
  <c r="N22" i="25"/>
  <c r="U22" i="25"/>
  <c r="L22" i="25"/>
  <c r="Y22" i="25"/>
  <c r="D22" i="25"/>
  <c r="T22" i="25"/>
  <c r="H22" i="25"/>
  <c r="V22" i="25"/>
  <c r="P22" i="25"/>
  <c r="C94" i="19"/>
  <c r="G94" i="19"/>
  <c r="K94" i="19"/>
  <c r="O94" i="19"/>
  <c r="S94" i="19"/>
  <c r="W94" i="19"/>
  <c r="E94" i="19"/>
  <c r="I94" i="19"/>
  <c r="M94" i="19"/>
  <c r="Q94" i="19"/>
  <c r="U94" i="19"/>
  <c r="Y94" i="19"/>
  <c r="H94" i="19"/>
  <c r="P94" i="19"/>
  <c r="X94" i="19"/>
  <c r="D94" i="19"/>
  <c r="L94" i="19"/>
  <c r="T94" i="19"/>
  <c r="J94" i="19"/>
  <c r="B94" i="19"/>
  <c r="R94" i="19"/>
  <c r="F94" i="19"/>
  <c r="V94" i="19"/>
  <c r="N94" i="19"/>
  <c r="A95" i="19"/>
  <c r="E59" i="19"/>
  <c r="I59" i="19"/>
  <c r="M59" i="19"/>
  <c r="Q59" i="19"/>
  <c r="U59" i="19"/>
  <c r="Y59" i="19"/>
  <c r="B59" i="19"/>
  <c r="F59" i="19"/>
  <c r="J59" i="19"/>
  <c r="N59" i="19"/>
  <c r="R59" i="19"/>
  <c r="V59" i="19"/>
  <c r="C59" i="19"/>
  <c r="K59" i="19"/>
  <c r="S59" i="19"/>
  <c r="G59" i="19"/>
  <c r="O59" i="19"/>
  <c r="W59" i="19"/>
  <c r="D59" i="19"/>
  <c r="T59" i="19"/>
  <c r="H59" i="19"/>
  <c r="X59" i="19"/>
  <c r="L59" i="19"/>
  <c r="P59" i="19"/>
  <c r="A60" i="19"/>
  <c r="D23" i="19"/>
  <c r="H23" i="19"/>
  <c r="L23" i="19"/>
  <c r="P23" i="19"/>
  <c r="T23" i="19"/>
  <c r="X23" i="19"/>
  <c r="F23" i="19"/>
  <c r="K23" i="19"/>
  <c r="Q23" i="19"/>
  <c r="V23" i="19"/>
  <c r="E23" i="19"/>
  <c r="M23" i="19"/>
  <c r="S23" i="19"/>
  <c r="G23" i="19"/>
  <c r="N23" i="19"/>
  <c r="U23" i="19"/>
  <c r="B23" i="19"/>
  <c r="I23" i="19"/>
  <c r="O23" i="19"/>
  <c r="W23" i="19"/>
  <c r="C23" i="19"/>
  <c r="R23" i="19"/>
  <c r="J23" i="19"/>
  <c r="Y23" i="19"/>
  <c r="A303" i="21"/>
  <c r="A128" i="21"/>
  <c r="A59" i="25"/>
  <c r="A58" i="21"/>
  <c r="A95" i="25"/>
  <c r="A132" i="25"/>
  <c r="A130" i="19"/>
  <c r="A93" i="21"/>
  <c r="A25" i="21"/>
  <c r="A23" i="25"/>
  <c r="A163" i="21"/>
  <c r="A24" i="19"/>
  <c r="B132" i="25" l="1"/>
  <c r="F132" i="25"/>
  <c r="J132" i="25"/>
  <c r="N132" i="25"/>
  <c r="R132" i="25"/>
  <c r="V132" i="25"/>
  <c r="C132" i="25"/>
  <c r="G132" i="25"/>
  <c r="K132" i="25"/>
  <c r="O132" i="25"/>
  <c r="S132" i="25"/>
  <c r="W132" i="25"/>
  <c r="I132" i="25"/>
  <c r="Q132" i="25"/>
  <c r="Y132" i="25"/>
  <c r="D132" i="25"/>
  <c r="L132" i="25"/>
  <c r="T132" i="25"/>
  <c r="E132" i="25"/>
  <c r="M132" i="25"/>
  <c r="U132" i="25"/>
  <c r="H132" i="25"/>
  <c r="P132" i="25"/>
  <c r="X132" i="25"/>
  <c r="E60" i="28"/>
  <c r="I60" i="28"/>
  <c r="M60" i="28"/>
  <c r="Q60" i="28"/>
  <c r="U60" i="28"/>
  <c r="Y60" i="28"/>
  <c r="B60" i="28"/>
  <c r="F60" i="28"/>
  <c r="J60" i="28"/>
  <c r="N60" i="28"/>
  <c r="R60" i="28"/>
  <c r="V60" i="28"/>
  <c r="C60" i="28"/>
  <c r="K60" i="28"/>
  <c r="S60" i="28"/>
  <c r="D60" i="28"/>
  <c r="L60" i="28"/>
  <c r="T60" i="28"/>
  <c r="G60" i="28"/>
  <c r="O60" i="28"/>
  <c r="W60" i="28"/>
  <c r="H60" i="28"/>
  <c r="P60" i="28"/>
  <c r="X60" i="28"/>
  <c r="B130" i="28"/>
  <c r="F130" i="28"/>
  <c r="J130" i="28"/>
  <c r="N130" i="28"/>
  <c r="R130" i="28"/>
  <c r="V130" i="28"/>
  <c r="C130" i="28"/>
  <c r="G130" i="28"/>
  <c r="K130" i="28"/>
  <c r="O130" i="28"/>
  <c r="S130" i="28"/>
  <c r="W130" i="28"/>
  <c r="D130" i="28"/>
  <c r="L130" i="28"/>
  <c r="T130" i="28"/>
  <c r="E130" i="28"/>
  <c r="M130" i="28"/>
  <c r="U130" i="28"/>
  <c r="P130" i="28"/>
  <c r="Q130" i="28"/>
  <c r="X130" i="28"/>
  <c r="H130" i="28"/>
  <c r="Y130" i="28"/>
  <c r="I130" i="28"/>
  <c r="D95" i="28"/>
  <c r="H95" i="28"/>
  <c r="L95" i="28"/>
  <c r="P95" i="28"/>
  <c r="T95" i="28"/>
  <c r="X95" i="28"/>
  <c r="E95" i="28"/>
  <c r="I95" i="28"/>
  <c r="M95" i="28"/>
  <c r="Q95" i="28"/>
  <c r="U95" i="28"/>
  <c r="Y95" i="28"/>
  <c r="B95" i="28"/>
  <c r="J95" i="28"/>
  <c r="R95" i="28"/>
  <c r="F95" i="28"/>
  <c r="N95" i="28"/>
  <c r="V95" i="28"/>
  <c r="K95" i="28"/>
  <c r="C95" i="28"/>
  <c r="S95" i="28"/>
  <c r="O95" i="28"/>
  <c r="W95" i="28"/>
  <c r="G95" i="28"/>
  <c r="E25" i="28"/>
  <c r="I25" i="28"/>
  <c r="M25" i="28"/>
  <c r="Q25" i="28"/>
  <c r="U25" i="28"/>
  <c r="Y25" i="28"/>
  <c r="B25" i="28"/>
  <c r="F25" i="28"/>
  <c r="J25" i="28"/>
  <c r="N25" i="28"/>
  <c r="R25" i="28"/>
  <c r="V25" i="28"/>
  <c r="C25" i="28"/>
  <c r="K25" i="28"/>
  <c r="S25" i="28"/>
  <c r="D25" i="28"/>
  <c r="L25" i="28"/>
  <c r="T25" i="28"/>
  <c r="G25" i="28"/>
  <c r="O25" i="28"/>
  <c r="W25" i="28"/>
  <c r="P25" i="28"/>
  <c r="H25" i="28"/>
  <c r="X25" i="28"/>
  <c r="B130" i="19"/>
  <c r="F130" i="19"/>
  <c r="J130" i="19"/>
  <c r="N130" i="19"/>
  <c r="R130" i="19"/>
  <c r="V130" i="19"/>
  <c r="E130" i="19"/>
  <c r="K130" i="19"/>
  <c r="P130" i="19"/>
  <c r="U130" i="19"/>
  <c r="C130" i="19"/>
  <c r="I130" i="19"/>
  <c r="Q130" i="19"/>
  <c r="X130" i="19"/>
  <c r="D130" i="19"/>
  <c r="L130" i="19"/>
  <c r="S130" i="19"/>
  <c r="Y130" i="19"/>
  <c r="G130" i="19"/>
  <c r="M130" i="19"/>
  <c r="T130" i="19"/>
  <c r="H130" i="19"/>
  <c r="O130" i="19"/>
  <c r="W130" i="19"/>
  <c r="X267" i="28"/>
  <c r="T267" i="28"/>
  <c r="P267" i="28"/>
  <c r="L267" i="28"/>
  <c r="H267" i="28"/>
  <c r="D267" i="28"/>
  <c r="V267" i="28"/>
  <c r="Q267" i="28"/>
  <c r="K267" i="28"/>
  <c r="F267" i="28"/>
  <c r="W267" i="28"/>
  <c r="O267" i="28"/>
  <c r="I267" i="28"/>
  <c r="B267" i="28"/>
  <c r="S267" i="28"/>
  <c r="J267" i="28"/>
  <c r="A268" i="28"/>
  <c r="R267" i="28"/>
  <c r="G267" i="28"/>
  <c r="N267" i="28"/>
  <c r="M267" i="28"/>
  <c r="Y267" i="28"/>
  <c r="E267" i="28"/>
  <c r="U267" i="28"/>
  <c r="C267" i="28"/>
  <c r="Y370" i="28"/>
  <c r="U370" i="28"/>
  <c r="Q370" i="28"/>
  <c r="M370" i="28"/>
  <c r="I370" i="28"/>
  <c r="E370" i="28"/>
  <c r="V370" i="28"/>
  <c r="P370" i="28"/>
  <c r="K370" i="28"/>
  <c r="F370" i="28"/>
  <c r="T370" i="28"/>
  <c r="N370" i="28"/>
  <c r="G370" i="28"/>
  <c r="S370" i="28"/>
  <c r="J370" i="28"/>
  <c r="B370" i="28"/>
  <c r="A371" i="28"/>
  <c r="O370" i="28"/>
  <c r="C370" i="28"/>
  <c r="W370" i="28"/>
  <c r="D370" i="28"/>
  <c r="L370" i="28"/>
  <c r="H370" i="28"/>
  <c r="X370" i="28"/>
  <c r="R370" i="28"/>
  <c r="A131" i="28"/>
  <c r="A234" i="28"/>
  <c r="V233" i="28"/>
  <c r="R233" i="28"/>
  <c r="N233" i="28"/>
  <c r="J233" i="28"/>
  <c r="F233" i="28"/>
  <c r="B233" i="28"/>
  <c r="Y233" i="28"/>
  <c r="T233" i="28"/>
  <c r="O233" i="28"/>
  <c r="I233" i="28"/>
  <c r="D233" i="28"/>
  <c r="U233" i="28"/>
  <c r="M233" i="28"/>
  <c r="G233" i="28"/>
  <c r="S233" i="28"/>
  <c r="L233" i="28"/>
  <c r="E233" i="28"/>
  <c r="Q233" i="28"/>
  <c r="C233" i="28"/>
  <c r="P233" i="28"/>
  <c r="K233" i="28"/>
  <c r="X233" i="28"/>
  <c r="W233" i="28"/>
  <c r="H233" i="28"/>
  <c r="A96" i="28"/>
  <c r="X302" i="28"/>
  <c r="T302" i="28"/>
  <c r="P302" i="28"/>
  <c r="L302" i="28"/>
  <c r="H302" i="28"/>
  <c r="D302" i="28"/>
  <c r="W302" i="28"/>
  <c r="R302" i="28"/>
  <c r="M302" i="28"/>
  <c r="G302" i="28"/>
  <c r="B302" i="28"/>
  <c r="U302" i="28"/>
  <c r="N302" i="28"/>
  <c r="F302" i="28"/>
  <c r="Y302" i="28"/>
  <c r="O302" i="28"/>
  <c r="E302" i="28"/>
  <c r="S302" i="28"/>
  <c r="J302" i="28"/>
  <c r="Q302" i="28"/>
  <c r="K302" i="28"/>
  <c r="I302" i="28"/>
  <c r="C302" i="28"/>
  <c r="A303" i="28"/>
  <c r="V302" i="28"/>
  <c r="A61" i="28"/>
  <c r="A337" i="28"/>
  <c r="V336" i="28"/>
  <c r="R336" i="28"/>
  <c r="N336" i="28"/>
  <c r="J336" i="28"/>
  <c r="F336" i="28"/>
  <c r="B336" i="28"/>
  <c r="Y336" i="28"/>
  <c r="T336" i="28"/>
  <c r="O336" i="28"/>
  <c r="I336" i="28"/>
  <c r="D336" i="28"/>
  <c r="X336" i="28"/>
  <c r="Q336" i="28"/>
  <c r="K336" i="28"/>
  <c r="C336" i="28"/>
  <c r="W336" i="28"/>
  <c r="M336" i="28"/>
  <c r="E336" i="28"/>
  <c r="P336" i="28"/>
  <c r="U336" i="28"/>
  <c r="H336" i="28"/>
  <c r="S336" i="28"/>
  <c r="L336" i="28"/>
  <c r="G336" i="28"/>
  <c r="X199" i="28"/>
  <c r="T199" i="28"/>
  <c r="P199" i="28"/>
  <c r="L199" i="28"/>
  <c r="H199" i="28"/>
  <c r="D199" i="28"/>
  <c r="W199" i="28"/>
  <c r="R199" i="28"/>
  <c r="M199" i="28"/>
  <c r="G199" i="28"/>
  <c r="B199" i="28"/>
  <c r="Y199" i="28"/>
  <c r="Q199" i="28"/>
  <c r="J199" i="28"/>
  <c r="C199" i="28"/>
  <c r="V199" i="28"/>
  <c r="O199" i="28"/>
  <c r="I199" i="28"/>
  <c r="N199" i="28"/>
  <c r="A200" i="28"/>
  <c r="K199" i="28"/>
  <c r="U199" i="28"/>
  <c r="F199" i="28"/>
  <c r="S199" i="28"/>
  <c r="E199" i="28"/>
  <c r="Y404" i="28"/>
  <c r="U404" i="28"/>
  <c r="Q404" i="28"/>
  <c r="M404" i="28"/>
  <c r="I404" i="28"/>
  <c r="E404" i="28"/>
  <c r="W404" i="28"/>
  <c r="R404" i="28"/>
  <c r="L404" i="28"/>
  <c r="G404" i="28"/>
  <c r="B404" i="28"/>
  <c r="X404" i="28"/>
  <c r="P404" i="28"/>
  <c r="J404" i="28"/>
  <c r="C404" i="28"/>
  <c r="S404" i="28"/>
  <c r="H404" i="28"/>
  <c r="O404" i="28"/>
  <c r="D404" i="28"/>
  <c r="A405" i="28"/>
  <c r="N404" i="28"/>
  <c r="T404" i="28"/>
  <c r="F404" i="28"/>
  <c r="V404" i="28"/>
  <c r="K404" i="28"/>
  <c r="A166" i="28"/>
  <c r="V165" i="28"/>
  <c r="R165" i="28"/>
  <c r="N165" i="28"/>
  <c r="J165" i="28"/>
  <c r="F165" i="28"/>
  <c r="B165" i="28"/>
  <c r="U165" i="28"/>
  <c r="P165" i="28"/>
  <c r="K165" i="28"/>
  <c r="E165" i="28"/>
  <c r="Y165" i="28"/>
  <c r="S165" i="28"/>
  <c r="L165" i="28"/>
  <c r="D165" i="28"/>
  <c r="T165" i="28"/>
  <c r="I165" i="28"/>
  <c r="Q165" i="28"/>
  <c r="H165" i="28"/>
  <c r="O165" i="28"/>
  <c r="X165" i="28"/>
  <c r="G165" i="28"/>
  <c r="W165" i="28"/>
  <c r="C165" i="28"/>
  <c r="M165" i="28"/>
  <c r="A26" i="28"/>
  <c r="B406" i="21"/>
  <c r="F406" i="21"/>
  <c r="J406" i="21"/>
  <c r="N406" i="21"/>
  <c r="R406" i="21"/>
  <c r="V406" i="21"/>
  <c r="G406" i="21"/>
  <c r="L406" i="21"/>
  <c r="Q406" i="21"/>
  <c r="W406" i="21"/>
  <c r="C406" i="21"/>
  <c r="I406" i="21"/>
  <c r="P406" i="21"/>
  <c r="X406" i="21"/>
  <c r="E406" i="21"/>
  <c r="M406" i="21"/>
  <c r="T406" i="21"/>
  <c r="D406" i="21"/>
  <c r="K406" i="21"/>
  <c r="S406" i="21"/>
  <c r="Y406" i="21"/>
  <c r="U406" i="21"/>
  <c r="H406" i="21"/>
  <c r="O406" i="21"/>
  <c r="A407" i="21"/>
  <c r="B371" i="21"/>
  <c r="F371" i="21"/>
  <c r="J371" i="21"/>
  <c r="N371" i="21"/>
  <c r="R371" i="21"/>
  <c r="V371" i="21"/>
  <c r="E371" i="21"/>
  <c r="K371" i="21"/>
  <c r="P371" i="21"/>
  <c r="U371" i="21"/>
  <c r="C371" i="21"/>
  <c r="I371" i="21"/>
  <c r="Q371" i="21"/>
  <c r="X371" i="21"/>
  <c r="D371" i="21"/>
  <c r="L371" i="21"/>
  <c r="S371" i="21"/>
  <c r="Y371" i="21"/>
  <c r="G371" i="21"/>
  <c r="T371" i="21"/>
  <c r="H371" i="21"/>
  <c r="W371" i="21"/>
  <c r="M371" i="21"/>
  <c r="O371" i="21"/>
  <c r="A372" i="21"/>
  <c r="C337" i="21"/>
  <c r="G337" i="21"/>
  <c r="K337" i="21"/>
  <c r="O337" i="21"/>
  <c r="S337" i="21"/>
  <c r="W337" i="21"/>
  <c r="B337" i="21"/>
  <c r="H337" i="21"/>
  <c r="M337" i="21"/>
  <c r="R337" i="21"/>
  <c r="X337" i="21"/>
  <c r="D337" i="21"/>
  <c r="I337" i="21"/>
  <c r="N337" i="21"/>
  <c r="T337" i="21"/>
  <c r="Y337" i="21"/>
  <c r="E337" i="21"/>
  <c r="J337" i="21"/>
  <c r="P337" i="21"/>
  <c r="U337" i="21"/>
  <c r="V337" i="21"/>
  <c r="F337" i="21"/>
  <c r="L337" i="21"/>
  <c r="Q337" i="21"/>
  <c r="A338" i="21"/>
  <c r="B303" i="21"/>
  <c r="F303" i="21"/>
  <c r="J303" i="21"/>
  <c r="N303" i="21"/>
  <c r="R303" i="21"/>
  <c r="V303" i="21"/>
  <c r="D303" i="21"/>
  <c r="H303" i="21"/>
  <c r="L303" i="21"/>
  <c r="P303" i="21"/>
  <c r="T303" i="21"/>
  <c r="X303" i="21"/>
  <c r="C303" i="21"/>
  <c r="K303" i="21"/>
  <c r="S303" i="21"/>
  <c r="G303" i="21"/>
  <c r="O303" i="21"/>
  <c r="W303" i="21"/>
  <c r="M303" i="21"/>
  <c r="Q303" i="21"/>
  <c r="U303" i="21"/>
  <c r="E303" i="21"/>
  <c r="I303" i="21"/>
  <c r="Y303" i="21"/>
  <c r="E232" i="21"/>
  <c r="I232" i="21"/>
  <c r="M232" i="21"/>
  <c r="Q232" i="21"/>
  <c r="U232" i="21"/>
  <c r="Y232" i="21"/>
  <c r="B232" i="21"/>
  <c r="G232" i="21"/>
  <c r="L232" i="21"/>
  <c r="R232" i="21"/>
  <c r="W232" i="21"/>
  <c r="C232" i="21"/>
  <c r="H232" i="21"/>
  <c r="N232" i="21"/>
  <c r="S232" i="21"/>
  <c r="X232" i="21"/>
  <c r="K232" i="21"/>
  <c r="V232" i="21"/>
  <c r="P232" i="21"/>
  <c r="J232" i="21"/>
  <c r="D232" i="21"/>
  <c r="O232" i="21"/>
  <c r="F232" i="21"/>
  <c r="T232" i="21"/>
  <c r="A233" i="21"/>
  <c r="E266" i="21"/>
  <c r="I266" i="21"/>
  <c r="M266" i="21"/>
  <c r="Q266" i="21"/>
  <c r="U266" i="21"/>
  <c r="Y266" i="21"/>
  <c r="B266" i="21"/>
  <c r="G266" i="21"/>
  <c r="L266" i="21"/>
  <c r="R266" i="21"/>
  <c r="W266" i="21"/>
  <c r="F266" i="21"/>
  <c r="N266" i="21"/>
  <c r="T266" i="21"/>
  <c r="H266" i="21"/>
  <c r="O266" i="21"/>
  <c r="V266" i="21"/>
  <c r="J266" i="21"/>
  <c r="X266" i="21"/>
  <c r="K266" i="21"/>
  <c r="C266" i="21"/>
  <c r="P266" i="21"/>
  <c r="D266" i="21"/>
  <c r="S266" i="21"/>
  <c r="A267" i="21"/>
  <c r="B163" i="21"/>
  <c r="F163" i="21"/>
  <c r="J163" i="21"/>
  <c r="N163" i="21"/>
  <c r="R163" i="21"/>
  <c r="V163" i="21"/>
  <c r="E163" i="21"/>
  <c r="K163" i="21"/>
  <c r="P163" i="21"/>
  <c r="U163" i="21"/>
  <c r="D163" i="21"/>
  <c r="L163" i="21"/>
  <c r="S163" i="21"/>
  <c r="Y163" i="21"/>
  <c r="G163" i="21"/>
  <c r="M163" i="21"/>
  <c r="T163" i="21"/>
  <c r="H163" i="21"/>
  <c r="O163" i="21"/>
  <c r="W163" i="21"/>
  <c r="X163" i="21"/>
  <c r="C163" i="21"/>
  <c r="I163" i="21"/>
  <c r="Q163" i="21"/>
  <c r="C58" i="21"/>
  <c r="G58" i="21"/>
  <c r="K58" i="21"/>
  <c r="O58" i="21"/>
  <c r="S58" i="21"/>
  <c r="W58" i="21"/>
  <c r="E58" i="21"/>
  <c r="J58" i="21"/>
  <c r="P58" i="21"/>
  <c r="U58" i="21"/>
  <c r="F58" i="21"/>
  <c r="L58" i="21"/>
  <c r="Q58" i="21"/>
  <c r="V58" i="21"/>
  <c r="H58" i="21"/>
  <c r="R58" i="21"/>
  <c r="I58" i="21"/>
  <c r="T58" i="21"/>
  <c r="M58" i="21"/>
  <c r="B58" i="21"/>
  <c r="Y58" i="21"/>
  <c r="N58" i="21"/>
  <c r="X58" i="21"/>
  <c r="D58" i="21"/>
  <c r="C93" i="21"/>
  <c r="G93" i="21"/>
  <c r="K93" i="21"/>
  <c r="O93" i="21"/>
  <c r="S93" i="21"/>
  <c r="W93" i="21"/>
  <c r="E93" i="21"/>
  <c r="J93" i="21"/>
  <c r="P93" i="21"/>
  <c r="U93" i="21"/>
  <c r="F93" i="21"/>
  <c r="L93" i="21"/>
  <c r="Q93" i="21"/>
  <c r="V93" i="21"/>
  <c r="H93" i="21"/>
  <c r="R93" i="21"/>
  <c r="I93" i="21"/>
  <c r="T93" i="21"/>
  <c r="M93" i="21"/>
  <c r="B93" i="21"/>
  <c r="D93" i="21"/>
  <c r="N93" i="21"/>
  <c r="X93" i="21"/>
  <c r="Y93" i="21"/>
  <c r="C128" i="21"/>
  <c r="G128" i="21"/>
  <c r="K128" i="21"/>
  <c r="O128" i="21"/>
  <c r="S128" i="21"/>
  <c r="W128" i="21"/>
  <c r="E128" i="21"/>
  <c r="J128" i="21"/>
  <c r="P128" i="21"/>
  <c r="U128" i="21"/>
  <c r="F128" i="21"/>
  <c r="L128" i="21"/>
  <c r="Q128" i="21"/>
  <c r="V128" i="21"/>
  <c r="H128" i="21"/>
  <c r="R128" i="21"/>
  <c r="I128" i="21"/>
  <c r="T128" i="21"/>
  <c r="M128" i="21"/>
  <c r="N128" i="21"/>
  <c r="X128" i="21"/>
  <c r="B128" i="21"/>
  <c r="Y128" i="21"/>
  <c r="D128" i="21"/>
  <c r="B197" i="21"/>
  <c r="F197" i="21"/>
  <c r="J197" i="21"/>
  <c r="N197" i="21"/>
  <c r="R197" i="21"/>
  <c r="V197" i="21"/>
  <c r="E197" i="21"/>
  <c r="K197" i="21"/>
  <c r="P197" i="21"/>
  <c r="U197" i="21"/>
  <c r="D197" i="21"/>
  <c r="L197" i="21"/>
  <c r="S197" i="21"/>
  <c r="Y197" i="21"/>
  <c r="H197" i="21"/>
  <c r="Q197" i="21"/>
  <c r="M197" i="21"/>
  <c r="X197" i="21"/>
  <c r="C197" i="21"/>
  <c r="O197" i="21"/>
  <c r="G197" i="21"/>
  <c r="T197" i="21"/>
  <c r="I197" i="21"/>
  <c r="W197" i="21"/>
  <c r="A198" i="21"/>
  <c r="E25" i="21"/>
  <c r="I25" i="21"/>
  <c r="M25" i="21"/>
  <c r="Q25" i="21"/>
  <c r="U25" i="21"/>
  <c r="Y25" i="21"/>
  <c r="B25" i="21"/>
  <c r="G25" i="21"/>
  <c r="L25" i="21"/>
  <c r="R25" i="21"/>
  <c r="W25" i="21"/>
  <c r="H25" i="21"/>
  <c r="O25" i="21"/>
  <c r="V25" i="21"/>
  <c r="C25" i="21"/>
  <c r="J25" i="21"/>
  <c r="P25" i="21"/>
  <c r="X25" i="21"/>
  <c r="D25" i="21"/>
  <c r="K25" i="21"/>
  <c r="S25" i="21"/>
  <c r="N25" i="21"/>
  <c r="T25" i="21"/>
  <c r="F25" i="21"/>
  <c r="B95" i="25"/>
  <c r="F95" i="25"/>
  <c r="J95" i="25"/>
  <c r="N95" i="25"/>
  <c r="R95" i="25"/>
  <c r="V95" i="25"/>
  <c r="D95" i="25"/>
  <c r="H95" i="25"/>
  <c r="L95" i="25"/>
  <c r="P95" i="25"/>
  <c r="T95" i="25"/>
  <c r="X95" i="25"/>
  <c r="C95" i="25"/>
  <c r="K95" i="25"/>
  <c r="S95" i="25"/>
  <c r="G95" i="25"/>
  <c r="O95" i="25"/>
  <c r="W95" i="25"/>
  <c r="E95" i="25"/>
  <c r="U95" i="25"/>
  <c r="M95" i="25"/>
  <c r="Q95" i="25"/>
  <c r="Y95" i="25"/>
  <c r="I95" i="25"/>
  <c r="B59" i="25"/>
  <c r="F59" i="25"/>
  <c r="J59" i="25"/>
  <c r="N59" i="25"/>
  <c r="R59" i="25"/>
  <c r="V59" i="25"/>
  <c r="C59" i="25"/>
  <c r="G59" i="25"/>
  <c r="K59" i="25"/>
  <c r="O59" i="25"/>
  <c r="S59" i="25"/>
  <c r="W59" i="25"/>
  <c r="D59" i="25"/>
  <c r="L59" i="25"/>
  <c r="T59" i="25"/>
  <c r="E59" i="25"/>
  <c r="M59" i="25"/>
  <c r="U59" i="25"/>
  <c r="H59" i="25"/>
  <c r="X59" i="25"/>
  <c r="I59" i="25"/>
  <c r="Y59" i="25"/>
  <c r="P59" i="25"/>
  <c r="Q59" i="25"/>
  <c r="C23" i="25"/>
  <c r="G23" i="25"/>
  <c r="K23" i="25"/>
  <c r="O23" i="25"/>
  <c r="S23" i="25"/>
  <c r="W23" i="25"/>
  <c r="E23" i="25"/>
  <c r="J23" i="25"/>
  <c r="P23" i="25"/>
  <c r="U23" i="25"/>
  <c r="B23" i="25"/>
  <c r="H23" i="25"/>
  <c r="M23" i="25"/>
  <c r="R23" i="25"/>
  <c r="X23" i="25"/>
  <c r="L23" i="25"/>
  <c r="V23" i="25"/>
  <c r="F23" i="25"/>
  <c r="Q23" i="25"/>
  <c r="I23" i="25"/>
  <c r="T23" i="25"/>
  <c r="N23" i="25"/>
  <c r="Y23" i="25"/>
  <c r="D23" i="25"/>
  <c r="E95" i="19"/>
  <c r="I95" i="19"/>
  <c r="M95" i="19"/>
  <c r="Q95" i="19"/>
  <c r="U95" i="19"/>
  <c r="Y95" i="19"/>
  <c r="F95" i="19"/>
  <c r="K95" i="19"/>
  <c r="P95" i="19"/>
  <c r="V95" i="19"/>
  <c r="C95" i="19"/>
  <c r="H95" i="19"/>
  <c r="N95" i="19"/>
  <c r="S95" i="19"/>
  <c r="X95" i="19"/>
  <c r="B95" i="19"/>
  <c r="L95" i="19"/>
  <c r="W95" i="19"/>
  <c r="G95" i="19"/>
  <c r="R95" i="19"/>
  <c r="J95" i="19"/>
  <c r="T95" i="19"/>
  <c r="D95" i="19"/>
  <c r="O95" i="19"/>
  <c r="A96" i="19"/>
  <c r="E60" i="19"/>
  <c r="I60" i="19"/>
  <c r="M60" i="19"/>
  <c r="Q60" i="19"/>
  <c r="U60" i="19"/>
  <c r="Y60" i="19"/>
  <c r="B60" i="19"/>
  <c r="F60" i="19"/>
  <c r="J60" i="19"/>
  <c r="N60" i="19"/>
  <c r="R60" i="19"/>
  <c r="V60" i="19"/>
  <c r="C60" i="19"/>
  <c r="K60" i="19"/>
  <c r="S60" i="19"/>
  <c r="G60" i="19"/>
  <c r="O60" i="19"/>
  <c r="W60" i="19"/>
  <c r="L60" i="19"/>
  <c r="P60" i="19"/>
  <c r="D60" i="19"/>
  <c r="T60" i="19"/>
  <c r="H60" i="19"/>
  <c r="X60" i="19"/>
  <c r="A61" i="19"/>
  <c r="D24" i="19"/>
  <c r="H24" i="19"/>
  <c r="L24" i="19"/>
  <c r="P24" i="19"/>
  <c r="T24" i="19"/>
  <c r="X24" i="19"/>
  <c r="C24" i="19"/>
  <c r="I24" i="19"/>
  <c r="N24" i="19"/>
  <c r="S24" i="19"/>
  <c r="Y24" i="19"/>
  <c r="B24" i="19"/>
  <c r="J24" i="19"/>
  <c r="Q24" i="19"/>
  <c r="W24" i="19"/>
  <c r="E24" i="19"/>
  <c r="K24" i="19"/>
  <c r="R24" i="19"/>
  <c r="F24" i="19"/>
  <c r="M24" i="19"/>
  <c r="U24" i="19"/>
  <c r="G24" i="19"/>
  <c r="V24" i="19"/>
  <c r="O24" i="19"/>
  <c r="A59" i="21"/>
  <c r="A129" i="21"/>
  <c r="A25" i="19"/>
  <c r="A26" i="21"/>
  <c r="A133" i="25"/>
  <c r="A131" i="19"/>
  <c r="A60" i="25"/>
  <c r="A24" i="25"/>
  <c r="A164" i="21"/>
  <c r="A94" i="21"/>
  <c r="A96" i="25"/>
  <c r="A304" i="21"/>
  <c r="B133" i="25" l="1"/>
  <c r="F133" i="25"/>
  <c r="J133" i="25"/>
  <c r="N133" i="25"/>
  <c r="R133" i="25"/>
  <c r="V133" i="25"/>
  <c r="C133" i="25"/>
  <c r="G133" i="25"/>
  <c r="K133" i="25"/>
  <c r="O133" i="25"/>
  <c r="S133" i="25"/>
  <c r="W133" i="25"/>
  <c r="I133" i="25"/>
  <c r="Q133" i="25"/>
  <c r="Y133" i="25"/>
  <c r="D133" i="25"/>
  <c r="L133" i="25"/>
  <c r="T133" i="25"/>
  <c r="E133" i="25"/>
  <c r="M133" i="25"/>
  <c r="U133" i="25"/>
  <c r="H133" i="25"/>
  <c r="P133" i="25"/>
  <c r="X133" i="25"/>
  <c r="E26" i="28"/>
  <c r="I26" i="28"/>
  <c r="M26" i="28"/>
  <c r="Q26" i="28"/>
  <c r="U26" i="28"/>
  <c r="Y26" i="28"/>
  <c r="B26" i="28"/>
  <c r="F26" i="28"/>
  <c r="J26" i="28"/>
  <c r="N26" i="28"/>
  <c r="R26" i="28"/>
  <c r="V26" i="28"/>
  <c r="C26" i="28"/>
  <c r="K26" i="28"/>
  <c r="S26" i="28"/>
  <c r="D26" i="28"/>
  <c r="L26" i="28"/>
  <c r="T26" i="28"/>
  <c r="G26" i="28"/>
  <c r="O26" i="28"/>
  <c r="W26" i="28"/>
  <c r="X26" i="28"/>
  <c r="P26" i="28"/>
  <c r="H26" i="28"/>
  <c r="E61" i="28"/>
  <c r="I61" i="28"/>
  <c r="M61" i="28"/>
  <c r="Q61" i="28"/>
  <c r="U61" i="28"/>
  <c r="Y61" i="28"/>
  <c r="B61" i="28"/>
  <c r="F61" i="28"/>
  <c r="J61" i="28"/>
  <c r="N61" i="28"/>
  <c r="R61" i="28"/>
  <c r="V61" i="28"/>
  <c r="C61" i="28"/>
  <c r="K61" i="28"/>
  <c r="S61" i="28"/>
  <c r="D61" i="28"/>
  <c r="L61" i="28"/>
  <c r="T61" i="28"/>
  <c r="G61" i="28"/>
  <c r="O61" i="28"/>
  <c r="W61" i="28"/>
  <c r="H61" i="28"/>
  <c r="P61" i="28"/>
  <c r="X61" i="28"/>
  <c r="D96" i="28"/>
  <c r="H96" i="28"/>
  <c r="L96" i="28"/>
  <c r="P96" i="28"/>
  <c r="T96" i="28"/>
  <c r="X96" i="28"/>
  <c r="E96" i="28"/>
  <c r="I96" i="28"/>
  <c r="M96" i="28"/>
  <c r="Q96" i="28"/>
  <c r="U96" i="28"/>
  <c r="Y96" i="28"/>
  <c r="B96" i="28"/>
  <c r="J96" i="28"/>
  <c r="R96" i="28"/>
  <c r="F96" i="28"/>
  <c r="N96" i="28"/>
  <c r="V96" i="28"/>
  <c r="C96" i="28"/>
  <c r="S96" i="28"/>
  <c r="K96" i="28"/>
  <c r="W96" i="28"/>
  <c r="G96" i="28"/>
  <c r="O96" i="28"/>
  <c r="B131" i="28"/>
  <c r="F131" i="28"/>
  <c r="J131" i="28"/>
  <c r="N131" i="28"/>
  <c r="R131" i="28"/>
  <c r="V131" i="28"/>
  <c r="C131" i="28"/>
  <c r="G131" i="28"/>
  <c r="K131" i="28"/>
  <c r="O131" i="28"/>
  <c r="S131" i="28"/>
  <c r="W131" i="28"/>
  <c r="D131" i="28"/>
  <c r="L131" i="28"/>
  <c r="T131" i="28"/>
  <c r="E131" i="28"/>
  <c r="M131" i="28"/>
  <c r="U131" i="28"/>
  <c r="H131" i="28"/>
  <c r="X131" i="28"/>
  <c r="I131" i="28"/>
  <c r="Y131" i="28"/>
  <c r="P131" i="28"/>
  <c r="Q131" i="28"/>
  <c r="B131" i="19"/>
  <c r="F131" i="19"/>
  <c r="J131" i="19"/>
  <c r="N131" i="19"/>
  <c r="R131" i="19"/>
  <c r="V131" i="19"/>
  <c r="C131" i="19"/>
  <c r="H131" i="19"/>
  <c r="M131" i="19"/>
  <c r="S131" i="19"/>
  <c r="X131" i="19"/>
  <c r="G131" i="19"/>
  <c r="O131" i="19"/>
  <c r="U131" i="19"/>
  <c r="I131" i="19"/>
  <c r="P131" i="19"/>
  <c r="W131" i="19"/>
  <c r="D131" i="19"/>
  <c r="K131" i="19"/>
  <c r="Q131" i="19"/>
  <c r="Y131" i="19"/>
  <c r="L131" i="19"/>
  <c r="T131" i="19"/>
  <c r="E131" i="19"/>
  <c r="W200" i="28"/>
  <c r="S200" i="28"/>
  <c r="O200" i="28"/>
  <c r="K200" i="28"/>
  <c r="G200" i="28"/>
  <c r="C200" i="28"/>
  <c r="Y200" i="28"/>
  <c r="T200" i="28"/>
  <c r="N200" i="28"/>
  <c r="I200" i="28"/>
  <c r="D200" i="28"/>
  <c r="U200" i="28"/>
  <c r="M200" i="28"/>
  <c r="F200" i="28"/>
  <c r="A201" i="28"/>
  <c r="R200" i="28"/>
  <c r="L200" i="28"/>
  <c r="E200" i="28"/>
  <c r="Q200" i="28"/>
  <c r="B200" i="28"/>
  <c r="P200" i="28"/>
  <c r="X200" i="28"/>
  <c r="J200" i="28"/>
  <c r="H200" i="28"/>
  <c r="V200" i="28"/>
  <c r="Y337" i="28"/>
  <c r="U337" i="28"/>
  <c r="Q337" i="28"/>
  <c r="M337" i="28"/>
  <c r="I337" i="28"/>
  <c r="E337" i="28"/>
  <c r="V337" i="28"/>
  <c r="P337" i="28"/>
  <c r="K337" i="28"/>
  <c r="F337" i="28"/>
  <c r="T337" i="28"/>
  <c r="N337" i="28"/>
  <c r="G337" i="28"/>
  <c r="A338" i="28"/>
  <c r="R337" i="28"/>
  <c r="H337" i="28"/>
  <c r="O337" i="28"/>
  <c r="C337" i="28"/>
  <c r="W337" i="28"/>
  <c r="J337" i="28"/>
  <c r="S337" i="28"/>
  <c r="L337" i="28"/>
  <c r="D337" i="28"/>
  <c r="B337" i="28"/>
  <c r="X337" i="28"/>
  <c r="Y234" i="28"/>
  <c r="U234" i="28"/>
  <c r="Q234" i="28"/>
  <c r="M234" i="28"/>
  <c r="I234" i="28"/>
  <c r="E234" i="28"/>
  <c r="V234" i="28"/>
  <c r="P234" i="28"/>
  <c r="K234" i="28"/>
  <c r="F234" i="28"/>
  <c r="X234" i="28"/>
  <c r="R234" i="28"/>
  <c r="J234" i="28"/>
  <c r="C234" i="28"/>
  <c r="W234" i="28"/>
  <c r="O234" i="28"/>
  <c r="H234" i="28"/>
  <c r="B234" i="28"/>
  <c r="T234" i="28"/>
  <c r="G234" i="28"/>
  <c r="S234" i="28"/>
  <c r="D234" i="28"/>
  <c r="N234" i="28"/>
  <c r="A235" i="28"/>
  <c r="L234" i="28"/>
  <c r="Y166" i="28"/>
  <c r="U166" i="28"/>
  <c r="Q166" i="28"/>
  <c r="M166" i="28"/>
  <c r="I166" i="28"/>
  <c r="E166" i="28"/>
  <c r="W166" i="28"/>
  <c r="R166" i="28"/>
  <c r="L166" i="28"/>
  <c r="G166" i="28"/>
  <c r="B166" i="28"/>
  <c r="V166" i="28"/>
  <c r="O166" i="28"/>
  <c r="H166" i="28"/>
  <c r="X166" i="28"/>
  <c r="N166" i="28"/>
  <c r="D166" i="28"/>
  <c r="T166" i="28"/>
  <c r="K166" i="28"/>
  <c r="C166" i="28"/>
  <c r="J166" i="28"/>
  <c r="S166" i="28"/>
  <c r="F166" i="28"/>
  <c r="A167" i="28"/>
  <c r="P166" i="28"/>
  <c r="A27" i="28"/>
  <c r="A97" i="28"/>
  <c r="A132" i="28"/>
  <c r="X371" i="28"/>
  <c r="T371" i="28"/>
  <c r="P371" i="28"/>
  <c r="L371" i="28"/>
  <c r="H371" i="28"/>
  <c r="D371" i="28"/>
  <c r="W371" i="28"/>
  <c r="R371" i="28"/>
  <c r="M371" i="28"/>
  <c r="G371" i="28"/>
  <c r="B371" i="28"/>
  <c r="Y371" i="28"/>
  <c r="Q371" i="28"/>
  <c r="J371" i="28"/>
  <c r="C371" i="28"/>
  <c r="V371" i="28"/>
  <c r="N371" i="28"/>
  <c r="E371" i="28"/>
  <c r="O371" i="28"/>
  <c r="K371" i="28"/>
  <c r="U371" i="28"/>
  <c r="F371" i="28"/>
  <c r="S371" i="28"/>
  <c r="A372" i="28"/>
  <c r="I371" i="28"/>
  <c r="X405" i="28"/>
  <c r="T405" i="28"/>
  <c r="P405" i="28"/>
  <c r="L405" i="28"/>
  <c r="H405" i="28"/>
  <c r="D405" i="28"/>
  <c r="Y405" i="28"/>
  <c r="S405" i="28"/>
  <c r="N405" i="28"/>
  <c r="I405" i="28"/>
  <c r="C405" i="28"/>
  <c r="U405" i="28"/>
  <c r="M405" i="28"/>
  <c r="F405" i="28"/>
  <c r="V405" i="28"/>
  <c r="K405" i="28"/>
  <c r="B405" i="28"/>
  <c r="Q405" i="28"/>
  <c r="E405" i="28"/>
  <c r="A406" i="28"/>
  <c r="O405" i="28"/>
  <c r="R405" i="28"/>
  <c r="G405" i="28"/>
  <c r="W405" i="28"/>
  <c r="J405" i="28"/>
  <c r="A62" i="28"/>
  <c r="W303" i="28"/>
  <c r="S303" i="28"/>
  <c r="O303" i="28"/>
  <c r="K303" i="28"/>
  <c r="G303" i="28"/>
  <c r="C303" i="28"/>
  <c r="Y303" i="28"/>
  <c r="T303" i="28"/>
  <c r="N303" i="28"/>
  <c r="I303" i="28"/>
  <c r="D303" i="28"/>
  <c r="X303" i="28"/>
  <c r="Q303" i="28"/>
  <c r="J303" i="28"/>
  <c r="B303" i="28"/>
  <c r="R303" i="28"/>
  <c r="H303" i="28"/>
  <c r="V303" i="28"/>
  <c r="M303" i="28"/>
  <c r="E303" i="28"/>
  <c r="L303" i="28"/>
  <c r="A304" i="28"/>
  <c r="F303" i="28"/>
  <c r="U303" i="28"/>
  <c r="P303" i="28"/>
  <c r="W268" i="28"/>
  <c r="S268" i="28"/>
  <c r="O268" i="28"/>
  <c r="K268" i="28"/>
  <c r="G268" i="28"/>
  <c r="C268" i="28"/>
  <c r="X268" i="28"/>
  <c r="R268" i="28"/>
  <c r="M268" i="28"/>
  <c r="H268" i="28"/>
  <c r="B268" i="28"/>
  <c r="A269" i="28"/>
  <c r="T268" i="28"/>
  <c r="L268" i="28"/>
  <c r="E268" i="28"/>
  <c r="V268" i="28"/>
  <c r="N268" i="28"/>
  <c r="D268" i="28"/>
  <c r="U268" i="28"/>
  <c r="J268" i="28"/>
  <c r="I268" i="28"/>
  <c r="Y268" i="28"/>
  <c r="F268" i="28"/>
  <c r="Q268" i="28"/>
  <c r="P268" i="28"/>
  <c r="B407" i="21"/>
  <c r="F407" i="21"/>
  <c r="J407" i="21"/>
  <c r="N407" i="21"/>
  <c r="R407" i="21"/>
  <c r="V407" i="21"/>
  <c r="D407" i="21"/>
  <c r="I407" i="21"/>
  <c r="O407" i="21"/>
  <c r="T407" i="21"/>
  <c r="Y407" i="21"/>
  <c r="G407" i="21"/>
  <c r="M407" i="21"/>
  <c r="U407" i="21"/>
  <c r="C407" i="21"/>
  <c r="K407" i="21"/>
  <c r="Q407" i="21"/>
  <c r="X407" i="21"/>
  <c r="H407" i="21"/>
  <c r="P407" i="21"/>
  <c r="W407" i="21"/>
  <c r="E407" i="21"/>
  <c r="L407" i="21"/>
  <c r="S407" i="21"/>
  <c r="A408" i="21"/>
  <c r="C338" i="21"/>
  <c r="G338" i="21"/>
  <c r="K338" i="21"/>
  <c r="O338" i="21"/>
  <c r="S338" i="21"/>
  <c r="W338" i="21"/>
  <c r="E338" i="21"/>
  <c r="J338" i="21"/>
  <c r="P338" i="21"/>
  <c r="U338" i="21"/>
  <c r="F338" i="21"/>
  <c r="L338" i="21"/>
  <c r="Q338" i="21"/>
  <c r="V338" i="21"/>
  <c r="B338" i="21"/>
  <c r="H338" i="21"/>
  <c r="M338" i="21"/>
  <c r="R338" i="21"/>
  <c r="X338" i="21"/>
  <c r="T338" i="21"/>
  <c r="D338" i="21"/>
  <c r="Y338" i="21"/>
  <c r="I338" i="21"/>
  <c r="N338" i="21"/>
  <c r="A339" i="21"/>
  <c r="B372" i="21"/>
  <c r="F372" i="21"/>
  <c r="J372" i="21"/>
  <c r="N372" i="21"/>
  <c r="R372" i="21"/>
  <c r="V372" i="21"/>
  <c r="C372" i="21"/>
  <c r="H372" i="21"/>
  <c r="M372" i="21"/>
  <c r="S372" i="21"/>
  <c r="X372" i="21"/>
  <c r="G372" i="21"/>
  <c r="O372" i="21"/>
  <c r="U372" i="21"/>
  <c r="I372" i="21"/>
  <c r="P372" i="21"/>
  <c r="W372" i="21"/>
  <c r="K372" i="21"/>
  <c r="Y372" i="21"/>
  <c r="L372" i="21"/>
  <c r="D372" i="21"/>
  <c r="Q372" i="21"/>
  <c r="E372" i="21"/>
  <c r="T372" i="21"/>
  <c r="A373" i="21"/>
  <c r="B304" i="21"/>
  <c r="F304" i="21"/>
  <c r="J304" i="21"/>
  <c r="N304" i="21"/>
  <c r="R304" i="21"/>
  <c r="V304" i="21"/>
  <c r="D304" i="21"/>
  <c r="H304" i="21"/>
  <c r="L304" i="21"/>
  <c r="P304" i="21"/>
  <c r="T304" i="21"/>
  <c r="X304" i="21"/>
  <c r="C304" i="21"/>
  <c r="K304" i="21"/>
  <c r="S304" i="21"/>
  <c r="G304" i="21"/>
  <c r="O304" i="21"/>
  <c r="W304" i="21"/>
  <c r="E304" i="21"/>
  <c r="U304" i="21"/>
  <c r="I304" i="21"/>
  <c r="Y304" i="21"/>
  <c r="M304" i="21"/>
  <c r="Q304" i="21"/>
  <c r="E267" i="21"/>
  <c r="I267" i="21"/>
  <c r="M267" i="21"/>
  <c r="Q267" i="21"/>
  <c r="U267" i="21"/>
  <c r="Y267" i="21"/>
  <c r="D267" i="21"/>
  <c r="J267" i="21"/>
  <c r="O267" i="21"/>
  <c r="T267" i="21"/>
  <c r="C267" i="21"/>
  <c r="K267" i="21"/>
  <c r="R267" i="21"/>
  <c r="X267" i="21"/>
  <c r="F267" i="21"/>
  <c r="L267" i="21"/>
  <c r="S267" i="21"/>
  <c r="N267" i="21"/>
  <c r="B267" i="21"/>
  <c r="P267" i="21"/>
  <c r="G267" i="21"/>
  <c r="V267" i="21"/>
  <c r="H267" i="21"/>
  <c r="W267" i="21"/>
  <c r="A268" i="21"/>
  <c r="E233" i="21"/>
  <c r="I233" i="21"/>
  <c r="M233" i="21"/>
  <c r="Q233" i="21"/>
  <c r="U233" i="21"/>
  <c r="Y233" i="21"/>
  <c r="D233" i="21"/>
  <c r="J233" i="21"/>
  <c r="O233" i="21"/>
  <c r="T233" i="21"/>
  <c r="F233" i="21"/>
  <c r="K233" i="21"/>
  <c r="P233" i="21"/>
  <c r="V233" i="21"/>
  <c r="H233" i="21"/>
  <c r="S233" i="21"/>
  <c r="N233" i="21"/>
  <c r="G233" i="21"/>
  <c r="B233" i="21"/>
  <c r="L233" i="21"/>
  <c r="W233" i="21"/>
  <c r="C233" i="21"/>
  <c r="X233" i="21"/>
  <c r="R233" i="21"/>
  <c r="A234" i="21"/>
  <c r="C59" i="21"/>
  <c r="G59" i="21"/>
  <c r="K59" i="21"/>
  <c r="O59" i="21"/>
  <c r="S59" i="21"/>
  <c r="W59" i="21"/>
  <c r="B59" i="21"/>
  <c r="H59" i="21"/>
  <c r="M59" i="21"/>
  <c r="R59" i="21"/>
  <c r="X59" i="21"/>
  <c r="D59" i="21"/>
  <c r="I59" i="21"/>
  <c r="N59" i="21"/>
  <c r="T59" i="21"/>
  <c r="Y59" i="21"/>
  <c r="E59" i="21"/>
  <c r="P59" i="21"/>
  <c r="F59" i="21"/>
  <c r="Q59" i="21"/>
  <c r="J59" i="21"/>
  <c r="U59" i="21"/>
  <c r="L59" i="21"/>
  <c r="V59" i="21"/>
  <c r="C94" i="21"/>
  <c r="G94" i="21"/>
  <c r="K94" i="21"/>
  <c r="O94" i="21"/>
  <c r="S94" i="21"/>
  <c r="W94" i="21"/>
  <c r="B94" i="21"/>
  <c r="H94" i="21"/>
  <c r="M94" i="21"/>
  <c r="R94" i="21"/>
  <c r="X94" i="21"/>
  <c r="D94" i="21"/>
  <c r="I94" i="21"/>
  <c r="N94" i="21"/>
  <c r="T94" i="21"/>
  <c r="Y94" i="21"/>
  <c r="E94" i="21"/>
  <c r="P94" i="21"/>
  <c r="F94" i="21"/>
  <c r="Q94" i="21"/>
  <c r="J94" i="21"/>
  <c r="U94" i="21"/>
  <c r="V94" i="21"/>
  <c r="L94" i="21"/>
  <c r="B164" i="21"/>
  <c r="F164" i="21"/>
  <c r="J164" i="21"/>
  <c r="N164" i="21"/>
  <c r="R164" i="21"/>
  <c r="V164" i="21"/>
  <c r="C164" i="21"/>
  <c r="H164" i="21"/>
  <c r="M164" i="21"/>
  <c r="S164" i="21"/>
  <c r="X164" i="21"/>
  <c r="I164" i="21"/>
  <c r="P164" i="21"/>
  <c r="W164" i="21"/>
  <c r="D164" i="21"/>
  <c r="K164" i="21"/>
  <c r="Q164" i="21"/>
  <c r="Y164" i="21"/>
  <c r="E164" i="21"/>
  <c r="L164" i="21"/>
  <c r="T164" i="21"/>
  <c r="G164" i="21"/>
  <c r="O164" i="21"/>
  <c r="U164" i="21"/>
  <c r="C129" i="21"/>
  <c r="G129" i="21"/>
  <c r="K129" i="21"/>
  <c r="O129" i="21"/>
  <c r="S129" i="21"/>
  <c r="W129" i="21"/>
  <c r="B129" i="21"/>
  <c r="H129" i="21"/>
  <c r="M129" i="21"/>
  <c r="R129" i="21"/>
  <c r="X129" i="21"/>
  <c r="D129" i="21"/>
  <c r="I129" i="21"/>
  <c r="N129" i="21"/>
  <c r="T129" i="21"/>
  <c r="Y129" i="21"/>
  <c r="E129" i="21"/>
  <c r="P129" i="21"/>
  <c r="F129" i="21"/>
  <c r="Q129" i="21"/>
  <c r="J129" i="21"/>
  <c r="L129" i="21"/>
  <c r="U129" i="21"/>
  <c r="V129" i="21"/>
  <c r="B198" i="21"/>
  <c r="F198" i="21"/>
  <c r="J198" i="21"/>
  <c r="N198" i="21"/>
  <c r="R198" i="21"/>
  <c r="V198" i="21"/>
  <c r="C198" i="21"/>
  <c r="H198" i="21"/>
  <c r="M198" i="21"/>
  <c r="S198" i="21"/>
  <c r="X198" i="21"/>
  <c r="I198" i="21"/>
  <c r="P198" i="21"/>
  <c r="W198" i="21"/>
  <c r="D198" i="21"/>
  <c r="L198" i="21"/>
  <c r="U198" i="21"/>
  <c r="O198" i="21"/>
  <c r="E198" i="21"/>
  <c r="Q198" i="21"/>
  <c r="G198" i="21"/>
  <c r="T198" i="21"/>
  <c r="K198" i="21"/>
  <c r="Y198" i="21"/>
  <c r="A199" i="21"/>
  <c r="E26" i="21"/>
  <c r="I26" i="21"/>
  <c r="M26" i="21"/>
  <c r="Q26" i="21"/>
  <c r="U26" i="21"/>
  <c r="Y26" i="21"/>
  <c r="D26" i="21"/>
  <c r="J26" i="21"/>
  <c r="O26" i="21"/>
  <c r="T26" i="21"/>
  <c r="F26" i="21"/>
  <c r="L26" i="21"/>
  <c r="S26" i="21"/>
  <c r="G26" i="21"/>
  <c r="N26" i="21"/>
  <c r="V26" i="21"/>
  <c r="B26" i="21"/>
  <c r="H26" i="21"/>
  <c r="P26" i="21"/>
  <c r="W26" i="21"/>
  <c r="R26" i="21"/>
  <c r="X26" i="21"/>
  <c r="C26" i="21"/>
  <c r="K26" i="21"/>
  <c r="B96" i="25"/>
  <c r="F96" i="25"/>
  <c r="J96" i="25"/>
  <c r="N96" i="25"/>
  <c r="R96" i="25"/>
  <c r="V96" i="25"/>
  <c r="D96" i="25"/>
  <c r="H96" i="25"/>
  <c r="L96" i="25"/>
  <c r="P96" i="25"/>
  <c r="T96" i="25"/>
  <c r="X96" i="25"/>
  <c r="C96" i="25"/>
  <c r="K96" i="25"/>
  <c r="S96" i="25"/>
  <c r="G96" i="25"/>
  <c r="O96" i="25"/>
  <c r="W96" i="25"/>
  <c r="M96" i="25"/>
  <c r="E96" i="25"/>
  <c r="U96" i="25"/>
  <c r="I96" i="25"/>
  <c r="Y96" i="25"/>
  <c r="Q96" i="25"/>
  <c r="B60" i="25"/>
  <c r="F60" i="25"/>
  <c r="J60" i="25"/>
  <c r="N60" i="25"/>
  <c r="R60" i="25"/>
  <c r="V60" i="25"/>
  <c r="C60" i="25"/>
  <c r="G60" i="25"/>
  <c r="K60" i="25"/>
  <c r="O60" i="25"/>
  <c r="S60" i="25"/>
  <c r="W60" i="25"/>
  <c r="D60" i="25"/>
  <c r="L60" i="25"/>
  <c r="T60" i="25"/>
  <c r="E60" i="25"/>
  <c r="M60" i="25"/>
  <c r="U60" i="25"/>
  <c r="P60" i="25"/>
  <c r="Q60" i="25"/>
  <c r="H60" i="25"/>
  <c r="X60" i="25"/>
  <c r="I60" i="25"/>
  <c r="Y60" i="25"/>
  <c r="C24" i="25"/>
  <c r="G24" i="25"/>
  <c r="K24" i="25"/>
  <c r="O24" i="25"/>
  <c r="S24" i="25"/>
  <c r="W24" i="25"/>
  <c r="B24" i="25"/>
  <c r="H24" i="25"/>
  <c r="M24" i="25"/>
  <c r="R24" i="25"/>
  <c r="X24" i="25"/>
  <c r="E24" i="25"/>
  <c r="J24" i="25"/>
  <c r="P24" i="25"/>
  <c r="U24" i="25"/>
  <c r="I24" i="25"/>
  <c r="T24" i="25"/>
  <c r="D24" i="25"/>
  <c r="N24" i="25"/>
  <c r="Y24" i="25"/>
  <c r="F24" i="25"/>
  <c r="Q24" i="25"/>
  <c r="L24" i="25"/>
  <c r="V24" i="25"/>
  <c r="E96" i="19"/>
  <c r="I96" i="19"/>
  <c r="M96" i="19"/>
  <c r="Q96" i="19"/>
  <c r="U96" i="19"/>
  <c r="Y96" i="19"/>
  <c r="C96" i="19"/>
  <c r="H96" i="19"/>
  <c r="N96" i="19"/>
  <c r="S96" i="19"/>
  <c r="X96" i="19"/>
  <c r="F96" i="19"/>
  <c r="K96" i="19"/>
  <c r="P96" i="19"/>
  <c r="V96" i="19"/>
  <c r="J96" i="19"/>
  <c r="T96" i="19"/>
  <c r="D96" i="19"/>
  <c r="O96" i="19"/>
  <c r="G96" i="19"/>
  <c r="R96" i="19"/>
  <c r="W96" i="19"/>
  <c r="B96" i="19"/>
  <c r="L96" i="19"/>
  <c r="A97" i="19"/>
  <c r="E61" i="19"/>
  <c r="I61" i="19"/>
  <c r="M61" i="19"/>
  <c r="Q61" i="19"/>
  <c r="U61" i="19"/>
  <c r="Y61" i="19"/>
  <c r="B61" i="19"/>
  <c r="F61" i="19"/>
  <c r="J61" i="19"/>
  <c r="N61" i="19"/>
  <c r="R61" i="19"/>
  <c r="V61" i="19"/>
  <c r="C61" i="19"/>
  <c r="K61" i="19"/>
  <c r="S61" i="19"/>
  <c r="G61" i="19"/>
  <c r="O61" i="19"/>
  <c r="W61" i="19"/>
  <c r="D61" i="19"/>
  <c r="T61" i="19"/>
  <c r="H61" i="19"/>
  <c r="X61" i="19"/>
  <c r="L61" i="19"/>
  <c r="P61" i="19"/>
  <c r="A62" i="19"/>
  <c r="D25" i="19"/>
  <c r="H25" i="19"/>
  <c r="L25" i="19"/>
  <c r="P25" i="19"/>
  <c r="T25" i="19"/>
  <c r="X25" i="19"/>
  <c r="F25" i="19"/>
  <c r="K25" i="19"/>
  <c r="Q25" i="19"/>
  <c r="V25" i="19"/>
  <c r="G25" i="19"/>
  <c r="N25" i="19"/>
  <c r="U25" i="19"/>
  <c r="B25" i="19"/>
  <c r="I25" i="19"/>
  <c r="O25" i="19"/>
  <c r="W25" i="19"/>
  <c r="C25" i="19"/>
  <c r="J25" i="19"/>
  <c r="R25" i="19"/>
  <c r="Y25" i="19"/>
  <c r="M25" i="19"/>
  <c r="S25" i="19"/>
  <c r="E25" i="19"/>
  <c r="A25" i="25"/>
  <c r="A305" i="21"/>
  <c r="A61" i="25"/>
  <c r="A132" i="19"/>
  <c r="A130" i="21"/>
  <c r="A60" i="21"/>
  <c r="A97" i="25"/>
  <c r="A95" i="21"/>
  <c r="A165" i="21"/>
  <c r="A134" i="25"/>
  <c r="A27" i="21"/>
  <c r="A26" i="19"/>
  <c r="B134" i="25" l="1"/>
  <c r="F134" i="25"/>
  <c r="J134" i="25"/>
  <c r="N134" i="25"/>
  <c r="R134" i="25"/>
  <c r="V134" i="25"/>
  <c r="C134" i="25"/>
  <c r="G134" i="25"/>
  <c r="K134" i="25"/>
  <c r="O134" i="25"/>
  <c r="S134" i="25"/>
  <c r="W134" i="25"/>
  <c r="I134" i="25"/>
  <c r="Q134" i="25"/>
  <c r="Y134" i="25"/>
  <c r="D134" i="25"/>
  <c r="L134" i="25"/>
  <c r="T134" i="25"/>
  <c r="E134" i="25"/>
  <c r="M134" i="25"/>
  <c r="U134" i="25"/>
  <c r="H134" i="25"/>
  <c r="P134" i="25"/>
  <c r="X134" i="25"/>
  <c r="E62" i="28"/>
  <c r="I62" i="28"/>
  <c r="M62" i="28"/>
  <c r="Q62" i="28"/>
  <c r="U62" i="28"/>
  <c r="Y62" i="28"/>
  <c r="B62" i="28"/>
  <c r="F62" i="28"/>
  <c r="J62" i="28"/>
  <c r="N62" i="28"/>
  <c r="R62" i="28"/>
  <c r="V62" i="28"/>
  <c r="C62" i="28"/>
  <c r="K62" i="28"/>
  <c r="S62" i="28"/>
  <c r="D62" i="28"/>
  <c r="L62" i="28"/>
  <c r="T62" i="28"/>
  <c r="G62" i="28"/>
  <c r="O62" i="28"/>
  <c r="W62" i="28"/>
  <c r="H62" i="28"/>
  <c r="P62" i="28"/>
  <c r="X62" i="28"/>
  <c r="B132" i="28"/>
  <c r="F132" i="28"/>
  <c r="J132" i="28"/>
  <c r="N132" i="28"/>
  <c r="R132" i="28"/>
  <c r="V132" i="28"/>
  <c r="C132" i="28"/>
  <c r="G132" i="28"/>
  <c r="K132" i="28"/>
  <c r="O132" i="28"/>
  <c r="S132" i="28"/>
  <c r="W132" i="28"/>
  <c r="D132" i="28"/>
  <c r="L132" i="28"/>
  <c r="T132" i="28"/>
  <c r="E132" i="28"/>
  <c r="M132" i="28"/>
  <c r="U132" i="28"/>
  <c r="P132" i="28"/>
  <c r="Q132" i="28"/>
  <c r="H132" i="28"/>
  <c r="X132" i="28"/>
  <c r="I132" i="28"/>
  <c r="Y132" i="28"/>
  <c r="D97" i="28"/>
  <c r="H97" i="28"/>
  <c r="L97" i="28"/>
  <c r="P97" i="28"/>
  <c r="T97" i="28"/>
  <c r="X97" i="28"/>
  <c r="E97" i="28"/>
  <c r="I97" i="28"/>
  <c r="M97" i="28"/>
  <c r="Q97" i="28"/>
  <c r="U97" i="28"/>
  <c r="Y97" i="28"/>
  <c r="B97" i="28"/>
  <c r="J97" i="28"/>
  <c r="R97" i="28"/>
  <c r="F97" i="28"/>
  <c r="N97" i="28"/>
  <c r="V97" i="28"/>
  <c r="K97" i="28"/>
  <c r="C97" i="28"/>
  <c r="S97" i="28"/>
  <c r="G97" i="28"/>
  <c r="O97" i="28"/>
  <c r="W97" i="28"/>
  <c r="E27" i="28"/>
  <c r="I27" i="28"/>
  <c r="M27" i="28"/>
  <c r="Q27" i="28"/>
  <c r="U27" i="28"/>
  <c r="Y27" i="28"/>
  <c r="B27" i="28"/>
  <c r="F27" i="28"/>
  <c r="J27" i="28"/>
  <c r="N27" i="28"/>
  <c r="R27" i="28"/>
  <c r="V27" i="28"/>
  <c r="C27" i="28"/>
  <c r="K27" i="28"/>
  <c r="S27" i="28"/>
  <c r="D27" i="28"/>
  <c r="L27" i="28"/>
  <c r="T27" i="28"/>
  <c r="G27" i="28"/>
  <c r="O27" i="28"/>
  <c r="W27" i="28"/>
  <c r="X27" i="28"/>
  <c r="H27" i="28"/>
  <c r="P27" i="28"/>
  <c r="B132" i="19"/>
  <c r="F132" i="19"/>
  <c r="J132" i="19"/>
  <c r="N132" i="19"/>
  <c r="R132" i="19"/>
  <c r="V132" i="19"/>
  <c r="E132" i="19"/>
  <c r="K132" i="19"/>
  <c r="P132" i="19"/>
  <c r="U132" i="19"/>
  <c r="D132" i="19"/>
  <c r="L132" i="19"/>
  <c r="S132" i="19"/>
  <c r="Y132" i="19"/>
  <c r="G132" i="19"/>
  <c r="M132" i="19"/>
  <c r="T132" i="19"/>
  <c r="H132" i="19"/>
  <c r="O132" i="19"/>
  <c r="W132" i="19"/>
  <c r="Q132" i="19"/>
  <c r="X132" i="19"/>
  <c r="C132" i="19"/>
  <c r="I132" i="19"/>
  <c r="A305" i="28"/>
  <c r="V304" i="28"/>
  <c r="R304" i="28"/>
  <c r="N304" i="28"/>
  <c r="J304" i="28"/>
  <c r="F304" i="28"/>
  <c r="B304" i="28"/>
  <c r="U304" i="28"/>
  <c r="P304" i="28"/>
  <c r="K304" i="28"/>
  <c r="E304" i="28"/>
  <c r="T304" i="28"/>
  <c r="M304" i="28"/>
  <c r="G304" i="28"/>
  <c r="W304" i="28"/>
  <c r="L304" i="28"/>
  <c r="C304" i="28"/>
  <c r="Y304" i="28"/>
  <c r="Q304" i="28"/>
  <c r="H304" i="28"/>
  <c r="X304" i="28"/>
  <c r="D304" i="28"/>
  <c r="S304" i="28"/>
  <c r="O304" i="28"/>
  <c r="I304" i="28"/>
  <c r="W406" i="28"/>
  <c r="S406" i="28"/>
  <c r="O406" i="28"/>
  <c r="K406" i="28"/>
  <c r="G406" i="28"/>
  <c r="C406" i="28"/>
  <c r="A407" i="28"/>
  <c r="U406" i="28"/>
  <c r="P406" i="28"/>
  <c r="J406" i="28"/>
  <c r="E406" i="28"/>
  <c r="X406" i="28"/>
  <c r="Q406" i="28"/>
  <c r="I406" i="28"/>
  <c r="B406" i="28"/>
  <c r="Y406" i="28"/>
  <c r="N406" i="28"/>
  <c r="F406" i="28"/>
  <c r="R406" i="28"/>
  <c r="D406" i="28"/>
  <c r="M406" i="28"/>
  <c r="T406" i="28"/>
  <c r="H406" i="28"/>
  <c r="V406" i="28"/>
  <c r="L406" i="28"/>
  <c r="A98" i="28"/>
  <c r="W372" i="28"/>
  <c r="S372" i="28"/>
  <c r="O372" i="28"/>
  <c r="K372" i="28"/>
  <c r="G372" i="28"/>
  <c r="C372" i="28"/>
  <c r="Y372" i="28"/>
  <c r="T372" i="28"/>
  <c r="N372" i="28"/>
  <c r="I372" i="28"/>
  <c r="D372" i="28"/>
  <c r="U372" i="28"/>
  <c r="M372" i="28"/>
  <c r="F372" i="28"/>
  <c r="A373" i="28"/>
  <c r="Q372" i="28"/>
  <c r="H372" i="28"/>
  <c r="P372" i="28"/>
  <c r="B372" i="28"/>
  <c r="V372" i="28"/>
  <c r="E372" i="28"/>
  <c r="L372" i="28"/>
  <c r="X372" i="28"/>
  <c r="J372" i="28"/>
  <c r="R372" i="28"/>
  <c r="A28" i="28"/>
  <c r="X167" i="28"/>
  <c r="T167" i="28"/>
  <c r="P167" i="28"/>
  <c r="L167" i="28"/>
  <c r="H167" i="28"/>
  <c r="D167" i="28"/>
  <c r="Y167" i="28"/>
  <c r="S167" i="28"/>
  <c r="N167" i="28"/>
  <c r="I167" i="28"/>
  <c r="C167" i="28"/>
  <c r="A168" i="28"/>
  <c r="R167" i="28"/>
  <c r="K167" i="28"/>
  <c r="E167" i="28"/>
  <c r="Q167" i="28"/>
  <c r="G167" i="28"/>
  <c r="W167" i="28"/>
  <c r="O167" i="28"/>
  <c r="F167" i="28"/>
  <c r="V167" i="28"/>
  <c r="B167" i="28"/>
  <c r="M167" i="28"/>
  <c r="J167" i="28"/>
  <c r="U167" i="28"/>
  <c r="X338" i="28"/>
  <c r="T338" i="28"/>
  <c r="P338" i="28"/>
  <c r="L338" i="28"/>
  <c r="H338" i="28"/>
  <c r="D338" i="28"/>
  <c r="W338" i="28"/>
  <c r="R338" i="28"/>
  <c r="M338" i="28"/>
  <c r="G338" i="28"/>
  <c r="B338" i="28"/>
  <c r="Y338" i="28"/>
  <c r="Q338" i="28"/>
  <c r="J338" i="28"/>
  <c r="C338" i="28"/>
  <c r="U338" i="28"/>
  <c r="K338" i="28"/>
  <c r="O338" i="28"/>
  <c r="E338" i="28"/>
  <c r="V338" i="28"/>
  <c r="I338" i="28"/>
  <c r="S338" i="28"/>
  <c r="N338" i="28"/>
  <c r="A339" i="28"/>
  <c r="F338" i="28"/>
  <c r="A202" i="28"/>
  <c r="V201" i="28"/>
  <c r="R201" i="28"/>
  <c r="N201" i="28"/>
  <c r="J201" i="28"/>
  <c r="F201" i="28"/>
  <c r="B201" i="28"/>
  <c r="U201" i="28"/>
  <c r="P201" i="28"/>
  <c r="K201" i="28"/>
  <c r="E201" i="28"/>
  <c r="X201" i="28"/>
  <c r="Q201" i="28"/>
  <c r="I201" i="28"/>
  <c r="C201" i="28"/>
  <c r="W201" i="28"/>
  <c r="O201" i="28"/>
  <c r="H201" i="28"/>
  <c r="T201" i="28"/>
  <c r="G201" i="28"/>
  <c r="S201" i="28"/>
  <c r="D201" i="28"/>
  <c r="M201" i="28"/>
  <c r="Y201" i="28"/>
  <c r="L201" i="28"/>
  <c r="A270" i="28"/>
  <c r="V269" i="28"/>
  <c r="R269" i="28"/>
  <c r="N269" i="28"/>
  <c r="J269" i="28"/>
  <c r="F269" i="28"/>
  <c r="B269" i="28"/>
  <c r="Y269" i="28"/>
  <c r="T269" i="28"/>
  <c r="O269" i="28"/>
  <c r="I269" i="28"/>
  <c r="D269" i="28"/>
  <c r="W269" i="28"/>
  <c r="P269" i="28"/>
  <c r="H269" i="28"/>
  <c r="Q269" i="28"/>
  <c r="G269" i="28"/>
  <c r="X269" i="28"/>
  <c r="M269" i="28"/>
  <c r="E269" i="28"/>
  <c r="U269" i="28"/>
  <c r="C269" i="28"/>
  <c r="S269" i="28"/>
  <c r="L269" i="28"/>
  <c r="K269" i="28"/>
  <c r="A63" i="28"/>
  <c r="X235" i="28"/>
  <c r="T235" i="28"/>
  <c r="P235" i="28"/>
  <c r="L235" i="28"/>
  <c r="H235" i="28"/>
  <c r="D235" i="28"/>
  <c r="W235" i="28"/>
  <c r="R235" i="28"/>
  <c r="M235" i="28"/>
  <c r="G235" i="28"/>
  <c r="B235" i="28"/>
  <c r="U235" i="28"/>
  <c r="N235" i="28"/>
  <c r="F235" i="28"/>
  <c r="A236" i="28"/>
  <c r="S235" i="28"/>
  <c r="K235" i="28"/>
  <c r="E235" i="28"/>
  <c r="Y235" i="28"/>
  <c r="J235" i="28"/>
  <c r="V235" i="28"/>
  <c r="I235" i="28"/>
  <c r="Q235" i="28"/>
  <c r="C235" i="28"/>
  <c r="O235" i="28"/>
  <c r="A133" i="28"/>
  <c r="B408" i="21"/>
  <c r="F408" i="21"/>
  <c r="J408" i="21"/>
  <c r="N408" i="21"/>
  <c r="R408" i="21"/>
  <c r="V408" i="21"/>
  <c r="G408" i="21"/>
  <c r="L408" i="21"/>
  <c r="Q408" i="21"/>
  <c r="W408" i="21"/>
  <c r="D408" i="21"/>
  <c r="K408" i="21"/>
  <c r="S408" i="21"/>
  <c r="Y408" i="21"/>
  <c r="H408" i="21"/>
  <c r="O408" i="21"/>
  <c r="U408" i="21"/>
  <c r="E408" i="21"/>
  <c r="M408" i="21"/>
  <c r="T408" i="21"/>
  <c r="C408" i="21"/>
  <c r="I408" i="21"/>
  <c r="P408" i="21"/>
  <c r="X408" i="21"/>
  <c r="A409" i="21"/>
  <c r="B373" i="21"/>
  <c r="F373" i="21"/>
  <c r="J373" i="21"/>
  <c r="N373" i="21"/>
  <c r="R373" i="21"/>
  <c r="V373" i="21"/>
  <c r="E373" i="21"/>
  <c r="K373" i="21"/>
  <c r="P373" i="21"/>
  <c r="U373" i="21"/>
  <c r="D373" i="21"/>
  <c r="L373" i="21"/>
  <c r="S373" i="21"/>
  <c r="Y373" i="21"/>
  <c r="G373" i="21"/>
  <c r="M373" i="21"/>
  <c r="T373" i="21"/>
  <c r="O373" i="21"/>
  <c r="C373" i="21"/>
  <c r="Q373" i="21"/>
  <c r="H373" i="21"/>
  <c r="W373" i="21"/>
  <c r="I373" i="21"/>
  <c r="X373" i="21"/>
  <c r="A374" i="21"/>
  <c r="C339" i="21"/>
  <c r="G339" i="21"/>
  <c r="K339" i="21"/>
  <c r="O339" i="21"/>
  <c r="S339" i="21"/>
  <c r="W339" i="21"/>
  <c r="B339" i="21"/>
  <c r="H339" i="21"/>
  <c r="M339" i="21"/>
  <c r="R339" i="21"/>
  <c r="X339" i="21"/>
  <c r="D339" i="21"/>
  <c r="I339" i="21"/>
  <c r="N339" i="21"/>
  <c r="T339" i="21"/>
  <c r="Y339" i="21"/>
  <c r="E339" i="21"/>
  <c r="J339" i="21"/>
  <c r="P339" i="21"/>
  <c r="U339" i="21"/>
  <c r="Q339" i="21"/>
  <c r="V339" i="21"/>
  <c r="F339" i="21"/>
  <c r="L339" i="21"/>
  <c r="A340" i="21"/>
  <c r="B305" i="21"/>
  <c r="F305" i="21"/>
  <c r="J305" i="21"/>
  <c r="N305" i="21"/>
  <c r="R305" i="21"/>
  <c r="V305" i="21"/>
  <c r="D305" i="21"/>
  <c r="H305" i="21"/>
  <c r="L305" i="21"/>
  <c r="P305" i="21"/>
  <c r="T305" i="21"/>
  <c r="X305" i="21"/>
  <c r="C305" i="21"/>
  <c r="K305" i="21"/>
  <c r="S305" i="21"/>
  <c r="G305" i="21"/>
  <c r="O305" i="21"/>
  <c r="W305" i="21"/>
  <c r="M305" i="21"/>
  <c r="Q305" i="21"/>
  <c r="E305" i="21"/>
  <c r="U305" i="21"/>
  <c r="I305" i="21"/>
  <c r="Y305" i="21"/>
  <c r="E234" i="21"/>
  <c r="I234" i="21"/>
  <c r="M234" i="21"/>
  <c r="Q234" i="21"/>
  <c r="U234" i="21"/>
  <c r="Y234" i="21"/>
  <c r="B234" i="21"/>
  <c r="G234" i="21"/>
  <c r="L234" i="21"/>
  <c r="R234" i="21"/>
  <c r="W234" i="21"/>
  <c r="C234" i="21"/>
  <c r="H234" i="21"/>
  <c r="N234" i="21"/>
  <c r="S234" i="21"/>
  <c r="X234" i="21"/>
  <c r="F234" i="21"/>
  <c r="P234" i="21"/>
  <c r="K234" i="21"/>
  <c r="D234" i="21"/>
  <c r="J234" i="21"/>
  <c r="T234" i="21"/>
  <c r="V234" i="21"/>
  <c r="O234" i="21"/>
  <c r="A235" i="21"/>
  <c r="E268" i="21"/>
  <c r="I268" i="21"/>
  <c r="M268" i="21"/>
  <c r="Q268" i="21"/>
  <c r="U268" i="21"/>
  <c r="Y268" i="21"/>
  <c r="B268" i="21"/>
  <c r="G268" i="21"/>
  <c r="L268" i="21"/>
  <c r="R268" i="21"/>
  <c r="W268" i="21"/>
  <c r="H268" i="21"/>
  <c r="O268" i="21"/>
  <c r="V268" i="21"/>
  <c r="C268" i="21"/>
  <c r="J268" i="21"/>
  <c r="P268" i="21"/>
  <c r="X268" i="21"/>
  <c r="D268" i="21"/>
  <c r="S268" i="21"/>
  <c r="F268" i="21"/>
  <c r="T268" i="21"/>
  <c r="K268" i="21"/>
  <c r="N268" i="21"/>
  <c r="A269" i="21"/>
  <c r="B165" i="21"/>
  <c r="F165" i="21"/>
  <c r="J165" i="21"/>
  <c r="N165" i="21"/>
  <c r="R165" i="21"/>
  <c r="V165" i="21"/>
  <c r="E165" i="21"/>
  <c r="K165" i="21"/>
  <c r="P165" i="21"/>
  <c r="U165" i="21"/>
  <c r="G165" i="21"/>
  <c r="M165" i="21"/>
  <c r="T165" i="21"/>
  <c r="H165" i="21"/>
  <c r="O165" i="21"/>
  <c r="W165" i="21"/>
  <c r="C165" i="21"/>
  <c r="I165" i="21"/>
  <c r="Q165" i="21"/>
  <c r="X165" i="21"/>
  <c r="D165" i="21"/>
  <c r="L165" i="21"/>
  <c r="S165" i="21"/>
  <c r="Y165" i="21"/>
  <c r="C60" i="21"/>
  <c r="G60" i="21"/>
  <c r="K60" i="21"/>
  <c r="O60" i="21"/>
  <c r="S60" i="21"/>
  <c r="W60" i="21"/>
  <c r="E60" i="21"/>
  <c r="J60" i="21"/>
  <c r="P60" i="21"/>
  <c r="U60" i="21"/>
  <c r="F60" i="21"/>
  <c r="L60" i="21"/>
  <c r="Q60" i="21"/>
  <c r="V60" i="21"/>
  <c r="B60" i="21"/>
  <c r="M60" i="21"/>
  <c r="X60" i="21"/>
  <c r="D60" i="21"/>
  <c r="N60" i="21"/>
  <c r="Y60" i="21"/>
  <c r="H60" i="21"/>
  <c r="T60" i="21"/>
  <c r="I60" i="21"/>
  <c r="R60" i="21"/>
  <c r="C130" i="21"/>
  <c r="G130" i="21"/>
  <c r="K130" i="21"/>
  <c r="O130" i="21"/>
  <c r="S130" i="21"/>
  <c r="W130" i="21"/>
  <c r="E130" i="21"/>
  <c r="J130" i="21"/>
  <c r="P130" i="21"/>
  <c r="U130" i="21"/>
  <c r="F130" i="21"/>
  <c r="L130" i="21"/>
  <c r="Q130" i="21"/>
  <c r="V130" i="21"/>
  <c r="B130" i="21"/>
  <c r="M130" i="21"/>
  <c r="X130" i="21"/>
  <c r="D130" i="21"/>
  <c r="N130" i="21"/>
  <c r="Y130" i="21"/>
  <c r="H130" i="21"/>
  <c r="I130" i="21"/>
  <c r="R130" i="21"/>
  <c r="T130" i="21"/>
  <c r="C95" i="21"/>
  <c r="G95" i="21"/>
  <c r="K95" i="21"/>
  <c r="O95" i="21"/>
  <c r="S95" i="21"/>
  <c r="W95" i="21"/>
  <c r="E95" i="21"/>
  <c r="J95" i="21"/>
  <c r="P95" i="21"/>
  <c r="U95" i="21"/>
  <c r="F95" i="21"/>
  <c r="L95" i="21"/>
  <c r="Q95" i="21"/>
  <c r="V95" i="21"/>
  <c r="B95" i="21"/>
  <c r="M95" i="21"/>
  <c r="X95" i="21"/>
  <c r="D95" i="21"/>
  <c r="N95" i="21"/>
  <c r="Y95" i="21"/>
  <c r="H95" i="21"/>
  <c r="I95" i="21"/>
  <c r="R95" i="21"/>
  <c r="T95" i="21"/>
  <c r="B199" i="21"/>
  <c r="F199" i="21"/>
  <c r="J199" i="21"/>
  <c r="N199" i="21"/>
  <c r="R199" i="21"/>
  <c r="V199" i="21"/>
  <c r="E199" i="21"/>
  <c r="K199" i="21"/>
  <c r="P199" i="21"/>
  <c r="U199" i="21"/>
  <c r="G199" i="21"/>
  <c r="M199" i="21"/>
  <c r="T199" i="21"/>
  <c r="H199" i="21"/>
  <c r="Q199" i="21"/>
  <c r="Y199" i="21"/>
  <c r="C199" i="21"/>
  <c r="O199" i="21"/>
  <c r="D199" i="21"/>
  <c r="S199" i="21"/>
  <c r="I199" i="21"/>
  <c r="W199" i="21"/>
  <c r="L199" i="21"/>
  <c r="X199" i="21"/>
  <c r="A200" i="21"/>
  <c r="B27" i="21"/>
  <c r="F27" i="21"/>
  <c r="J27" i="21"/>
  <c r="N27" i="21"/>
  <c r="R27" i="21"/>
  <c r="V27" i="21"/>
  <c r="C27" i="21"/>
  <c r="H27" i="21"/>
  <c r="M27" i="21"/>
  <c r="S27" i="21"/>
  <c r="X27" i="21"/>
  <c r="D27" i="21"/>
  <c r="I27" i="21"/>
  <c r="O27" i="21"/>
  <c r="T27" i="21"/>
  <c r="Y27" i="21"/>
  <c r="E27" i="21"/>
  <c r="K27" i="21"/>
  <c r="P27" i="21"/>
  <c r="U27" i="21"/>
  <c r="Q27" i="21"/>
  <c r="W27" i="21"/>
  <c r="G27" i="21"/>
  <c r="L27" i="21"/>
  <c r="B97" i="25"/>
  <c r="F97" i="25"/>
  <c r="J97" i="25"/>
  <c r="N97" i="25"/>
  <c r="R97" i="25"/>
  <c r="V97" i="25"/>
  <c r="D97" i="25"/>
  <c r="H97" i="25"/>
  <c r="L97" i="25"/>
  <c r="P97" i="25"/>
  <c r="T97" i="25"/>
  <c r="X97" i="25"/>
  <c r="C97" i="25"/>
  <c r="K97" i="25"/>
  <c r="S97" i="25"/>
  <c r="G97" i="25"/>
  <c r="O97" i="25"/>
  <c r="W97" i="25"/>
  <c r="E97" i="25"/>
  <c r="U97" i="25"/>
  <c r="M97" i="25"/>
  <c r="Q97" i="25"/>
  <c r="Y97" i="25"/>
  <c r="I97" i="25"/>
  <c r="B61" i="25"/>
  <c r="F61" i="25"/>
  <c r="J61" i="25"/>
  <c r="N61" i="25"/>
  <c r="R61" i="25"/>
  <c r="V61" i="25"/>
  <c r="C61" i="25"/>
  <c r="G61" i="25"/>
  <c r="K61" i="25"/>
  <c r="O61" i="25"/>
  <c r="S61" i="25"/>
  <c r="W61" i="25"/>
  <c r="D61" i="25"/>
  <c r="L61" i="25"/>
  <c r="T61" i="25"/>
  <c r="E61" i="25"/>
  <c r="M61" i="25"/>
  <c r="U61" i="25"/>
  <c r="H61" i="25"/>
  <c r="X61" i="25"/>
  <c r="I61" i="25"/>
  <c r="Y61" i="25"/>
  <c r="P61" i="25"/>
  <c r="Q61" i="25"/>
  <c r="C25" i="25"/>
  <c r="G25" i="25"/>
  <c r="K25" i="25"/>
  <c r="O25" i="25"/>
  <c r="S25" i="25"/>
  <c r="W25" i="25"/>
  <c r="E25" i="25"/>
  <c r="J25" i="25"/>
  <c r="P25" i="25"/>
  <c r="U25" i="25"/>
  <c r="B25" i="25"/>
  <c r="H25" i="25"/>
  <c r="M25" i="25"/>
  <c r="R25" i="25"/>
  <c r="X25" i="25"/>
  <c r="F25" i="25"/>
  <c r="Q25" i="25"/>
  <c r="L25" i="25"/>
  <c r="V25" i="25"/>
  <c r="D25" i="25"/>
  <c r="N25" i="25"/>
  <c r="Y25" i="25"/>
  <c r="I25" i="25"/>
  <c r="T25" i="25"/>
  <c r="E97" i="19"/>
  <c r="I97" i="19"/>
  <c r="M97" i="19"/>
  <c r="Q97" i="19"/>
  <c r="U97" i="19"/>
  <c r="Y97" i="19"/>
  <c r="F97" i="19"/>
  <c r="K97" i="19"/>
  <c r="P97" i="19"/>
  <c r="V97" i="19"/>
  <c r="C97" i="19"/>
  <c r="H97" i="19"/>
  <c r="N97" i="19"/>
  <c r="S97" i="19"/>
  <c r="X97" i="19"/>
  <c r="G97" i="19"/>
  <c r="R97" i="19"/>
  <c r="B97" i="19"/>
  <c r="L97" i="19"/>
  <c r="W97" i="19"/>
  <c r="D97" i="19"/>
  <c r="O97" i="19"/>
  <c r="J97" i="19"/>
  <c r="T97" i="19"/>
  <c r="A98" i="19"/>
  <c r="E62" i="19"/>
  <c r="I62" i="19"/>
  <c r="M62" i="19"/>
  <c r="Q62" i="19"/>
  <c r="U62" i="19"/>
  <c r="Y62" i="19"/>
  <c r="B62" i="19"/>
  <c r="F62" i="19"/>
  <c r="J62" i="19"/>
  <c r="N62" i="19"/>
  <c r="R62" i="19"/>
  <c r="V62" i="19"/>
  <c r="C62" i="19"/>
  <c r="K62" i="19"/>
  <c r="S62" i="19"/>
  <c r="G62" i="19"/>
  <c r="O62" i="19"/>
  <c r="W62" i="19"/>
  <c r="L62" i="19"/>
  <c r="P62" i="19"/>
  <c r="D62" i="19"/>
  <c r="T62" i="19"/>
  <c r="H62" i="19"/>
  <c r="X62" i="19"/>
  <c r="A63" i="19"/>
  <c r="D26" i="19"/>
  <c r="H26" i="19"/>
  <c r="L26" i="19"/>
  <c r="P26" i="19"/>
  <c r="T26" i="19"/>
  <c r="X26" i="19"/>
  <c r="C26" i="19"/>
  <c r="I26" i="19"/>
  <c r="N26" i="19"/>
  <c r="S26" i="19"/>
  <c r="Y26" i="19"/>
  <c r="E26" i="19"/>
  <c r="K26" i="19"/>
  <c r="R26" i="19"/>
  <c r="F26" i="19"/>
  <c r="M26" i="19"/>
  <c r="U26" i="19"/>
  <c r="G26" i="19"/>
  <c r="O26" i="19"/>
  <c r="V26" i="19"/>
  <c r="Q26" i="19"/>
  <c r="B26" i="19"/>
  <c r="W26" i="19"/>
  <c r="J26" i="19"/>
  <c r="A28" i="21"/>
  <c r="A98" i="25"/>
  <c r="A62" i="25"/>
  <c r="A166" i="21"/>
  <c r="A96" i="21"/>
  <c r="A131" i="21"/>
  <c r="A133" i="19"/>
  <c r="A27" i="19"/>
  <c r="A135" i="25"/>
  <c r="A61" i="21"/>
  <c r="A306" i="21"/>
  <c r="A26" i="25"/>
  <c r="B135" i="25" l="1"/>
  <c r="F135" i="25"/>
  <c r="J135" i="25"/>
  <c r="N135" i="25"/>
  <c r="R135" i="25"/>
  <c r="V135" i="25"/>
  <c r="C135" i="25"/>
  <c r="G135" i="25"/>
  <c r="K135" i="25"/>
  <c r="O135" i="25"/>
  <c r="S135" i="25"/>
  <c r="W135" i="25"/>
  <c r="I135" i="25"/>
  <c r="Q135" i="25"/>
  <c r="Y135" i="25"/>
  <c r="D135" i="25"/>
  <c r="L135" i="25"/>
  <c r="T135" i="25"/>
  <c r="E135" i="25"/>
  <c r="M135" i="25"/>
  <c r="U135" i="25"/>
  <c r="H135" i="25"/>
  <c r="P135" i="25"/>
  <c r="X135" i="25"/>
  <c r="B133" i="28"/>
  <c r="F133" i="28"/>
  <c r="J133" i="28"/>
  <c r="N133" i="28"/>
  <c r="R133" i="28"/>
  <c r="V133" i="28"/>
  <c r="C133" i="28"/>
  <c r="G133" i="28"/>
  <c r="K133" i="28"/>
  <c r="O133" i="28"/>
  <c r="S133" i="28"/>
  <c r="W133" i="28"/>
  <c r="D133" i="28"/>
  <c r="L133" i="28"/>
  <c r="T133" i="28"/>
  <c r="E133" i="28"/>
  <c r="M133" i="28"/>
  <c r="U133" i="28"/>
  <c r="H133" i="28"/>
  <c r="X133" i="28"/>
  <c r="I133" i="28"/>
  <c r="Y133" i="28"/>
  <c r="P133" i="28"/>
  <c r="Q133" i="28"/>
  <c r="E63" i="28"/>
  <c r="I63" i="28"/>
  <c r="M63" i="28"/>
  <c r="Q63" i="28"/>
  <c r="U63" i="28"/>
  <c r="Y63" i="28"/>
  <c r="B63" i="28"/>
  <c r="F63" i="28"/>
  <c r="J63" i="28"/>
  <c r="N63" i="28"/>
  <c r="R63" i="28"/>
  <c r="V63" i="28"/>
  <c r="C63" i="28"/>
  <c r="K63" i="28"/>
  <c r="S63" i="28"/>
  <c r="D63" i="28"/>
  <c r="L63" i="28"/>
  <c r="T63" i="28"/>
  <c r="G63" i="28"/>
  <c r="O63" i="28"/>
  <c r="W63" i="28"/>
  <c r="H63" i="28"/>
  <c r="P63" i="28"/>
  <c r="X63" i="28"/>
  <c r="E28" i="28"/>
  <c r="I28" i="28"/>
  <c r="M28" i="28"/>
  <c r="Q28" i="28"/>
  <c r="U28" i="28"/>
  <c r="Y28" i="28"/>
  <c r="B28" i="28"/>
  <c r="F28" i="28"/>
  <c r="J28" i="28"/>
  <c r="N28" i="28"/>
  <c r="R28" i="28"/>
  <c r="V28" i="28"/>
  <c r="C28" i="28"/>
  <c r="K28" i="28"/>
  <c r="S28" i="28"/>
  <c r="D28" i="28"/>
  <c r="T28" i="28"/>
  <c r="L28" i="28"/>
  <c r="G28" i="28"/>
  <c r="O28" i="28"/>
  <c r="W28" i="28"/>
  <c r="H28" i="28"/>
  <c r="P28" i="28"/>
  <c r="X28" i="28"/>
  <c r="D98" i="28"/>
  <c r="H98" i="28"/>
  <c r="L98" i="28"/>
  <c r="P98" i="28"/>
  <c r="T98" i="28"/>
  <c r="X98" i="28"/>
  <c r="E98" i="28"/>
  <c r="I98" i="28"/>
  <c r="M98" i="28"/>
  <c r="Q98" i="28"/>
  <c r="U98" i="28"/>
  <c r="Y98" i="28"/>
  <c r="B98" i="28"/>
  <c r="J98" i="28"/>
  <c r="R98" i="28"/>
  <c r="F98" i="28"/>
  <c r="N98" i="28"/>
  <c r="V98" i="28"/>
  <c r="C98" i="28"/>
  <c r="S98" i="28"/>
  <c r="K98" i="28"/>
  <c r="G98" i="28"/>
  <c r="O98" i="28"/>
  <c r="W98" i="28"/>
  <c r="B133" i="19"/>
  <c r="F133" i="19"/>
  <c r="J133" i="19"/>
  <c r="N133" i="19"/>
  <c r="R133" i="19"/>
  <c r="V133" i="19"/>
  <c r="C133" i="19"/>
  <c r="H133" i="19"/>
  <c r="M133" i="19"/>
  <c r="S133" i="19"/>
  <c r="X133" i="19"/>
  <c r="I133" i="19"/>
  <c r="P133" i="19"/>
  <c r="W133" i="19"/>
  <c r="D133" i="19"/>
  <c r="K133" i="19"/>
  <c r="Q133" i="19"/>
  <c r="Y133" i="19"/>
  <c r="E133" i="19"/>
  <c r="L133" i="19"/>
  <c r="T133" i="19"/>
  <c r="U133" i="19"/>
  <c r="G133" i="19"/>
  <c r="O133" i="19"/>
  <c r="A134" i="28"/>
  <c r="A64" i="28"/>
  <c r="Y202" i="28"/>
  <c r="U202" i="28"/>
  <c r="Q202" i="28"/>
  <c r="M202" i="28"/>
  <c r="I202" i="28"/>
  <c r="E202" i="28"/>
  <c r="W202" i="28"/>
  <c r="R202" i="28"/>
  <c r="L202" i="28"/>
  <c r="G202" i="28"/>
  <c r="B202" i="28"/>
  <c r="T202" i="28"/>
  <c r="N202" i="28"/>
  <c r="F202" i="28"/>
  <c r="A203" i="28"/>
  <c r="S202" i="28"/>
  <c r="K202" i="28"/>
  <c r="D202" i="28"/>
  <c r="X202" i="28"/>
  <c r="J202" i="28"/>
  <c r="V202" i="28"/>
  <c r="H202" i="28"/>
  <c r="C202" i="28"/>
  <c r="P202" i="28"/>
  <c r="O202" i="28"/>
  <c r="A408" i="28"/>
  <c r="V407" i="28"/>
  <c r="R407" i="28"/>
  <c r="N407" i="28"/>
  <c r="J407" i="28"/>
  <c r="F407" i="28"/>
  <c r="B407" i="28"/>
  <c r="W407" i="28"/>
  <c r="Q407" i="28"/>
  <c r="L407" i="28"/>
  <c r="G407" i="28"/>
  <c r="T407" i="28"/>
  <c r="M407" i="28"/>
  <c r="E407" i="28"/>
  <c r="S407" i="28"/>
  <c r="I407" i="28"/>
  <c r="P407" i="28"/>
  <c r="D407" i="28"/>
  <c r="Y407" i="28"/>
  <c r="O407" i="28"/>
  <c r="C407" i="28"/>
  <c r="U407" i="28"/>
  <c r="H407" i="28"/>
  <c r="X407" i="28"/>
  <c r="K407" i="28"/>
  <c r="W339" i="28"/>
  <c r="S339" i="28"/>
  <c r="O339" i="28"/>
  <c r="K339" i="28"/>
  <c r="G339" i="28"/>
  <c r="C339" i="28"/>
  <c r="Y339" i="28"/>
  <c r="T339" i="28"/>
  <c r="N339" i="28"/>
  <c r="I339" i="28"/>
  <c r="D339" i="28"/>
  <c r="U339" i="28"/>
  <c r="M339" i="28"/>
  <c r="F339" i="28"/>
  <c r="X339" i="28"/>
  <c r="P339" i="28"/>
  <c r="E339" i="28"/>
  <c r="Q339" i="28"/>
  <c r="B339" i="28"/>
  <c r="V339" i="28"/>
  <c r="J339" i="28"/>
  <c r="R339" i="28"/>
  <c r="L339" i="28"/>
  <c r="H339" i="28"/>
  <c r="A340" i="28"/>
  <c r="A29" i="28"/>
  <c r="A374" i="28"/>
  <c r="V373" i="28"/>
  <c r="R373" i="28"/>
  <c r="N373" i="28"/>
  <c r="J373" i="28"/>
  <c r="F373" i="28"/>
  <c r="B373" i="28"/>
  <c r="U373" i="28"/>
  <c r="P373" i="28"/>
  <c r="K373" i="28"/>
  <c r="E373" i="28"/>
  <c r="X373" i="28"/>
  <c r="Q373" i="28"/>
  <c r="I373" i="28"/>
  <c r="C373" i="28"/>
  <c r="T373" i="28"/>
  <c r="L373" i="28"/>
  <c r="O373" i="28"/>
  <c r="D373" i="28"/>
  <c r="M373" i="28"/>
  <c r="W373" i="28"/>
  <c r="G373" i="28"/>
  <c r="S373" i="28"/>
  <c r="Y373" i="28"/>
  <c r="H373" i="28"/>
  <c r="W236" i="28"/>
  <c r="S236" i="28"/>
  <c r="O236" i="28"/>
  <c r="K236" i="28"/>
  <c r="G236" i="28"/>
  <c r="C236" i="28"/>
  <c r="Y236" i="28"/>
  <c r="T236" i="28"/>
  <c r="N236" i="28"/>
  <c r="I236" i="28"/>
  <c r="D236" i="28"/>
  <c r="X236" i="28"/>
  <c r="Q236" i="28"/>
  <c r="J236" i="28"/>
  <c r="B236" i="28"/>
  <c r="V236" i="28"/>
  <c r="P236" i="28"/>
  <c r="H236" i="28"/>
  <c r="M236" i="28"/>
  <c r="A237" i="28"/>
  <c r="L236" i="28"/>
  <c r="U236" i="28"/>
  <c r="F236" i="28"/>
  <c r="E236" i="28"/>
  <c r="R236" i="28"/>
  <c r="Y270" i="28"/>
  <c r="U270" i="28"/>
  <c r="Q270" i="28"/>
  <c r="M270" i="28"/>
  <c r="I270" i="28"/>
  <c r="E270" i="28"/>
  <c r="V270" i="28"/>
  <c r="P270" i="28"/>
  <c r="K270" i="28"/>
  <c r="F270" i="28"/>
  <c r="A271" i="28"/>
  <c r="S270" i="28"/>
  <c r="L270" i="28"/>
  <c r="D270" i="28"/>
  <c r="T270" i="28"/>
  <c r="J270" i="28"/>
  <c r="B270" i="28"/>
  <c r="R270" i="28"/>
  <c r="H270" i="28"/>
  <c r="O270" i="28"/>
  <c r="N270" i="28"/>
  <c r="X270" i="28"/>
  <c r="G270" i="28"/>
  <c r="W270" i="28"/>
  <c r="C270" i="28"/>
  <c r="W168" i="28"/>
  <c r="S168" i="28"/>
  <c r="O168" i="28"/>
  <c r="K168" i="28"/>
  <c r="G168" i="28"/>
  <c r="C168" i="28"/>
  <c r="A169" i="28"/>
  <c r="U168" i="28"/>
  <c r="P168" i="28"/>
  <c r="J168" i="28"/>
  <c r="E168" i="28"/>
  <c r="V168" i="28"/>
  <c r="N168" i="28"/>
  <c r="H168" i="28"/>
  <c r="T168" i="28"/>
  <c r="L168" i="28"/>
  <c r="B168" i="28"/>
  <c r="R168" i="28"/>
  <c r="I168" i="28"/>
  <c r="Q168" i="28"/>
  <c r="Y168" i="28"/>
  <c r="F168" i="28"/>
  <c r="X168" i="28"/>
  <c r="M168" i="28"/>
  <c r="D168" i="28"/>
  <c r="A99" i="28"/>
  <c r="Y305" i="28"/>
  <c r="U305" i="28"/>
  <c r="Q305" i="28"/>
  <c r="M305" i="28"/>
  <c r="I305" i="28"/>
  <c r="E305" i="28"/>
  <c r="W305" i="28"/>
  <c r="R305" i="28"/>
  <c r="L305" i="28"/>
  <c r="G305" i="28"/>
  <c r="B305" i="28"/>
  <c r="X305" i="28"/>
  <c r="P305" i="28"/>
  <c r="J305" i="28"/>
  <c r="C305" i="28"/>
  <c r="A306" i="28"/>
  <c r="O305" i="28"/>
  <c r="F305" i="28"/>
  <c r="T305" i="28"/>
  <c r="K305" i="28"/>
  <c r="S305" i="28"/>
  <c r="N305" i="28"/>
  <c r="H305" i="28"/>
  <c r="D305" i="28"/>
  <c r="V305" i="28"/>
  <c r="B409" i="21"/>
  <c r="F409" i="21"/>
  <c r="J409" i="21"/>
  <c r="N409" i="21"/>
  <c r="R409" i="21"/>
  <c r="V409" i="21"/>
  <c r="D409" i="21"/>
  <c r="I409" i="21"/>
  <c r="O409" i="21"/>
  <c r="T409" i="21"/>
  <c r="Y409" i="21"/>
  <c r="H409" i="21"/>
  <c r="P409" i="21"/>
  <c r="W409" i="21"/>
  <c r="E409" i="21"/>
  <c r="L409" i="21"/>
  <c r="S409" i="21"/>
  <c r="C409" i="21"/>
  <c r="K409" i="21"/>
  <c r="Q409" i="21"/>
  <c r="X409" i="21"/>
  <c r="G409" i="21"/>
  <c r="M409" i="21"/>
  <c r="U409" i="21"/>
  <c r="A410" i="21"/>
  <c r="C340" i="21"/>
  <c r="G340" i="21"/>
  <c r="K340" i="21"/>
  <c r="O340" i="21"/>
  <c r="S340" i="21"/>
  <c r="W340" i="21"/>
  <c r="E340" i="21"/>
  <c r="J340" i="21"/>
  <c r="P340" i="21"/>
  <c r="U340" i="21"/>
  <c r="F340" i="21"/>
  <c r="L340" i="21"/>
  <c r="Q340" i="21"/>
  <c r="V340" i="21"/>
  <c r="B340" i="21"/>
  <c r="H340" i="21"/>
  <c r="M340" i="21"/>
  <c r="R340" i="21"/>
  <c r="X340" i="21"/>
  <c r="N340" i="21"/>
  <c r="T340" i="21"/>
  <c r="D340" i="21"/>
  <c r="Y340" i="21"/>
  <c r="I340" i="21"/>
  <c r="A341" i="21"/>
  <c r="A342" i="21" s="1"/>
  <c r="B374" i="21"/>
  <c r="F374" i="21"/>
  <c r="J374" i="21"/>
  <c r="N374" i="21"/>
  <c r="R374" i="21"/>
  <c r="V374" i="21"/>
  <c r="C374" i="21"/>
  <c r="H374" i="21"/>
  <c r="M374" i="21"/>
  <c r="S374" i="21"/>
  <c r="X374" i="21"/>
  <c r="I374" i="21"/>
  <c r="P374" i="21"/>
  <c r="W374" i="21"/>
  <c r="D374" i="21"/>
  <c r="K374" i="21"/>
  <c r="Q374" i="21"/>
  <c r="Y374" i="21"/>
  <c r="E374" i="21"/>
  <c r="T374" i="21"/>
  <c r="G374" i="21"/>
  <c r="U374" i="21"/>
  <c r="L374" i="21"/>
  <c r="O374" i="21"/>
  <c r="A375" i="21"/>
  <c r="B306" i="21"/>
  <c r="F306" i="21"/>
  <c r="J306" i="21"/>
  <c r="N306" i="21"/>
  <c r="R306" i="21"/>
  <c r="V306" i="21"/>
  <c r="D306" i="21"/>
  <c r="H306" i="21"/>
  <c r="L306" i="21"/>
  <c r="P306" i="21"/>
  <c r="T306" i="21"/>
  <c r="X306" i="21"/>
  <c r="C306" i="21"/>
  <c r="K306" i="21"/>
  <c r="S306" i="21"/>
  <c r="G306" i="21"/>
  <c r="O306" i="21"/>
  <c r="W306" i="21"/>
  <c r="E306" i="21"/>
  <c r="U306" i="21"/>
  <c r="I306" i="21"/>
  <c r="Y306" i="21"/>
  <c r="M306" i="21"/>
  <c r="Q306" i="21"/>
  <c r="E269" i="21"/>
  <c r="I269" i="21"/>
  <c r="M269" i="21"/>
  <c r="Q269" i="21"/>
  <c r="U269" i="21"/>
  <c r="Y269" i="21"/>
  <c r="D269" i="21"/>
  <c r="J269" i="21"/>
  <c r="O269" i="21"/>
  <c r="T269" i="21"/>
  <c r="F269" i="21"/>
  <c r="L269" i="21"/>
  <c r="S269" i="21"/>
  <c r="G269" i="21"/>
  <c r="N269" i="21"/>
  <c r="V269" i="21"/>
  <c r="H269" i="21"/>
  <c r="W269" i="21"/>
  <c r="K269" i="21"/>
  <c r="X269" i="21"/>
  <c r="B269" i="21"/>
  <c r="P269" i="21"/>
  <c r="R269" i="21"/>
  <c r="C269" i="21"/>
  <c r="A270" i="21"/>
  <c r="E235" i="21"/>
  <c r="I235" i="21"/>
  <c r="M235" i="21"/>
  <c r="Q235" i="21"/>
  <c r="U235" i="21"/>
  <c r="Y235" i="21"/>
  <c r="D235" i="21"/>
  <c r="J235" i="21"/>
  <c r="O235" i="21"/>
  <c r="T235" i="21"/>
  <c r="F235" i="21"/>
  <c r="K235" i="21"/>
  <c r="P235" i="21"/>
  <c r="V235" i="21"/>
  <c r="C235" i="21"/>
  <c r="N235" i="21"/>
  <c r="X235" i="21"/>
  <c r="H235" i="21"/>
  <c r="B235" i="21"/>
  <c r="W235" i="21"/>
  <c r="G235" i="21"/>
  <c r="R235" i="21"/>
  <c r="S235" i="21"/>
  <c r="L235" i="21"/>
  <c r="A236" i="21"/>
  <c r="C131" i="21"/>
  <c r="G131" i="21"/>
  <c r="K131" i="21"/>
  <c r="O131" i="21"/>
  <c r="S131" i="21"/>
  <c r="W131" i="21"/>
  <c r="B131" i="21"/>
  <c r="H131" i="21"/>
  <c r="M131" i="21"/>
  <c r="R131" i="21"/>
  <c r="X131" i="21"/>
  <c r="D131" i="21"/>
  <c r="I131" i="21"/>
  <c r="N131" i="21"/>
  <c r="T131" i="21"/>
  <c r="Y131" i="21"/>
  <c r="J131" i="21"/>
  <c r="U131" i="21"/>
  <c r="L131" i="21"/>
  <c r="V131" i="21"/>
  <c r="E131" i="21"/>
  <c r="F131" i="21"/>
  <c r="P131" i="21"/>
  <c r="Q131" i="21"/>
  <c r="C96" i="21"/>
  <c r="G96" i="21"/>
  <c r="K96" i="21"/>
  <c r="O96" i="21"/>
  <c r="S96" i="21"/>
  <c r="W96" i="21"/>
  <c r="B96" i="21"/>
  <c r="H96" i="21"/>
  <c r="M96" i="21"/>
  <c r="R96" i="21"/>
  <c r="X96" i="21"/>
  <c r="D96" i="21"/>
  <c r="I96" i="21"/>
  <c r="N96" i="21"/>
  <c r="T96" i="21"/>
  <c r="Y96" i="21"/>
  <c r="J96" i="21"/>
  <c r="U96" i="21"/>
  <c r="L96" i="21"/>
  <c r="V96" i="21"/>
  <c r="E96" i="21"/>
  <c r="P96" i="21"/>
  <c r="F96" i="21"/>
  <c r="Q96" i="21"/>
  <c r="C61" i="21"/>
  <c r="G61" i="21"/>
  <c r="K61" i="21"/>
  <c r="O61" i="21"/>
  <c r="S61" i="21"/>
  <c r="W61" i="21"/>
  <c r="B61" i="21"/>
  <c r="H61" i="21"/>
  <c r="M61" i="21"/>
  <c r="R61" i="21"/>
  <c r="X61" i="21"/>
  <c r="D61" i="21"/>
  <c r="I61" i="21"/>
  <c r="N61" i="21"/>
  <c r="T61" i="21"/>
  <c r="Y61" i="21"/>
  <c r="J61" i="21"/>
  <c r="U61" i="21"/>
  <c r="L61" i="21"/>
  <c r="V61" i="21"/>
  <c r="E61" i="21"/>
  <c r="P61" i="21"/>
  <c r="F61" i="21"/>
  <c r="Q61" i="21"/>
  <c r="B166" i="21"/>
  <c r="F166" i="21"/>
  <c r="J166" i="21"/>
  <c r="N166" i="21"/>
  <c r="R166" i="21"/>
  <c r="V166" i="21"/>
  <c r="C166" i="21"/>
  <c r="H166" i="21"/>
  <c r="M166" i="21"/>
  <c r="S166" i="21"/>
  <c r="X166" i="21"/>
  <c r="D166" i="21"/>
  <c r="K166" i="21"/>
  <c r="Q166" i="21"/>
  <c r="Y166" i="21"/>
  <c r="E166" i="21"/>
  <c r="L166" i="21"/>
  <c r="T166" i="21"/>
  <c r="G166" i="21"/>
  <c r="O166" i="21"/>
  <c r="U166" i="21"/>
  <c r="I166" i="21"/>
  <c r="P166" i="21"/>
  <c r="W166" i="21"/>
  <c r="B200" i="21"/>
  <c r="F200" i="21"/>
  <c r="J200" i="21"/>
  <c r="N200" i="21"/>
  <c r="R200" i="21"/>
  <c r="V200" i="21"/>
  <c r="C200" i="21"/>
  <c r="H200" i="21"/>
  <c r="M200" i="21"/>
  <c r="S200" i="21"/>
  <c r="X200" i="21"/>
  <c r="D200" i="21"/>
  <c r="K200" i="21"/>
  <c r="Q200" i="21"/>
  <c r="Y200" i="21"/>
  <c r="L200" i="21"/>
  <c r="U200" i="21"/>
  <c r="E200" i="21"/>
  <c r="P200" i="21"/>
  <c r="G200" i="21"/>
  <c r="T200" i="21"/>
  <c r="I200" i="21"/>
  <c r="W200" i="21"/>
  <c r="O200" i="21"/>
  <c r="A201" i="21"/>
  <c r="B28" i="21"/>
  <c r="F28" i="21"/>
  <c r="J28" i="21"/>
  <c r="N28" i="21"/>
  <c r="R28" i="21"/>
  <c r="V28" i="21"/>
  <c r="E28" i="21"/>
  <c r="K28" i="21"/>
  <c r="P28" i="21"/>
  <c r="U28" i="21"/>
  <c r="G28" i="21"/>
  <c r="L28" i="21"/>
  <c r="Q28" i="21"/>
  <c r="W28" i="21"/>
  <c r="C28" i="21"/>
  <c r="H28" i="21"/>
  <c r="M28" i="21"/>
  <c r="S28" i="21"/>
  <c r="X28" i="21"/>
  <c r="O28" i="21"/>
  <c r="T28" i="21"/>
  <c r="D28" i="21"/>
  <c r="Y28" i="21"/>
  <c r="I28" i="21"/>
  <c r="B98" i="25"/>
  <c r="F98" i="25"/>
  <c r="D98" i="25"/>
  <c r="H98" i="25"/>
  <c r="L98" i="25"/>
  <c r="P98" i="25"/>
  <c r="T98" i="25"/>
  <c r="X98" i="25"/>
  <c r="C98" i="25"/>
  <c r="J98" i="25"/>
  <c r="O98" i="25"/>
  <c r="U98" i="25"/>
  <c r="G98" i="25"/>
  <c r="M98" i="25"/>
  <c r="R98" i="25"/>
  <c r="W98" i="25"/>
  <c r="K98" i="25"/>
  <c r="V98" i="25"/>
  <c r="E98" i="25"/>
  <c r="Q98" i="25"/>
  <c r="I98" i="25"/>
  <c r="S98" i="25"/>
  <c r="N98" i="25"/>
  <c r="Y98" i="25"/>
  <c r="B62" i="25"/>
  <c r="F62" i="25"/>
  <c r="J62" i="25"/>
  <c r="N62" i="25"/>
  <c r="R62" i="25"/>
  <c r="V62" i="25"/>
  <c r="C62" i="25"/>
  <c r="G62" i="25"/>
  <c r="K62" i="25"/>
  <c r="O62" i="25"/>
  <c r="S62" i="25"/>
  <c r="W62" i="25"/>
  <c r="D62" i="25"/>
  <c r="L62" i="25"/>
  <c r="T62" i="25"/>
  <c r="E62" i="25"/>
  <c r="M62" i="25"/>
  <c r="U62" i="25"/>
  <c r="P62" i="25"/>
  <c r="Q62" i="25"/>
  <c r="H62" i="25"/>
  <c r="X62" i="25"/>
  <c r="I62" i="25"/>
  <c r="Y62" i="25"/>
  <c r="C26" i="25"/>
  <c r="G26" i="25"/>
  <c r="K26" i="25"/>
  <c r="O26" i="25"/>
  <c r="S26" i="25"/>
  <c r="W26" i="25"/>
  <c r="B26" i="25"/>
  <c r="H26" i="25"/>
  <c r="M26" i="25"/>
  <c r="R26" i="25"/>
  <c r="X26" i="25"/>
  <c r="E26" i="25"/>
  <c r="J26" i="25"/>
  <c r="P26" i="25"/>
  <c r="U26" i="25"/>
  <c r="D26" i="25"/>
  <c r="N26" i="25"/>
  <c r="Y26" i="25"/>
  <c r="I26" i="25"/>
  <c r="T26" i="25"/>
  <c r="L26" i="25"/>
  <c r="V26" i="25"/>
  <c r="F26" i="25"/>
  <c r="Q26" i="25"/>
  <c r="E98" i="19"/>
  <c r="I98" i="19"/>
  <c r="M98" i="19"/>
  <c r="Q98" i="19"/>
  <c r="U98" i="19"/>
  <c r="Y98" i="19"/>
  <c r="C98" i="19"/>
  <c r="H98" i="19"/>
  <c r="N98" i="19"/>
  <c r="S98" i="19"/>
  <c r="X98" i="19"/>
  <c r="F98" i="19"/>
  <c r="K98" i="19"/>
  <c r="P98" i="19"/>
  <c r="V98" i="19"/>
  <c r="D98" i="19"/>
  <c r="O98" i="19"/>
  <c r="J98" i="19"/>
  <c r="T98" i="19"/>
  <c r="B98" i="19"/>
  <c r="L98" i="19"/>
  <c r="W98" i="19"/>
  <c r="R98" i="19"/>
  <c r="G98" i="19"/>
  <c r="A99" i="19"/>
  <c r="B63" i="19"/>
  <c r="C63" i="19"/>
  <c r="G63" i="19"/>
  <c r="K63" i="19"/>
  <c r="O63" i="19"/>
  <c r="S63" i="19"/>
  <c r="W63" i="19"/>
  <c r="E63" i="19"/>
  <c r="I63" i="19"/>
  <c r="M63" i="19"/>
  <c r="Q63" i="19"/>
  <c r="U63" i="19"/>
  <c r="Y63" i="19"/>
  <c r="D63" i="19"/>
  <c r="L63" i="19"/>
  <c r="T63" i="19"/>
  <c r="F63" i="19"/>
  <c r="N63" i="19"/>
  <c r="V63" i="19"/>
  <c r="H63" i="19"/>
  <c r="P63" i="19"/>
  <c r="X63" i="19"/>
  <c r="J63" i="19"/>
  <c r="R63" i="19"/>
  <c r="A64" i="19"/>
  <c r="E27" i="19"/>
  <c r="I27" i="19"/>
  <c r="M27" i="19"/>
  <c r="Q27" i="19"/>
  <c r="U27" i="19"/>
  <c r="Y27" i="19"/>
  <c r="B27" i="19"/>
  <c r="G27" i="19"/>
  <c r="L27" i="19"/>
  <c r="R27" i="19"/>
  <c r="W27" i="19"/>
  <c r="C27" i="19"/>
  <c r="H27" i="19"/>
  <c r="N27" i="19"/>
  <c r="S27" i="19"/>
  <c r="X27" i="19"/>
  <c r="D27" i="19"/>
  <c r="J27" i="19"/>
  <c r="O27" i="19"/>
  <c r="T27" i="19"/>
  <c r="P27" i="19"/>
  <c r="F27" i="19"/>
  <c r="V27" i="19"/>
  <c r="K27" i="19"/>
  <c r="A62" i="21"/>
  <c r="A167" i="21"/>
  <c r="A63" i="25"/>
  <c r="A307" i="21"/>
  <c r="A27" i="25"/>
  <c r="A136" i="25"/>
  <c r="A132" i="21"/>
  <c r="A97" i="21"/>
  <c r="A99" i="25"/>
  <c r="A29" i="21"/>
  <c r="A28" i="19"/>
  <c r="A134" i="19"/>
  <c r="B136" i="25" l="1"/>
  <c r="F136" i="25"/>
  <c r="J136" i="25"/>
  <c r="N136" i="25"/>
  <c r="R136" i="25"/>
  <c r="V136" i="25"/>
  <c r="C136" i="25"/>
  <c r="G136" i="25"/>
  <c r="K136" i="25"/>
  <c r="O136" i="25"/>
  <c r="S136" i="25"/>
  <c r="W136" i="25"/>
  <c r="I136" i="25"/>
  <c r="Q136" i="25"/>
  <c r="Y136" i="25"/>
  <c r="D136" i="25"/>
  <c r="L136" i="25"/>
  <c r="T136" i="25"/>
  <c r="E136" i="25"/>
  <c r="M136" i="25"/>
  <c r="U136" i="25"/>
  <c r="H136" i="25"/>
  <c r="P136" i="25"/>
  <c r="X136" i="25"/>
  <c r="D99" i="28"/>
  <c r="H99" i="28"/>
  <c r="L99" i="28"/>
  <c r="P99" i="28"/>
  <c r="T99" i="28"/>
  <c r="X99" i="28"/>
  <c r="E99" i="28"/>
  <c r="I99" i="28"/>
  <c r="M99" i="28"/>
  <c r="Q99" i="28"/>
  <c r="U99" i="28"/>
  <c r="Y99" i="28"/>
  <c r="B99" i="28"/>
  <c r="J99" i="28"/>
  <c r="R99" i="28"/>
  <c r="F99" i="28"/>
  <c r="N99" i="28"/>
  <c r="V99" i="28"/>
  <c r="K99" i="28"/>
  <c r="C99" i="28"/>
  <c r="S99" i="28"/>
  <c r="O99" i="28"/>
  <c r="W99" i="28"/>
  <c r="G99" i="28"/>
  <c r="E29" i="28"/>
  <c r="I29" i="28"/>
  <c r="M29" i="28"/>
  <c r="Q29" i="28"/>
  <c r="U29" i="28"/>
  <c r="Y29" i="28"/>
  <c r="B29" i="28"/>
  <c r="F29" i="28"/>
  <c r="J29" i="28"/>
  <c r="N29" i="28"/>
  <c r="R29" i="28"/>
  <c r="V29" i="28"/>
  <c r="C29" i="28"/>
  <c r="K29" i="28"/>
  <c r="S29" i="28"/>
  <c r="L29" i="28"/>
  <c r="D29" i="28"/>
  <c r="T29" i="28"/>
  <c r="G29" i="28"/>
  <c r="O29" i="28"/>
  <c r="W29" i="28"/>
  <c r="P29" i="28"/>
  <c r="H29" i="28"/>
  <c r="X29" i="28"/>
  <c r="E64" i="28"/>
  <c r="I64" i="28"/>
  <c r="M64" i="28"/>
  <c r="Q64" i="28"/>
  <c r="U64" i="28"/>
  <c r="Y64" i="28"/>
  <c r="B64" i="28"/>
  <c r="F64" i="28"/>
  <c r="J64" i="28"/>
  <c r="N64" i="28"/>
  <c r="R64" i="28"/>
  <c r="V64" i="28"/>
  <c r="C64" i="28"/>
  <c r="K64" i="28"/>
  <c r="S64" i="28"/>
  <c r="D64" i="28"/>
  <c r="L64" i="28"/>
  <c r="T64" i="28"/>
  <c r="G64" i="28"/>
  <c r="O64" i="28"/>
  <c r="W64" i="28"/>
  <c r="H64" i="28"/>
  <c r="P64" i="28"/>
  <c r="X64" i="28"/>
  <c r="B134" i="28"/>
  <c r="F134" i="28"/>
  <c r="J134" i="28"/>
  <c r="N134" i="28"/>
  <c r="R134" i="28"/>
  <c r="V134" i="28"/>
  <c r="C134" i="28"/>
  <c r="G134" i="28"/>
  <c r="K134" i="28"/>
  <c r="O134" i="28"/>
  <c r="S134" i="28"/>
  <c r="W134" i="28"/>
  <c r="D134" i="28"/>
  <c r="L134" i="28"/>
  <c r="T134" i="28"/>
  <c r="E134" i="28"/>
  <c r="M134" i="28"/>
  <c r="U134" i="28"/>
  <c r="P134" i="28"/>
  <c r="Q134" i="28"/>
  <c r="X134" i="28"/>
  <c r="H134" i="28"/>
  <c r="Y134" i="28"/>
  <c r="I134" i="28"/>
  <c r="B134" i="19"/>
  <c r="F134" i="19"/>
  <c r="J134" i="19"/>
  <c r="N134" i="19"/>
  <c r="R134" i="19"/>
  <c r="V134" i="19"/>
  <c r="E134" i="19"/>
  <c r="K134" i="19"/>
  <c r="P134" i="19"/>
  <c r="U134" i="19"/>
  <c r="G134" i="19"/>
  <c r="M134" i="19"/>
  <c r="T134" i="19"/>
  <c r="H134" i="19"/>
  <c r="O134" i="19"/>
  <c r="W134" i="19"/>
  <c r="C134" i="19"/>
  <c r="I134" i="19"/>
  <c r="Q134" i="19"/>
  <c r="X134" i="19"/>
  <c r="Y134" i="19"/>
  <c r="D134" i="19"/>
  <c r="L134" i="19"/>
  <c r="S134" i="19"/>
  <c r="A170" i="28"/>
  <c r="V169" i="28"/>
  <c r="R169" i="28"/>
  <c r="N169" i="28"/>
  <c r="J169" i="28"/>
  <c r="F169" i="28"/>
  <c r="B169" i="28"/>
  <c r="W169" i="28"/>
  <c r="Q169" i="28"/>
  <c r="L169" i="28"/>
  <c r="G169" i="28"/>
  <c r="Y169" i="28"/>
  <c r="S169" i="28"/>
  <c r="K169" i="28"/>
  <c r="D169" i="28"/>
  <c r="X169" i="28"/>
  <c r="O169" i="28"/>
  <c r="E169" i="28"/>
  <c r="U169" i="28"/>
  <c r="M169" i="28"/>
  <c r="C169" i="28"/>
  <c r="I169" i="28"/>
  <c r="T169" i="28"/>
  <c r="H169" i="28"/>
  <c r="P169" i="28"/>
  <c r="Y408" i="28"/>
  <c r="U408" i="28"/>
  <c r="Q408" i="28"/>
  <c r="M408" i="28"/>
  <c r="I408" i="28"/>
  <c r="E408" i="28"/>
  <c r="X408" i="28"/>
  <c r="S408" i="28"/>
  <c r="N408" i="28"/>
  <c r="H408" i="28"/>
  <c r="C408" i="28"/>
  <c r="W408" i="28"/>
  <c r="P408" i="28"/>
  <c r="J408" i="28"/>
  <c r="B408" i="28"/>
  <c r="V408" i="28"/>
  <c r="L408" i="28"/>
  <c r="D408" i="28"/>
  <c r="R408" i="28"/>
  <c r="F408" i="28"/>
  <c r="O408" i="28"/>
  <c r="T408" i="28"/>
  <c r="G408" i="28"/>
  <c r="A409" i="28"/>
  <c r="K408" i="28"/>
  <c r="A65" i="28"/>
  <c r="A135" i="28"/>
  <c r="X306" i="28"/>
  <c r="T306" i="28"/>
  <c r="P306" i="28"/>
  <c r="L306" i="28"/>
  <c r="H306" i="28"/>
  <c r="D306" i="28"/>
  <c r="Y306" i="28"/>
  <c r="S306" i="28"/>
  <c r="N306" i="28"/>
  <c r="I306" i="28"/>
  <c r="C306" i="28"/>
  <c r="U306" i="28"/>
  <c r="M306" i="28"/>
  <c r="F306" i="28"/>
  <c r="R306" i="28"/>
  <c r="J306" i="28"/>
  <c r="W306" i="28"/>
  <c r="O306" i="28"/>
  <c r="E306" i="28"/>
  <c r="K306" i="28"/>
  <c r="A307" i="28"/>
  <c r="G306" i="28"/>
  <c r="V306" i="28"/>
  <c r="Q306" i="28"/>
  <c r="B306" i="28"/>
  <c r="A100" i="28"/>
  <c r="X271" i="28"/>
  <c r="T271" i="28"/>
  <c r="P271" i="28"/>
  <c r="L271" i="28"/>
  <c r="H271" i="28"/>
  <c r="D271" i="28"/>
  <c r="W271" i="28"/>
  <c r="R271" i="28"/>
  <c r="M271" i="28"/>
  <c r="G271" i="28"/>
  <c r="B271" i="28"/>
  <c r="V271" i="28"/>
  <c r="O271" i="28"/>
  <c r="I271" i="28"/>
  <c r="Y271" i="28"/>
  <c r="N271" i="28"/>
  <c r="E271" i="28"/>
  <c r="U271" i="28"/>
  <c r="K271" i="28"/>
  <c r="C271" i="28"/>
  <c r="J271" i="28"/>
  <c r="A272" i="28"/>
  <c r="F271" i="28"/>
  <c r="S271" i="28"/>
  <c r="Q271" i="28"/>
  <c r="A238" i="28"/>
  <c r="V237" i="28"/>
  <c r="R237" i="28"/>
  <c r="N237" i="28"/>
  <c r="J237" i="28"/>
  <c r="F237" i="28"/>
  <c r="B237" i="28"/>
  <c r="U237" i="28"/>
  <c r="P237" i="28"/>
  <c r="K237" i="28"/>
  <c r="E237" i="28"/>
  <c r="T237" i="28"/>
  <c r="M237" i="28"/>
  <c r="G237" i="28"/>
  <c r="Y237" i="28"/>
  <c r="S237" i="28"/>
  <c r="L237" i="28"/>
  <c r="D237" i="28"/>
  <c r="Q237" i="28"/>
  <c r="C237" i="28"/>
  <c r="O237" i="28"/>
  <c r="X237" i="28"/>
  <c r="I237" i="28"/>
  <c r="W237" i="28"/>
  <c r="H237" i="28"/>
  <c r="Y374" i="28"/>
  <c r="U374" i="28"/>
  <c r="Q374" i="28"/>
  <c r="M374" i="28"/>
  <c r="I374" i="28"/>
  <c r="E374" i="28"/>
  <c r="W374" i="28"/>
  <c r="R374" i="28"/>
  <c r="L374" i="28"/>
  <c r="G374" i="28"/>
  <c r="B374" i="28"/>
  <c r="T374" i="28"/>
  <c r="N374" i="28"/>
  <c r="F374" i="28"/>
  <c r="X374" i="28"/>
  <c r="O374" i="28"/>
  <c r="D374" i="28"/>
  <c r="P374" i="28"/>
  <c r="C374" i="28"/>
  <c r="V374" i="28"/>
  <c r="H374" i="28"/>
  <c r="K374" i="28"/>
  <c r="J374" i="28"/>
  <c r="A375" i="28"/>
  <c r="S374" i="28"/>
  <c r="A30" i="28"/>
  <c r="A341" i="28"/>
  <c r="V340" i="28"/>
  <c r="R340" i="28"/>
  <c r="N340" i="28"/>
  <c r="J340" i="28"/>
  <c r="F340" i="28"/>
  <c r="B340" i="28"/>
  <c r="U340" i="28"/>
  <c r="P340" i="28"/>
  <c r="K340" i="28"/>
  <c r="E340" i="28"/>
  <c r="X340" i="28"/>
  <c r="Q340" i="28"/>
  <c r="I340" i="28"/>
  <c r="C340" i="28"/>
  <c r="S340" i="28"/>
  <c r="H340" i="28"/>
  <c r="O340" i="28"/>
  <c r="D340" i="28"/>
  <c r="W340" i="28"/>
  <c r="L340" i="28"/>
  <c r="T340" i="28"/>
  <c r="M340" i="28"/>
  <c r="Y340" i="28"/>
  <c r="G340" i="28"/>
  <c r="X203" i="28"/>
  <c r="T203" i="28"/>
  <c r="P203" i="28"/>
  <c r="L203" i="28"/>
  <c r="H203" i="28"/>
  <c r="D203" i="28"/>
  <c r="Y203" i="28"/>
  <c r="S203" i="28"/>
  <c r="N203" i="28"/>
  <c r="I203" i="28"/>
  <c r="C203" i="28"/>
  <c r="W203" i="28"/>
  <c r="Q203" i="28"/>
  <c r="J203" i="28"/>
  <c r="B203" i="28"/>
  <c r="V203" i="28"/>
  <c r="O203" i="28"/>
  <c r="G203" i="28"/>
  <c r="M203" i="28"/>
  <c r="A204" i="28"/>
  <c r="K203" i="28"/>
  <c r="F203" i="28"/>
  <c r="U203" i="28"/>
  <c r="R203" i="28"/>
  <c r="E203" i="28"/>
  <c r="B410" i="21"/>
  <c r="F410" i="21"/>
  <c r="J410" i="21"/>
  <c r="N410" i="21"/>
  <c r="R410" i="21"/>
  <c r="V410" i="21"/>
  <c r="G410" i="21"/>
  <c r="L410" i="21"/>
  <c r="Q410" i="21"/>
  <c r="W410" i="21"/>
  <c r="E410" i="21"/>
  <c r="M410" i="21"/>
  <c r="T410" i="21"/>
  <c r="C410" i="21"/>
  <c r="I410" i="21"/>
  <c r="H410" i="21"/>
  <c r="O410" i="21"/>
  <c r="U410" i="21"/>
  <c r="K410" i="21"/>
  <c r="Y410" i="21"/>
  <c r="P410" i="21"/>
  <c r="S410" i="21"/>
  <c r="D410" i="21"/>
  <c r="X410" i="21"/>
  <c r="A411" i="21"/>
  <c r="C342" i="21"/>
  <c r="S342" i="21"/>
  <c r="P342" i="21"/>
  <c r="Q342" i="21"/>
  <c r="M342" i="21"/>
  <c r="N342" i="21"/>
  <c r="G342" i="21"/>
  <c r="W342" i="21"/>
  <c r="U342" i="21"/>
  <c r="V342" i="21"/>
  <c r="R342" i="21"/>
  <c r="T342" i="21"/>
  <c r="K342" i="21"/>
  <c r="E342" i="21"/>
  <c r="F342" i="21"/>
  <c r="B342" i="21"/>
  <c r="X342" i="21"/>
  <c r="D342" i="21"/>
  <c r="O342" i="21"/>
  <c r="J342" i="21"/>
  <c r="L342" i="21"/>
  <c r="H342" i="21"/>
  <c r="I342" i="21"/>
  <c r="Y342" i="21"/>
  <c r="A343" i="21"/>
  <c r="B375" i="21"/>
  <c r="F375" i="21"/>
  <c r="J375" i="21"/>
  <c r="N375" i="21"/>
  <c r="R375" i="21"/>
  <c r="V375" i="21"/>
  <c r="E375" i="21"/>
  <c r="K375" i="21"/>
  <c r="P375" i="21"/>
  <c r="U375" i="21"/>
  <c r="G375" i="21"/>
  <c r="M375" i="21"/>
  <c r="T375" i="21"/>
  <c r="H375" i="21"/>
  <c r="O375" i="21"/>
  <c r="W375" i="21"/>
  <c r="I375" i="21"/>
  <c r="X375" i="21"/>
  <c r="L375" i="21"/>
  <c r="Y375" i="21"/>
  <c r="C375" i="21"/>
  <c r="Q375" i="21"/>
  <c r="D375" i="21"/>
  <c r="S375" i="21"/>
  <c r="A376" i="21"/>
  <c r="A377" i="21" s="1"/>
  <c r="C341" i="21"/>
  <c r="G341" i="21"/>
  <c r="K341" i="21"/>
  <c r="O341" i="21"/>
  <c r="S341" i="21"/>
  <c r="W341" i="21"/>
  <c r="B341" i="21"/>
  <c r="H341" i="21"/>
  <c r="M341" i="21"/>
  <c r="R341" i="21"/>
  <c r="X341" i="21"/>
  <c r="D341" i="21"/>
  <c r="I341" i="21"/>
  <c r="N341" i="21"/>
  <c r="T341" i="21"/>
  <c r="Y341" i="21"/>
  <c r="E341" i="21"/>
  <c r="J341" i="21"/>
  <c r="P341" i="21"/>
  <c r="U341" i="21"/>
  <c r="L341" i="21"/>
  <c r="Q341" i="21"/>
  <c r="V341" i="21"/>
  <c r="F341" i="21"/>
  <c r="B307" i="21"/>
  <c r="F307" i="21"/>
  <c r="J307" i="21"/>
  <c r="N307" i="21"/>
  <c r="R307" i="21"/>
  <c r="D307" i="21"/>
  <c r="H307" i="21"/>
  <c r="L307" i="21"/>
  <c r="P307" i="21"/>
  <c r="T307" i="21"/>
  <c r="X307" i="21"/>
  <c r="C307" i="21"/>
  <c r="K307" i="21"/>
  <c r="S307" i="21"/>
  <c r="Y307" i="21"/>
  <c r="G307" i="21"/>
  <c r="O307" i="21"/>
  <c r="V307" i="21"/>
  <c r="M307" i="21"/>
  <c r="Q307" i="21"/>
  <c r="U307" i="21"/>
  <c r="E307" i="21"/>
  <c r="I307" i="21"/>
  <c r="W307" i="21"/>
  <c r="E236" i="21"/>
  <c r="I236" i="21"/>
  <c r="M236" i="21"/>
  <c r="Q236" i="21"/>
  <c r="U236" i="21"/>
  <c r="Y236" i="21"/>
  <c r="B236" i="21"/>
  <c r="G236" i="21"/>
  <c r="L236" i="21"/>
  <c r="R236" i="21"/>
  <c r="W236" i="21"/>
  <c r="C236" i="21"/>
  <c r="H236" i="21"/>
  <c r="N236" i="21"/>
  <c r="S236" i="21"/>
  <c r="X236" i="21"/>
  <c r="K236" i="21"/>
  <c r="V236" i="21"/>
  <c r="F236" i="21"/>
  <c r="D236" i="21"/>
  <c r="O236" i="21"/>
  <c r="P236" i="21"/>
  <c r="J236" i="21"/>
  <c r="T236" i="21"/>
  <c r="A237" i="21"/>
  <c r="E270" i="21"/>
  <c r="I270" i="21"/>
  <c r="M270" i="21"/>
  <c r="Q270" i="21"/>
  <c r="U270" i="21"/>
  <c r="Y270" i="21"/>
  <c r="B270" i="21"/>
  <c r="G270" i="21"/>
  <c r="L270" i="21"/>
  <c r="R270" i="21"/>
  <c r="W270" i="21"/>
  <c r="C270" i="21"/>
  <c r="J270" i="21"/>
  <c r="P270" i="21"/>
  <c r="X270" i="21"/>
  <c r="D270" i="21"/>
  <c r="K270" i="21"/>
  <c r="S270" i="21"/>
  <c r="N270" i="21"/>
  <c r="O270" i="21"/>
  <c r="F270" i="21"/>
  <c r="T270" i="21"/>
  <c r="V270" i="21"/>
  <c r="H270" i="21"/>
  <c r="A271" i="21"/>
  <c r="B167" i="21"/>
  <c r="F167" i="21"/>
  <c r="J167" i="21"/>
  <c r="N167" i="21"/>
  <c r="R167" i="21"/>
  <c r="V167" i="21"/>
  <c r="E167" i="21"/>
  <c r="K167" i="21"/>
  <c r="P167" i="21"/>
  <c r="U167" i="21"/>
  <c r="H167" i="21"/>
  <c r="O167" i="21"/>
  <c r="W167" i="21"/>
  <c r="C167" i="21"/>
  <c r="I167" i="21"/>
  <c r="Q167" i="21"/>
  <c r="X167" i="21"/>
  <c r="D167" i="21"/>
  <c r="L167" i="21"/>
  <c r="S167" i="21"/>
  <c r="Y167" i="21"/>
  <c r="M167" i="21"/>
  <c r="T167" i="21"/>
  <c r="G167" i="21"/>
  <c r="C97" i="21"/>
  <c r="G97" i="21"/>
  <c r="K97" i="21"/>
  <c r="O97" i="21"/>
  <c r="S97" i="21"/>
  <c r="W97" i="21"/>
  <c r="E97" i="21"/>
  <c r="J97" i="21"/>
  <c r="P97" i="21"/>
  <c r="U97" i="21"/>
  <c r="F97" i="21"/>
  <c r="L97" i="21"/>
  <c r="Q97" i="21"/>
  <c r="V97" i="21"/>
  <c r="H97" i="21"/>
  <c r="R97" i="21"/>
  <c r="I97" i="21"/>
  <c r="T97" i="21"/>
  <c r="B97" i="21"/>
  <c r="X97" i="21"/>
  <c r="N97" i="21"/>
  <c r="D97" i="21"/>
  <c r="Y97" i="21"/>
  <c r="M97" i="21"/>
  <c r="C132" i="21"/>
  <c r="G132" i="21"/>
  <c r="K132" i="21"/>
  <c r="O132" i="21"/>
  <c r="S132" i="21"/>
  <c r="W132" i="21"/>
  <c r="E132" i="21"/>
  <c r="J132" i="21"/>
  <c r="P132" i="21"/>
  <c r="U132" i="21"/>
  <c r="F132" i="21"/>
  <c r="L132" i="21"/>
  <c r="Q132" i="21"/>
  <c r="V132" i="21"/>
  <c r="H132" i="21"/>
  <c r="R132" i="21"/>
  <c r="I132" i="21"/>
  <c r="T132" i="21"/>
  <c r="B132" i="21"/>
  <c r="X132" i="21"/>
  <c r="D132" i="21"/>
  <c r="Y132" i="21"/>
  <c r="M132" i="21"/>
  <c r="N132" i="21"/>
  <c r="C62" i="21"/>
  <c r="G62" i="21"/>
  <c r="K62" i="21"/>
  <c r="O62" i="21"/>
  <c r="S62" i="21"/>
  <c r="W62" i="21"/>
  <c r="E62" i="21"/>
  <c r="J62" i="21"/>
  <c r="P62" i="21"/>
  <c r="U62" i="21"/>
  <c r="F62" i="21"/>
  <c r="L62" i="21"/>
  <c r="Q62" i="21"/>
  <c r="V62" i="21"/>
  <c r="H62" i="21"/>
  <c r="R62" i="21"/>
  <c r="I62" i="21"/>
  <c r="T62" i="21"/>
  <c r="B62" i="21"/>
  <c r="X62" i="21"/>
  <c r="N62" i="21"/>
  <c r="D62" i="21"/>
  <c r="Y62" i="21"/>
  <c r="M62" i="21"/>
  <c r="B201" i="21"/>
  <c r="F201" i="21"/>
  <c r="J201" i="21"/>
  <c r="N201" i="21"/>
  <c r="R201" i="21"/>
  <c r="V201" i="21"/>
  <c r="E201" i="21"/>
  <c r="K201" i="21"/>
  <c r="P201" i="21"/>
  <c r="U201" i="21"/>
  <c r="H201" i="21"/>
  <c r="O201" i="21"/>
  <c r="W201" i="21"/>
  <c r="G201" i="21"/>
  <c r="Q201" i="21"/>
  <c r="Y201" i="21"/>
  <c r="D201" i="21"/>
  <c r="S201" i="21"/>
  <c r="I201" i="21"/>
  <c r="T201" i="21"/>
  <c r="L201" i="21"/>
  <c r="X201" i="21"/>
  <c r="C201" i="21"/>
  <c r="M201" i="21"/>
  <c r="A202" i="21"/>
  <c r="B29" i="21"/>
  <c r="F29" i="21"/>
  <c r="J29" i="21"/>
  <c r="N29" i="21"/>
  <c r="R29" i="21"/>
  <c r="V29" i="21"/>
  <c r="C29" i="21"/>
  <c r="H29" i="21"/>
  <c r="M29" i="21"/>
  <c r="S29" i="21"/>
  <c r="X29" i="21"/>
  <c r="D29" i="21"/>
  <c r="I29" i="21"/>
  <c r="O29" i="21"/>
  <c r="T29" i="21"/>
  <c r="Y29" i="21"/>
  <c r="E29" i="21"/>
  <c r="K29" i="21"/>
  <c r="P29" i="21"/>
  <c r="U29" i="21"/>
  <c r="L29" i="21"/>
  <c r="Q29" i="21"/>
  <c r="W29" i="21"/>
  <c r="G29" i="21"/>
  <c r="D99" i="25"/>
  <c r="B99" i="25"/>
  <c r="G99" i="25"/>
  <c r="K99" i="25"/>
  <c r="O99" i="25"/>
  <c r="S99" i="25"/>
  <c r="W99" i="25"/>
  <c r="E99" i="25"/>
  <c r="I99" i="25"/>
  <c r="M99" i="25"/>
  <c r="Q99" i="25"/>
  <c r="U99" i="25"/>
  <c r="Y99" i="25"/>
  <c r="H99" i="25"/>
  <c r="P99" i="25"/>
  <c r="X99" i="25"/>
  <c r="C99" i="25"/>
  <c r="L99" i="25"/>
  <c r="T99" i="25"/>
  <c r="F99" i="25"/>
  <c r="N99" i="25"/>
  <c r="V99" i="25"/>
  <c r="R99" i="25"/>
  <c r="J99" i="25"/>
  <c r="B63" i="25"/>
  <c r="C63" i="25"/>
  <c r="D63" i="25"/>
  <c r="H63" i="25"/>
  <c r="L63" i="25"/>
  <c r="P63" i="25"/>
  <c r="T63" i="25"/>
  <c r="X63" i="25"/>
  <c r="E63" i="25"/>
  <c r="I63" i="25"/>
  <c r="M63" i="25"/>
  <c r="Q63" i="25"/>
  <c r="U63" i="25"/>
  <c r="Y63" i="25"/>
  <c r="F63" i="25"/>
  <c r="N63" i="25"/>
  <c r="V63" i="25"/>
  <c r="G63" i="25"/>
  <c r="O63" i="25"/>
  <c r="W63" i="25"/>
  <c r="J63" i="25"/>
  <c r="R63" i="25"/>
  <c r="S63" i="25"/>
  <c r="K63" i="25"/>
  <c r="C27" i="25"/>
  <c r="E27" i="25"/>
  <c r="I27" i="25"/>
  <c r="M27" i="25"/>
  <c r="Q27" i="25"/>
  <c r="U27" i="25"/>
  <c r="Y27" i="25"/>
  <c r="B27" i="25"/>
  <c r="G27" i="25"/>
  <c r="K27" i="25"/>
  <c r="O27" i="25"/>
  <c r="S27" i="25"/>
  <c r="W27" i="25"/>
  <c r="J27" i="25"/>
  <c r="R27" i="25"/>
  <c r="F27" i="25"/>
  <c r="N27" i="25"/>
  <c r="V27" i="25"/>
  <c r="H27" i="25"/>
  <c r="P27" i="25"/>
  <c r="X27" i="25"/>
  <c r="D27" i="25"/>
  <c r="L27" i="25"/>
  <c r="T27" i="25"/>
  <c r="E99" i="19"/>
  <c r="I99" i="19"/>
  <c r="M99" i="19"/>
  <c r="Q99" i="19"/>
  <c r="U99" i="19"/>
  <c r="Y99" i="19"/>
  <c r="C99" i="19"/>
  <c r="G99" i="19"/>
  <c r="K99" i="19"/>
  <c r="O99" i="19"/>
  <c r="S99" i="19"/>
  <c r="W99" i="19"/>
  <c r="B99" i="19"/>
  <c r="J99" i="19"/>
  <c r="R99" i="19"/>
  <c r="F99" i="19"/>
  <c r="N99" i="19"/>
  <c r="V99" i="19"/>
  <c r="H99" i="19"/>
  <c r="P99" i="19"/>
  <c r="X99" i="19"/>
  <c r="D99" i="19"/>
  <c r="L99" i="19"/>
  <c r="T99" i="19"/>
  <c r="A100" i="19"/>
  <c r="C64" i="19"/>
  <c r="G64" i="19"/>
  <c r="K64" i="19"/>
  <c r="O64" i="19"/>
  <c r="S64" i="19"/>
  <c r="W64" i="19"/>
  <c r="E64" i="19"/>
  <c r="I64" i="19"/>
  <c r="M64" i="19"/>
  <c r="Q64" i="19"/>
  <c r="U64" i="19"/>
  <c r="Y64" i="19"/>
  <c r="D64" i="19"/>
  <c r="L64" i="19"/>
  <c r="T64" i="19"/>
  <c r="F64" i="19"/>
  <c r="N64" i="19"/>
  <c r="V64" i="19"/>
  <c r="H64" i="19"/>
  <c r="P64" i="19"/>
  <c r="X64" i="19"/>
  <c r="B64" i="19"/>
  <c r="J64" i="19"/>
  <c r="R64" i="19"/>
  <c r="A65" i="19"/>
  <c r="E28" i="19"/>
  <c r="I28" i="19"/>
  <c r="M28" i="19"/>
  <c r="Q28" i="19"/>
  <c r="U28" i="19"/>
  <c r="Y28" i="19"/>
  <c r="D28" i="19"/>
  <c r="J28" i="19"/>
  <c r="O28" i="19"/>
  <c r="T28" i="19"/>
  <c r="F28" i="19"/>
  <c r="K28" i="19"/>
  <c r="P28" i="19"/>
  <c r="V28" i="19"/>
  <c r="B28" i="19"/>
  <c r="G28" i="19"/>
  <c r="L28" i="19"/>
  <c r="R28" i="19"/>
  <c r="W28" i="19"/>
  <c r="N28" i="19"/>
  <c r="C28" i="19"/>
  <c r="X28" i="19"/>
  <c r="S28" i="19"/>
  <c r="H28" i="19"/>
  <c r="A29" i="19"/>
  <c r="A137" i="25"/>
  <c r="A28" i="25"/>
  <c r="A308" i="21"/>
  <c r="A98" i="21"/>
  <c r="A30" i="21"/>
  <c r="A133" i="21"/>
  <c r="A64" i="25"/>
  <c r="A135" i="19"/>
  <c r="A100" i="25"/>
  <c r="A168" i="21"/>
  <c r="A63" i="21"/>
  <c r="B137" i="25" l="1"/>
  <c r="F137" i="25"/>
  <c r="J137" i="25"/>
  <c r="N137" i="25"/>
  <c r="R137" i="25"/>
  <c r="V137" i="25"/>
  <c r="C137" i="25"/>
  <c r="G137" i="25"/>
  <c r="K137" i="25"/>
  <c r="O137" i="25"/>
  <c r="S137" i="25"/>
  <c r="W137" i="25"/>
  <c r="I137" i="25"/>
  <c r="Q137" i="25"/>
  <c r="Y137" i="25"/>
  <c r="D137" i="25"/>
  <c r="L137" i="25"/>
  <c r="T137" i="25"/>
  <c r="E137" i="25"/>
  <c r="M137" i="25"/>
  <c r="U137" i="25"/>
  <c r="H137" i="25"/>
  <c r="P137" i="25"/>
  <c r="X137" i="25"/>
  <c r="E30" i="28"/>
  <c r="I30" i="28"/>
  <c r="M30" i="28"/>
  <c r="Q30" i="28"/>
  <c r="U30" i="28"/>
  <c r="Y30" i="28"/>
  <c r="B30" i="28"/>
  <c r="F30" i="28"/>
  <c r="J30" i="28"/>
  <c r="N30" i="28"/>
  <c r="R30" i="28"/>
  <c r="V30" i="28"/>
  <c r="C30" i="28"/>
  <c r="K30" i="28"/>
  <c r="S30" i="28"/>
  <c r="D30" i="28"/>
  <c r="T30" i="28"/>
  <c r="L30" i="28"/>
  <c r="G30" i="28"/>
  <c r="O30" i="28"/>
  <c r="W30" i="28"/>
  <c r="X30" i="28"/>
  <c r="P30" i="28"/>
  <c r="H30" i="28"/>
  <c r="D100" i="28"/>
  <c r="H100" i="28"/>
  <c r="L100" i="28"/>
  <c r="P100" i="28"/>
  <c r="T100" i="28"/>
  <c r="X100" i="28"/>
  <c r="E100" i="28"/>
  <c r="I100" i="28"/>
  <c r="M100" i="28"/>
  <c r="Q100" i="28"/>
  <c r="U100" i="28"/>
  <c r="Y100" i="28"/>
  <c r="B100" i="28"/>
  <c r="J100" i="28"/>
  <c r="R100" i="28"/>
  <c r="F100" i="28"/>
  <c r="N100" i="28"/>
  <c r="V100" i="28"/>
  <c r="C100" i="28"/>
  <c r="S100" i="28"/>
  <c r="K100" i="28"/>
  <c r="W100" i="28"/>
  <c r="G100" i="28"/>
  <c r="O100" i="28"/>
  <c r="B135" i="28"/>
  <c r="C135" i="28"/>
  <c r="D135" i="28"/>
  <c r="H135" i="28"/>
  <c r="L135" i="28"/>
  <c r="P135" i="28"/>
  <c r="T135" i="28"/>
  <c r="X135" i="28"/>
  <c r="E135" i="28"/>
  <c r="I135" i="28"/>
  <c r="M135" i="28"/>
  <c r="Q135" i="28"/>
  <c r="U135" i="28"/>
  <c r="Y135" i="28"/>
  <c r="F135" i="28"/>
  <c r="N135" i="28"/>
  <c r="V135" i="28"/>
  <c r="G135" i="28"/>
  <c r="O135" i="28"/>
  <c r="W135" i="28"/>
  <c r="R135" i="28"/>
  <c r="J135" i="28"/>
  <c r="S135" i="28"/>
  <c r="K135" i="28"/>
  <c r="E65" i="28"/>
  <c r="I65" i="28"/>
  <c r="M65" i="28"/>
  <c r="Q65" i="28"/>
  <c r="U65" i="28"/>
  <c r="Y65" i="28"/>
  <c r="B65" i="28"/>
  <c r="F65" i="28"/>
  <c r="J65" i="28"/>
  <c r="N65" i="28"/>
  <c r="R65" i="28"/>
  <c r="V65" i="28"/>
  <c r="C65" i="28"/>
  <c r="K65" i="28"/>
  <c r="S65" i="28"/>
  <c r="D65" i="28"/>
  <c r="L65" i="28"/>
  <c r="T65" i="28"/>
  <c r="G65" i="28"/>
  <c r="O65" i="28"/>
  <c r="W65" i="28"/>
  <c r="H65" i="28"/>
  <c r="P65" i="28"/>
  <c r="X65" i="28"/>
  <c r="B135" i="19"/>
  <c r="C135" i="19"/>
  <c r="G135" i="19"/>
  <c r="K135" i="19"/>
  <c r="O135" i="19"/>
  <c r="S135" i="19"/>
  <c r="W135" i="19"/>
  <c r="D135" i="19"/>
  <c r="I135" i="19"/>
  <c r="N135" i="19"/>
  <c r="T135" i="19"/>
  <c r="Y135" i="19"/>
  <c r="E135" i="19"/>
  <c r="J135" i="19"/>
  <c r="P135" i="19"/>
  <c r="U135" i="19"/>
  <c r="F135" i="19"/>
  <c r="L135" i="19"/>
  <c r="Q135" i="19"/>
  <c r="V135" i="19"/>
  <c r="X135" i="19"/>
  <c r="H135" i="19"/>
  <c r="M135" i="19"/>
  <c r="R135" i="19"/>
  <c r="W204" i="28"/>
  <c r="S204" i="28"/>
  <c r="O204" i="28"/>
  <c r="K204" i="28"/>
  <c r="G204" i="28"/>
  <c r="C204" i="28"/>
  <c r="A205" i="28"/>
  <c r="U204" i="28"/>
  <c r="P204" i="28"/>
  <c r="J204" i="28"/>
  <c r="E204" i="28"/>
  <c r="T204" i="28"/>
  <c r="M204" i="28"/>
  <c r="F204" i="28"/>
  <c r="Y204" i="28"/>
  <c r="R204" i="28"/>
  <c r="L204" i="28"/>
  <c r="D204" i="28"/>
  <c r="Q204" i="28"/>
  <c r="B204" i="28"/>
  <c r="N204" i="28"/>
  <c r="I204" i="28"/>
  <c r="X204" i="28"/>
  <c r="V204" i="28"/>
  <c r="H204" i="28"/>
  <c r="A31" i="28"/>
  <c r="X375" i="28"/>
  <c r="T375" i="28"/>
  <c r="P375" i="28"/>
  <c r="L375" i="28"/>
  <c r="H375" i="28"/>
  <c r="D375" i="28"/>
  <c r="Y375" i="28"/>
  <c r="S375" i="28"/>
  <c r="N375" i="28"/>
  <c r="I375" i="28"/>
  <c r="C375" i="28"/>
  <c r="W375" i="28"/>
  <c r="Q375" i="28"/>
  <c r="J375" i="28"/>
  <c r="B375" i="28"/>
  <c r="R375" i="28"/>
  <c r="G375" i="28"/>
  <c r="O375" i="28"/>
  <c r="E375" i="28"/>
  <c r="M375" i="28"/>
  <c r="V375" i="28"/>
  <c r="F375" i="28"/>
  <c r="U375" i="28"/>
  <c r="A376" i="28"/>
  <c r="K375" i="28"/>
  <c r="Y238" i="28"/>
  <c r="U238" i="28"/>
  <c r="Q238" i="28"/>
  <c r="M238" i="28"/>
  <c r="I238" i="28"/>
  <c r="E238" i="28"/>
  <c r="W238" i="28"/>
  <c r="R238" i="28"/>
  <c r="L238" i="28"/>
  <c r="G238" i="28"/>
  <c r="B238" i="28"/>
  <c r="X238" i="28"/>
  <c r="P238" i="28"/>
  <c r="J238" i="28"/>
  <c r="C238" i="28"/>
  <c r="V238" i="28"/>
  <c r="O238" i="28"/>
  <c r="H238" i="28"/>
  <c r="T238" i="28"/>
  <c r="F238" i="28"/>
  <c r="S238" i="28"/>
  <c r="D238" i="28"/>
  <c r="N238" i="28"/>
  <c r="K238" i="28"/>
  <c r="A239" i="28"/>
  <c r="W272" i="28"/>
  <c r="S272" i="28"/>
  <c r="O272" i="28"/>
  <c r="K272" i="28"/>
  <c r="G272" i="28"/>
  <c r="C272" i="28"/>
  <c r="Y272" i="28"/>
  <c r="T272" i="28"/>
  <c r="N272" i="28"/>
  <c r="I272" i="28"/>
  <c r="D272" i="28"/>
  <c r="A273" i="28"/>
  <c r="R272" i="28"/>
  <c r="L272" i="28"/>
  <c r="E272" i="28"/>
  <c r="Q272" i="28"/>
  <c r="H272" i="28"/>
  <c r="X272" i="28"/>
  <c r="P272" i="28"/>
  <c r="F272" i="28"/>
  <c r="V272" i="28"/>
  <c r="B272" i="28"/>
  <c r="U272" i="28"/>
  <c r="M272" i="28"/>
  <c r="J272" i="28"/>
  <c r="A101" i="28"/>
  <c r="A66" i="28"/>
  <c r="Y341" i="28"/>
  <c r="U341" i="28"/>
  <c r="Q341" i="28"/>
  <c r="M341" i="28"/>
  <c r="I341" i="28"/>
  <c r="E341" i="28"/>
  <c r="W341" i="28"/>
  <c r="R341" i="28"/>
  <c r="L341" i="28"/>
  <c r="G341" i="28"/>
  <c r="B341" i="28"/>
  <c r="T341" i="28"/>
  <c r="N341" i="28"/>
  <c r="F341" i="28"/>
  <c r="V341" i="28"/>
  <c r="K341" i="28"/>
  <c r="C341" i="28"/>
  <c r="P341" i="28"/>
  <c r="D341" i="28"/>
  <c r="X341" i="28"/>
  <c r="J341" i="28"/>
  <c r="S341" i="28"/>
  <c r="O341" i="28"/>
  <c r="H341" i="28"/>
  <c r="A342" i="28"/>
  <c r="A136" i="28"/>
  <c r="W307" i="28"/>
  <c r="S307" i="28"/>
  <c r="O307" i="28"/>
  <c r="K307" i="28"/>
  <c r="G307" i="28"/>
  <c r="C307" i="28"/>
  <c r="A308" i="28"/>
  <c r="U307" i="28"/>
  <c r="P307" i="28"/>
  <c r="J307" i="28"/>
  <c r="E307" i="28"/>
  <c r="X307" i="28"/>
  <c r="Q307" i="28"/>
  <c r="I307" i="28"/>
  <c r="B307" i="28"/>
  <c r="V307" i="28"/>
  <c r="M307" i="28"/>
  <c r="D307" i="28"/>
  <c r="R307" i="28"/>
  <c r="H307" i="28"/>
  <c r="Y307" i="28"/>
  <c r="F307" i="28"/>
  <c r="T307" i="28"/>
  <c r="N307" i="28"/>
  <c r="L307" i="28"/>
  <c r="X409" i="28"/>
  <c r="T409" i="28"/>
  <c r="P409" i="28"/>
  <c r="L409" i="28"/>
  <c r="H409" i="28"/>
  <c r="D409" i="28"/>
  <c r="A410" i="28"/>
  <c r="U409" i="28"/>
  <c r="O409" i="28"/>
  <c r="J409" i="28"/>
  <c r="E409" i="28"/>
  <c r="S409" i="28"/>
  <c r="M409" i="28"/>
  <c r="F409" i="28"/>
  <c r="Y409" i="28"/>
  <c r="Q409" i="28"/>
  <c r="G409" i="28"/>
  <c r="R409" i="28"/>
  <c r="C409" i="28"/>
  <c r="N409" i="28"/>
  <c r="B409" i="28"/>
  <c r="V409" i="28"/>
  <c r="I409" i="28"/>
  <c r="W409" i="28"/>
  <c r="K409" i="28"/>
  <c r="Y170" i="28"/>
  <c r="U170" i="28"/>
  <c r="Q170" i="28"/>
  <c r="M170" i="28"/>
  <c r="I170" i="28"/>
  <c r="E170" i="28"/>
  <c r="X170" i="28"/>
  <c r="S170" i="28"/>
  <c r="N170" i="28"/>
  <c r="H170" i="28"/>
  <c r="C170" i="28"/>
  <c r="V170" i="28"/>
  <c r="O170" i="28"/>
  <c r="G170" i="28"/>
  <c r="R170" i="28"/>
  <c r="J170" i="28"/>
  <c r="A171" i="28"/>
  <c r="P170" i="28"/>
  <c r="F170" i="28"/>
  <c r="W170" i="28"/>
  <c r="D170" i="28"/>
  <c r="L170" i="28"/>
  <c r="K170" i="28"/>
  <c r="B170" i="28"/>
  <c r="T170" i="28"/>
  <c r="B411" i="21"/>
  <c r="F411" i="21"/>
  <c r="J411" i="21"/>
  <c r="N411" i="21"/>
  <c r="R411" i="21"/>
  <c r="V411" i="21"/>
  <c r="D411" i="21"/>
  <c r="I411" i="21"/>
  <c r="O411" i="21"/>
  <c r="T411" i="21"/>
  <c r="Y411" i="21"/>
  <c r="C411" i="21"/>
  <c r="K411" i="21"/>
  <c r="Q411" i="21"/>
  <c r="X411" i="21"/>
  <c r="E411" i="21"/>
  <c r="L411" i="21"/>
  <c r="S411" i="21"/>
  <c r="P411" i="21"/>
  <c r="G411" i="21"/>
  <c r="U411" i="21"/>
  <c r="H411" i="21"/>
  <c r="W411" i="21"/>
  <c r="M411" i="21"/>
  <c r="A412" i="21"/>
  <c r="B377" i="21"/>
  <c r="R377" i="21"/>
  <c r="P377" i="21"/>
  <c r="W377" i="21"/>
  <c r="Q377" i="21"/>
  <c r="L377" i="21"/>
  <c r="F377" i="21"/>
  <c r="V377" i="21"/>
  <c r="U377" i="21"/>
  <c r="C377" i="21"/>
  <c r="Y377" i="21"/>
  <c r="T377" i="21"/>
  <c r="J377" i="21"/>
  <c r="E377" i="21"/>
  <c r="H377" i="21"/>
  <c r="I377" i="21"/>
  <c r="G377" i="21"/>
  <c r="M377" i="21"/>
  <c r="A378" i="21"/>
  <c r="N377" i="21"/>
  <c r="K377" i="21"/>
  <c r="O377" i="21"/>
  <c r="D377" i="21"/>
  <c r="S377" i="21"/>
  <c r="X377" i="21"/>
  <c r="C343" i="21"/>
  <c r="S343" i="21"/>
  <c r="M343" i="21"/>
  <c r="I343" i="21"/>
  <c r="E343" i="21"/>
  <c r="F343" i="21"/>
  <c r="G343" i="21"/>
  <c r="W343" i="21"/>
  <c r="R343" i="21"/>
  <c r="N343" i="21"/>
  <c r="J343" i="21"/>
  <c r="L343" i="21"/>
  <c r="K343" i="21"/>
  <c r="B343" i="21"/>
  <c r="X343" i="21"/>
  <c r="T343" i="21"/>
  <c r="P343" i="21"/>
  <c r="Q343" i="21"/>
  <c r="O343" i="21"/>
  <c r="H343" i="21"/>
  <c r="D343" i="21"/>
  <c r="Y343" i="21"/>
  <c r="U343" i="21"/>
  <c r="V343" i="21"/>
  <c r="A344" i="21"/>
  <c r="B376" i="21"/>
  <c r="F376" i="21"/>
  <c r="J376" i="21"/>
  <c r="N376" i="21"/>
  <c r="R376" i="21"/>
  <c r="V376" i="21"/>
  <c r="C376" i="21"/>
  <c r="H376" i="21"/>
  <c r="M376" i="21"/>
  <c r="S376" i="21"/>
  <c r="X376" i="21"/>
  <c r="D376" i="21"/>
  <c r="K376" i="21"/>
  <c r="Q376" i="21"/>
  <c r="Y376" i="21"/>
  <c r="E376" i="21"/>
  <c r="L376" i="21"/>
  <c r="T376" i="21"/>
  <c r="O376" i="21"/>
  <c r="P376" i="21"/>
  <c r="G376" i="21"/>
  <c r="U376" i="21"/>
  <c r="I376" i="21"/>
  <c r="W376" i="21"/>
  <c r="D308" i="21"/>
  <c r="H308" i="21"/>
  <c r="L308" i="21"/>
  <c r="P308" i="21"/>
  <c r="T308" i="21"/>
  <c r="X308" i="21"/>
  <c r="F308" i="21"/>
  <c r="K308" i="21"/>
  <c r="Q308" i="21"/>
  <c r="V308" i="21"/>
  <c r="C308" i="21"/>
  <c r="I308" i="21"/>
  <c r="N308" i="21"/>
  <c r="S308" i="21"/>
  <c r="Y308" i="21"/>
  <c r="B308" i="21"/>
  <c r="M308" i="21"/>
  <c r="W308" i="21"/>
  <c r="E308" i="21"/>
  <c r="O308" i="21"/>
  <c r="R308" i="21"/>
  <c r="G308" i="21"/>
  <c r="J308" i="21"/>
  <c r="U308" i="21"/>
  <c r="E271" i="21"/>
  <c r="I271" i="21"/>
  <c r="M271" i="21"/>
  <c r="Q271" i="21"/>
  <c r="U271" i="21"/>
  <c r="Y271" i="21"/>
  <c r="D271" i="21"/>
  <c r="J271" i="21"/>
  <c r="O271" i="21"/>
  <c r="T271" i="21"/>
  <c r="G271" i="21"/>
  <c r="N271" i="21"/>
  <c r="V271" i="21"/>
  <c r="B271" i="21"/>
  <c r="C271" i="21"/>
  <c r="L271" i="21"/>
  <c r="W271" i="21"/>
  <c r="F271" i="21"/>
  <c r="P271" i="21"/>
  <c r="X271" i="21"/>
  <c r="H271" i="21"/>
  <c r="R271" i="21"/>
  <c r="S271" i="21"/>
  <c r="K271" i="21"/>
  <c r="A272" i="21"/>
  <c r="E237" i="21"/>
  <c r="I237" i="21"/>
  <c r="M237" i="21"/>
  <c r="Q237" i="21"/>
  <c r="U237" i="21"/>
  <c r="Y237" i="21"/>
  <c r="D237" i="21"/>
  <c r="J237" i="21"/>
  <c r="O237" i="21"/>
  <c r="T237" i="21"/>
  <c r="F237" i="21"/>
  <c r="K237" i="21"/>
  <c r="P237" i="21"/>
  <c r="V237" i="21"/>
  <c r="H237" i="21"/>
  <c r="S237" i="21"/>
  <c r="C237" i="21"/>
  <c r="X237" i="21"/>
  <c r="G237" i="21"/>
  <c r="B237" i="21"/>
  <c r="L237" i="21"/>
  <c r="W237" i="21"/>
  <c r="N237" i="21"/>
  <c r="R237" i="21"/>
  <c r="A238" i="21"/>
  <c r="C133" i="21"/>
  <c r="G133" i="21"/>
  <c r="K133" i="21"/>
  <c r="O133" i="21"/>
  <c r="S133" i="21"/>
  <c r="W133" i="21"/>
  <c r="B133" i="21"/>
  <c r="H133" i="21"/>
  <c r="M133" i="21"/>
  <c r="R133" i="21"/>
  <c r="X133" i="21"/>
  <c r="D133" i="21"/>
  <c r="I133" i="21"/>
  <c r="N133" i="21"/>
  <c r="T133" i="21"/>
  <c r="Y133" i="21"/>
  <c r="E133" i="21"/>
  <c r="P133" i="21"/>
  <c r="F133" i="21"/>
  <c r="Q133" i="21"/>
  <c r="U133" i="21"/>
  <c r="V133" i="21"/>
  <c r="J133" i="21"/>
  <c r="L133" i="21"/>
  <c r="C63" i="21"/>
  <c r="G63" i="21"/>
  <c r="K63" i="21"/>
  <c r="B63" i="21"/>
  <c r="H63" i="21"/>
  <c r="M63" i="21"/>
  <c r="Q63" i="21"/>
  <c r="U63" i="21"/>
  <c r="Y63" i="21"/>
  <c r="D63" i="21"/>
  <c r="I63" i="21"/>
  <c r="N63" i="21"/>
  <c r="R63" i="21"/>
  <c r="V63" i="21"/>
  <c r="E63" i="21"/>
  <c r="O63" i="21"/>
  <c r="W63" i="21"/>
  <c r="F63" i="21"/>
  <c r="P63" i="21"/>
  <c r="X63" i="21"/>
  <c r="S63" i="21"/>
  <c r="T63" i="21"/>
  <c r="J63" i="21"/>
  <c r="L63" i="21"/>
  <c r="B168" i="21"/>
  <c r="F168" i="21"/>
  <c r="J168" i="21"/>
  <c r="N168" i="21"/>
  <c r="R168" i="21"/>
  <c r="V168" i="21"/>
  <c r="C168" i="21"/>
  <c r="H168" i="21"/>
  <c r="M168" i="21"/>
  <c r="S168" i="21"/>
  <c r="X168" i="21"/>
  <c r="E168" i="21"/>
  <c r="L168" i="21"/>
  <c r="T168" i="21"/>
  <c r="G168" i="21"/>
  <c r="O168" i="21"/>
  <c r="U168" i="21"/>
  <c r="I168" i="21"/>
  <c r="P168" i="21"/>
  <c r="W168" i="21"/>
  <c r="Q168" i="21"/>
  <c r="Y168" i="21"/>
  <c r="D168" i="21"/>
  <c r="K168" i="21"/>
  <c r="C98" i="21"/>
  <c r="G98" i="21"/>
  <c r="K98" i="21"/>
  <c r="O98" i="21"/>
  <c r="S98" i="21"/>
  <c r="W98" i="21"/>
  <c r="B98" i="21"/>
  <c r="H98" i="21"/>
  <c r="M98" i="21"/>
  <c r="R98" i="21"/>
  <c r="X98" i="21"/>
  <c r="D98" i="21"/>
  <c r="I98" i="21"/>
  <c r="N98" i="21"/>
  <c r="T98" i="21"/>
  <c r="Y98" i="21"/>
  <c r="E98" i="21"/>
  <c r="P98" i="21"/>
  <c r="F98" i="21"/>
  <c r="Q98" i="21"/>
  <c r="U98" i="21"/>
  <c r="J98" i="21"/>
  <c r="V98" i="21"/>
  <c r="L98" i="21"/>
  <c r="B202" i="21"/>
  <c r="F202" i="21"/>
  <c r="J202" i="21"/>
  <c r="N202" i="21"/>
  <c r="R202" i="21"/>
  <c r="V202" i="21"/>
  <c r="C202" i="21"/>
  <c r="H202" i="21"/>
  <c r="M202" i="21"/>
  <c r="S202" i="21"/>
  <c r="X202" i="21"/>
  <c r="E202" i="21"/>
  <c r="L202" i="21"/>
  <c r="T202" i="21"/>
  <c r="K202" i="21"/>
  <c r="U202" i="21"/>
  <c r="G202" i="21"/>
  <c r="Q202" i="21"/>
  <c r="I202" i="21"/>
  <c r="W202" i="21"/>
  <c r="O202" i="21"/>
  <c r="Y202" i="21"/>
  <c r="P202" i="21"/>
  <c r="D202" i="21"/>
  <c r="A203" i="21"/>
  <c r="B30" i="21"/>
  <c r="F30" i="21"/>
  <c r="J30" i="21"/>
  <c r="N30" i="21"/>
  <c r="R30" i="21"/>
  <c r="V30" i="21"/>
  <c r="E30" i="21"/>
  <c r="K30" i="21"/>
  <c r="P30" i="21"/>
  <c r="U30" i="21"/>
  <c r="G30" i="21"/>
  <c r="L30" i="21"/>
  <c r="Q30" i="21"/>
  <c r="W30" i="21"/>
  <c r="C30" i="21"/>
  <c r="H30" i="21"/>
  <c r="M30" i="21"/>
  <c r="S30" i="21"/>
  <c r="X30" i="21"/>
  <c r="I30" i="21"/>
  <c r="O30" i="21"/>
  <c r="T30" i="21"/>
  <c r="D30" i="21"/>
  <c r="Y30" i="21"/>
  <c r="C100" i="25"/>
  <c r="G100" i="25"/>
  <c r="K100" i="25"/>
  <c r="O100" i="25"/>
  <c r="S100" i="25"/>
  <c r="W100" i="25"/>
  <c r="E100" i="25"/>
  <c r="I100" i="25"/>
  <c r="M100" i="25"/>
  <c r="Q100" i="25"/>
  <c r="U100" i="25"/>
  <c r="Y100" i="25"/>
  <c r="H100" i="25"/>
  <c r="P100" i="25"/>
  <c r="X100" i="25"/>
  <c r="D100" i="25"/>
  <c r="L100" i="25"/>
  <c r="T100" i="25"/>
  <c r="F100" i="25"/>
  <c r="N100" i="25"/>
  <c r="V100" i="25"/>
  <c r="B100" i="25"/>
  <c r="J100" i="25"/>
  <c r="R100" i="25"/>
  <c r="D64" i="25"/>
  <c r="H64" i="25"/>
  <c r="L64" i="25"/>
  <c r="P64" i="25"/>
  <c r="T64" i="25"/>
  <c r="X64" i="25"/>
  <c r="E64" i="25"/>
  <c r="I64" i="25"/>
  <c r="M64" i="25"/>
  <c r="Q64" i="25"/>
  <c r="U64" i="25"/>
  <c r="Y64" i="25"/>
  <c r="F64" i="25"/>
  <c r="N64" i="25"/>
  <c r="V64" i="25"/>
  <c r="G64" i="25"/>
  <c r="O64" i="25"/>
  <c r="W64" i="25"/>
  <c r="B64" i="25"/>
  <c r="J64" i="25"/>
  <c r="R64" i="25"/>
  <c r="C64" i="25"/>
  <c r="K64" i="25"/>
  <c r="S64" i="25"/>
  <c r="E28" i="25"/>
  <c r="I28" i="25"/>
  <c r="M28" i="25"/>
  <c r="Q28" i="25"/>
  <c r="U28" i="25"/>
  <c r="Y28" i="25"/>
  <c r="C28" i="25"/>
  <c r="G28" i="25"/>
  <c r="K28" i="25"/>
  <c r="O28" i="25"/>
  <c r="S28" i="25"/>
  <c r="W28" i="25"/>
  <c r="B28" i="25"/>
  <c r="J28" i="25"/>
  <c r="R28" i="25"/>
  <c r="F28" i="25"/>
  <c r="N28" i="25"/>
  <c r="V28" i="25"/>
  <c r="H28" i="25"/>
  <c r="P28" i="25"/>
  <c r="X28" i="25"/>
  <c r="L28" i="25"/>
  <c r="T28" i="25"/>
  <c r="D28" i="25"/>
  <c r="E100" i="19"/>
  <c r="I100" i="19"/>
  <c r="M100" i="19"/>
  <c r="Q100" i="19"/>
  <c r="U100" i="19"/>
  <c r="Y100" i="19"/>
  <c r="C100" i="19"/>
  <c r="G100" i="19"/>
  <c r="K100" i="19"/>
  <c r="O100" i="19"/>
  <c r="S100" i="19"/>
  <c r="W100" i="19"/>
  <c r="B100" i="19"/>
  <c r="J100" i="19"/>
  <c r="R100" i="19"/>
  <c r="F100" i="19"/>
  <c r="N100" i="19"/>
  <c r="V100" i="19"/>
  <c r="H100" i="19"/>
  <c r="P100" i="19"/>
  <c r="X100" i="19"/>
  <c r="D100" i="19"/>
  <c r="L100" i="19"/>
  <c r="T100" i="19"/>
  <c r="A101" i="19"/>
  <c r="A102" i="19" s="1"/>
  <c r="C65" i="19"/>
  <c r="G65" i="19"/>
  <c r="K65" i="19"/>
  <c r="O65" i="19"/>
  <c r="S65" i="19"/>
  <c r="W65" i="19"/>
  <c r="E65" i="19"/>
  <c r="I65" i="19"/>
  <c r="M65" i="19"/>
  <c r="Q65" i="19"/>
  <c r="U65" i="19"/>
  <c r="Y65" i="19"/>
  <c r="D65" i="19"/>
  <c r="L65" i="19"/>
  <c r="T65" i="19"/>
  <c r="F65" i="19"/>
  <c r="N65" i="19"/>
  <c r="V65" i="19"/>
  <c r="H65" i="19"/>
  <c r="P65" i="19"/>
  <c r="X65" i="19"/>
  <c r="B65" i="19"/>
  <c r="J65" i="19"/>
  <c r="R65" i="19"/>
  <c r="A66" i="19"/>
  <c r="E29" i="19"/>
  <c r="I29" i="19"/>
  <c r="M29" i="19"/>
  <c r="Q29" i="19"/>
  <c r="U29" i="19"/>
  <c r="Y29" i="19"/>
  <c r="B29" i="19"/>
  <c r="G29" i="19"/>
  <c r="L29" i="19"/>
  <c r="R29" i="19"/>
  <c r="W29" i="19"/>
  <c r="C29" i="19"/>
  <c r="H29" i="19"/>
  <c r="N29" i="19"/>
  <c r="S29" i="19"/>
  <c r="X29" i="19"/>
  <c r="D29" i="19"/>
  <c r="J29" i="19"/>
  <c r="O29" i="19"/>
  <c r="T29" i="19"/>
  <c r="K29" i="19"/>
  <c r="V29" i="19"/>
  <c r="P29" i="19"/>
  <c r="F29" i="19"/>
  <c r="A64" i="21"/>
  <c r="A169" i="21"/>
  <c r="A136" i="19"/>
  <c r="A65" i="25"/>
  <c r="A30" i="19"/>
  <c r="A99" i="21"/>
  <c r="A101" i="25"/>
  <c r="A134" i="21"/>
  <c r="A31" i="21"/>
  <c r="A309" i="21"/>
  <c r="A29" i="25"/>
  <c r="A138" i="25"/>
  <c r="B138" i="25" l="1"/>
  <c r="F138" i="25"/>
  <c r="J138" i="25"/>
  <c r="N138" i="25"/>
  <c r="R138" i="25"/>
  <c r="V138" i="25"/>
  <c r="C138" i="25"/>
  <c r="G138" i="25"/>
  <c r="K138" i="25"/>
  <c r="O138" i="25"/>
  <c r="S138" i="25"/>
  <c r="W138" i="25"/>
  <c r="I138" i="25"/>
  <c r="Q138" i="25"/>
  <c r="Y138" i="25"/>
  <c r="D138" i="25"/>
  <c r="L138" i="25"/>
  <c r="T138" i="25"/>
  <c r="E138" i="25"/>
  <c r="M138" i="25"/>
  <c r="U138" i="25"/>
  <c r="H138" i="25"/>
  <c r="P138" i="25"/>
  <c r="X138" i="25"/>
  <c r="D136" i="28"/>
  <c r="H136" i="28"/>
  <c r="L136" i="28"/>
  <c r="P136" i="28"/>
  <c r="T136" i="28"/>
  <c r="X136" i="28"/>
  <c r="E136" i="28"/>
  <c r="I136" i="28"/>
  <c r="M136" i="28"/>
  <c r="Q136" i="28"/>
  <c r="U136" i="28"/>
  <c r="Y136" i="28"/>
  <c r="F136" i="28"/>
  <c r="N136" i="28"/>
  <c r="V136" i="28"/>
  <c r="G136" i="28"/>
  <c r="O136" i="28"/>
  <c r="W136" i="28"/>
  <c r="J136" i="28"/>
  <c r="B136" i="28"/>
  <c r="R136" i="28"/>
  <c r="K136" i="28"/>
  <c r="S136" i="28"/>
  <c r="C136" i="28"/>
  <c r="E66" i="28"/>
  <c r="I66" i="28"/>
  <c r="M66" i="28"/>
  <c r="Q66" i="28"/>
  <c r="U66" i="28"/>
  <c r="Y66" i="28"/>
  <c r="B66" i="28"/>
  <c r="F66" i="28"/>
  <c r="J66" i="28"/>
  <c r="N66" i="28"/>
  <c r="R66" i="28"/>
  <c r="V66" i="28"/>
  <c r="C66" i="28"/>
  <c r="K66" i="28"/>
  <c r="S66" i="28"/>
  <c r="D66" i="28"/>
  <c r="L66" i="28"/>
  <c r="T66" i="28"/>
  <c r="G66" i="28"/>
  <c r="O66" i="28"/>
  <c r="W66" i="28"/>
  <c r="H66" i="28"/>
  <c r="P66" i="28"/>
  <c r="X66" i="28"/>
  <c r="D101" i="28"/>
  <c r="H101" i="28"/>
  <c r="L101" i="28"/>
  <c r="P101" i="28"/>
  <c r="T101" i="28"/>
  <c r="X101" i="28"/>
  <c r="E101" i="28"/>
  <c r="I101" i="28"/>
  <c r="M101" i="28"/>
  <c r="Q101" i="28"/>
  <c r="U101" i="28"/>
  <c r="Y101" i="28"/>
  <c r="B101" i="28"/>
  <c r="J101" i="28"/>
  <c r="R101" i="28"/>
  <c r="F101" i="28"/>
  <c r="N101" i="28"/>
  <c r="V101" i="28"/>
  <c r="K101" i="28"/>
  <c r="C101" i="28"/>
  <c r="S101" i="28"/>
  <c r="G101" i="28"/>
  <c r="O101" i="28"/>
  <c r="W101" i="28"/>
  <c r="E31" i="28"/>
  <c r="I31" i="28"/>
  <c r="M31" i="28"/>
  <c r="Q31" i="28"/>
  <c r="U31" i="28"/>
  <c r="Y31" i="28"/>
  <c r="B31" i="28"/>
  <c r="F31" i="28"/>
  <c r="J31" i="28"/>
  <c r="N31" i="28"/>
  <c r="R31" i="28"/>
  <c r="V31" i="28"/>
  <c r="C31" i="28"/>
  <c r="K31" i="28"/>
  <c r="S31" i="28"/>
  <c r="L31" i="28"/>
  <c r="D31" i="28"/>
  <c r="T31" i="28"/>
  <c r="G31" i="28"/>
  <c r="O31" i="28"/>
  <c r="W31" i="28"/>
  <c r="X31" i="28"/>
  <c r="H31" i="28"/>
  <c r="P31" i="28"/>
  <c r="C136" i="19"/>
  <c r="H136" i="19"/>
  <c r="L136" i="19"/>
  <c r="P136" i="19"/>
  <c r="T136" i="19"/>
  <c r="X136" i="19"/>
  <c r="G136" i="19"/>
  <c r="M136" i="19"/>
  <c r="R136" i="19"/>
  <c r="W136" i="19"/>
  <c r="B136" i="19"/>
  <c r="I136" i="19"/>
  <c r="N136" i="19"/>
  <c r="S136" i="19"/>
  <c r="Y136" i="19"/>
  <c r="F136" i="19"/>
  <c r="D136" i="19"/>
  <c r="J136" i="19"/>
  <c r="O136" i="19"/>
  <c r="U136" i="19"/>
  <c r="V136" i="19"/>
  <c r="E136" i="19"/>
  <c r="K136" i="19"/>
  <c r="Q136" i="19"/>
  <c r="X171" i="28"/>
  <c r="T171" i="28"/>
  <c r="P171" i="28"/>
  <c r="L171" i="28"/>
  <c r="H171" i="28"/>
  <c r="D171" i="28"/>
  <c r="A172" i="28"/>
  <c r="U171" i="28"/>
  <c r="O171" i="28"/>
  <c r="J171" i="28"/>
  <c r="E171" i="28"/>
  <c r="Y171" i="28"/>
  <c r="R171" i="28"/>
  <c r="K171" i="28"/>
  <c r="C171" i="28"/>
  <c r="V171" i="28"/>
  <c r="M171" i="28"/>
  <c r="B171" i="28"/>
  <c r="S171" i="28"/>
  <c r="I171" i="28"/>
  <c r="Q171" i="28"/>
  <c r="G171" i="28"/>
  <c r="W171" i="28"/>
  <c r="N171" i="28"/>
  <c r="F171" i="28"/>
  <c r="A309" i="28"/>
  <c r="V308" i="28"/>
  <c r="R308" i="28"/>
  <c r="N308" i="28"/>
  <c r="J308" i="28"/>
  <c r="F308" i="28"/>
  <c r="B308" i="28"/>
  <c r="W308" i="28"/>
  <c r="Q308" i="28"/>
  <c r="L308" i="28"/>
  <c r="G308" i="28"/>
  <c r="T308" i="28"/>
  <c r="M308" i="28"/>
  <c r="E308" i="28"/>
  <c r="Y308" i="28"/>
  <c r="P308" i="28"/>
  <c r="H308" i="28"/>
  <c r="U308" i="28"/>
  <c r="K308" i="28"/>
  <c r="C308" i="28"/>
  <c r="S308" i="28"/>
  <c r="O308" i="28"/>
  <c r="I308" i="28"/>
  <c r="D308" i="28"/>
  <c r="X308" i="28"/>
  <c r="X342" i="28"/>
  <c r="T342" i="28"/>
  <c r="P342" i="28"/>
  <c r="L342" i="28"/>
  <c r="H342" i="28"/>
  <c r="D342" i="28"/>
  <c r="Y342" i="28"/>
  <c r="S342" i="28"/>
  <c r="N342" i="28"/>
  <c r="I342" i="28"/>
  <c r="C342" i="28"/>
  <c r="W342" i="28"/>
  <c r="Q342" i="28"/>
  <c r="J342" i="28"/>
  <c r="B342" i="28"/>
  <c r="A343" i="28"/>
  <c r="O342" i="28"/>
  <c r="F342" i="28"/>
  <c r="R342" i="28"/>
  <c r="E342" i="28"/>
  <c r="V342" i="28"/>
  <c r="K342" i="28"/>
  <c r="U342" i="28"/>
  <c r="M342" i="28"/>
  <c r="G342" i="28"/>
  <c r="A102" i="28"/>
  <c r="A274" i="28"/>
  <c r="V273" i="28"/>
  <c r="R273" i="28"/>
  <c r="N273" i="28"/>
  <c r="J273" i="28"/>
  <c r="F273" i="28"/>
  <c r="B273" i="28"/>
  <c r="U273" i="28"/>
  <c r="P273" i="28"/>
  <c r="K273" i="28"/>
  <c r="E273" i="28"/>
  <c r="W273" i="28"/>
  <c r="O273" i="28"/>
  <c r="H273" i="28"/>
  <c r="T273" i="28"/>
  <c r="L273" i="28"/>
  <c r="C273" i="28"/>
  <c r="S273" i="28"/>
  <c r="I273" i="28"/>
  <c r="Q273" i="28"/>
  <c r="M273" i="28"/>
  <c r="Y273" i="28"/>
  <c r="G273" i="28"/>
  <c r="X273" i="28"/>
  <c r="D273" i="28"/>
  <c r="X239" i="28"/>
  <c r="T239" i="28"/>
  <c r="P239" i="28"/>
  <c r="L239" i="28"/>
  <c r="H239" i="28"/>
  <c r="D239" i="28"/>
  <c r="Y239" i="28"/>
  <c r="S239" i="28"/>
  <c r="N239" i="28"/>
  <c r="I239" i="28"/>
  <c r="C239" i="28"/>
  <c r="U239" i="28"/>
  <c r="M239" i="28"/>
  <c r="F239" i="28"/>
  <c r="A240" i="28"/>
  <c r="R239" i="28"/>
  <c r="K239" i="28"/>
  <c r="E239" i="28"/>
  <c r="W239" i="28"/>
  <c r="J239" i="28"/>
  <c r="V239" i="28"/>
  <c r="G239" i="28"/>
  <c r="B239" i="28"/>
  <c r="Q239" i="28"/>
  <c r="O239" i="28"/>
  <c r="A32" i="28"/>
  <c r="A67" i="28"/>
  <c r="A206" i="28"/>
  <c r="V205" i="28"/>
  <c r="R205" i="28"/>
  <c r="N205" i="28"/>
  <c r="J205" i="28"/>
  <c r="F205" i="28"/>
  <c r="B205" i="28"/>
  <c r="W205" i="28"/>
  <c r="Q205" i="28"/>
  <c r="L205" i="28"/>
  <c r="G205" i="28"/>
  <c r="X205" i="28"/>
  <c r="P205" i="28"/>
  <c r="I205" i="28"/>
  <c r="C205" i="28"/>
  <c r="U205" i="28"/>
  <c r="O205" i="28"/>
  <c r="H205" i="28"/>
  <c r="T205" i="28"/>
  <c r="E205" i="28"/>
  <c r="S205" i="28"/>
  <c r="D205" i="28"/>
  <c r="M205" i="28"/>
  <c r="Y205" i="28"/>
  <c r="K205" i="28"/>
  <c r="A137" i="28"/>
  <c r="W376" i="28"/>
  <c r="S376" i="28"/>
  <c r="O376" i="28"/>
  <c r="K376" i="28"/>
  <c r="G376" i="28"/>
  <c r="C376" i="28"/>
  <c r="A377" i="28"/>
  <c r="U376" i="28"/>
  <c r="P376" i="28"/>
  <c r="J376" i="28"/>
  <c r="E376" i="28"/>
  <c r="T376" i="28"/>
  <c r="M376" i="28"/>
  <c r="F376" i="28"/>
  <c r="V376" i="28"/>
  <c r="L376" i="28"/>
  <c r="B376" i="28"/>
  <c r="Q376" i="28"/>
  <c r="D376" i="28"/>
  <c r="X376" i="28"/>
  <c r="H376" i="28"/>
  <c r="N376" i="28"/>
  <c r="Y376" i="28"/>
  <c r="I376" i="28"/>
  <c r="R376" i="28"/>
  <c r="W410" i="28"/>
  <c r="S410" i="28"/>
  <c r="O410" i="28"/>
  <c r="K410" i="28"/>
  <c r="G410" i="28"/>
  <c r="C410" i="28"/>
  <c r="V410" i="28"/>
  <c r="Q410" i="28"/>
  <c r="L410" i="28"/>
  <c r="F410" i="28"/>
  <c r="X410" i="28"/>
  <c r="P410" i="28"/>
  <c r="I410" i="28"/>
  <c r="B410" i="28"/>
  <c r="T410" i="28"/>
  <c r="J410" i="28"/>
  <c r="R410" i="28"/>
  <c r="E410" i="28"/>
  <c r="A411" i="28"/>
  <c r="N410" i="28"/>
  <c r="D410" i="28"/>
  <c r="U410" i="28"/>
  <c r="H410" i="28"/>
  <c r="Y410" i="28"/>
  <c r="M410" i="28"/>
  <c r="B412" i="21"/>
  <c r="F412" i="21"/>
  <c r="J412" i="21"/>
  <c r="N412" i="21"/>
  <c r="R412" i="21"/>
  <c r="V412" i="21"/>
  <c r="G412" i="21"/>
  <c r="L412" i="21"/>
  <c r="Q412" i="21"/>
  <c r="W412" i="21"/>
  <c r="H412" i="21"/>
  <c r="O412" i="21"/>
  <c r="U412" i="21"/>
  <c r="C412" i="21"/>
  <c r="I412" i="21"/>
  <c r="P412" i="21"/>
  <c r="X412" i="21"/>
  <c r="E412" i="21"/>
  <c r="T412" i="21"/>
  <c r="K412" i="21"/>
  <c r="Y412" i="21"/>
  <c r="M412" i="21"/>
  <c r="D412" i="21"/>
  <c r="S412" i="21"/>
  <c r="A413" i="21"/>
  <c r="C344" i="21"/>
  <c r="S344" i="21"/>
  <c r="P344" i="21"/>
  <c r="Q344" i="21"/>
  <c r="M344" i="21"/>
  <c r="Y344" i="21"/>
  <c r="G344" i="21"/>
  <c r="W344" i="21"/>
  <c r="U344" i="21"/>
  <c r="V344" i="21"/>
  <c r="R344" i="21"/>
  <c r="I344" i="21"/>
  <c r="K344" i="21"/>
  <c r="E344" i="21"/>
  <c r="F344" i="21"/>
  <c r="B344" i="21"/>
  <c r="X344" i="21"/>
  <c r="N344" i="21"/>
  <c r="O344" i="21"/>
  <c r="J344" i="21"/>
  <c r="L344" i="21"/>
  <c r="H344" i="21"/>
  <c r="D344" i="21"/>
  <c r="T344" i="21"/>
  <c r="A345" i="21"/>
  <c r="B378" i="21"/>
  <c r="R378" i="21"/>
  <c r="M378" i="21"/>
  <c r="L378" i="21"/>
  <c r="D378" i="21"/>
  <c r="P378" i="21"/>
  <c r="F378" i="21"/>
  <c r="V378" i="21"/>
  <c r="S378" i="21"/>
  <c r="T378" i="21"/>
  <c r="O378" i="21"/>
  <c r="Y378" i="21"/>
  <c r="J378" i="21"/>
  <c r="C378" i="21"/>
  <c r="X378" i="21"/>
  <c r="K378" i="21"/>
  <c r="W378" i="21"/>
  <c r="I378" i="21"/>
  <c r="A379" i="21"/>
  <c r="N378" i="21"/>
  <c r="H378" i="21"/>
  <c r="E378" i="21"/>
  <c r="U378" i="21"/>
  <c r="G378" i="21"/>
  <c r="Q378" i="21"/>
  <c r="D309" i="21"/>
  <c r="H309" i="21"/>
  <c r="L309" i="21"/>
  <c r="P309" i="21"/>
  <c r="T309" i="21"/>
  <c r="X309" i="21"/>
  <c r="C309" i="21"/>
  <c r="I309" i="21"/>
  <c r="N309" i="21"/>
  <c r="S309" i="21"/>
  <c r="Y309" i="21"/>
  <c r="F309" i="21"/>
  <c r="K309" i="21"/>
  <c r="Q309" i="21"/>
  <c r="V309" i="21"/>
  <c r="J309" i="21"/>
  <c r="U309" i="21"/>
  <c r="B309" i="21"/>
  <c r="M309" i="21"/>
  <c r="W309" i="21"/>
  <c r="O309" i="21"/>
  <c r="G309" i="21"/>
  <c r="R309" i="21"/>
  <c r="E309" i="21"/>
  <c r="E238" i="21"/>
  <c r="I238" i="21"/>
  <c r="M238" i="21"/>
  <c r="Q238" i="21"/>
  <c r="U238" i="21"/>
  <c r="Y238" i="21"/>
  <c r="B238" i="21"/>
  <c r="G238" i="21"/>
  <c r="L238" i="21"/>
  <c r="R238" i="21"/>
  <c r="W238" i="21"/>
  <c r="C238" i="21"/>
  <c r="H238" i="21"/>
  <c r="N238" i="21"/>
  <c r="S238" i="21"/>
  <c r="X238" i="21"/>
  <c r="F238" i="21"/>
  <c r="P238" i="21"/>
  <c r="V238" i="21"/>
  <c r="D238" i="21"/>
  <c r="J238" i="21"/>
  <c r="T238" i="21"/>
  <c r="K238" i="21"/>
  <c r="O238" i="21"/>
  <c r="A239" i="21"/>
  <c r="E272" i="21"/>
  <c r="I272" i="21"/>
  <c r="M272" i="21"/>
  <c r="Q272" i="21"/>
  <c r="U272" i="21"/>
  <c r="Y272" i="21"/>
  <c r="B272" i="21"/>
  <c r="G272" i="21"/>
  <c r="L272" i="21"/>
  <c r="R272" i="21"/>
  <c r="W272" i="21"/>
  <c r="D272" i="21"/>
  <c r="K272" i="21"/>
  <c r="S272" i="21"/>
  <c r="H272" i="21"/>
  <c r="P272" i="21"/>
  <c r="J272" i="21"/>
  <c r="T272" i="21"/>
  <c r="C272" i="21"/>
  <c r="N272" i="21"/>
  <c r="V272" i="21"/>
  <c r="F272" i="21"/>
  <c r="O272" i="21"/>
  <c r="X272" i="21"/>
  <c r="A273" i="21"/>
  <c r="B169" i="21"/>
  <c r="F169" i="21"/>
  <c r="J169" i="21"/>
  <c r="N169" i="21"/>
  <c r="R169" i="21"/>
  <c r="V169" i="21"/>
  <c r="E169" i="21"/>
  <c r="K169" i="21"/>
  <c r="P169" i="21"/>
  <c r="U169" i="21"/>
  <c r="C169" i="21"/>
  <c r="I169" i="21"/>
  <c r="Q169" i="21"/>
  <c r="X169" i="21"/>
  <c r="D169" i="21"/>
  <c r="L169" i="21"/>
  <c r="S169" i="21"/>
  <c r="Y169" i="21"/>
  <c r="G169" i="21"/>
  <c r="M169" i="21"/>
  <c r="T169" i="21"/>
  <c r="W169" i="21"/>
  <c r="H169" i="21"/>
  <c r="O169" i="21"/>
  <c r="C99" i="21"/>
  <c r="G99" i="21"/>
  <c r="K99" i="21"/>
  <c r="O99" i="21"/>
  <c r="S99" i="21"/>
  <c r="W99" i="21"/>
  <c r="E99" i="21"/>
  <c r="J99" i="21"/>
  <c r="P99" i="21"/>
  <c r="U99" i="21"/>
  <c r="F99" i="21"/>
  <c r="L99" i="21"/>
  <c r="Q99" i="21"/>
  <c r="V99" i="21"/>
  <c r="B99" i="21"/>
  <c r="M99" i="21"/>
  <c r="X99" i="21"/>
  <c r="D99" i="21"/>
  <c r="N99" i="21"/>
  <c r="Y99" i="21"/>
  <c r="R99" i="21"/>
  <c r="I99" i="21"/>
  <c r="T99" i="21"/>
  <c r="H99" i="21"/>
  <c r="E64" i="21"/>
  <c r="I64" i="21"/>
  <c r="M64" i="21"/>
  <c r="Q64" i="21"/>
  <c r="U64" i="21"/>
  <c r="Y64" i="21"/>
  <c r="B64" i="21"/>
  <c r="F64" i="21"/>
  <c r="J64" i="21"/>
  <c r="N64" i="21"/>
  <c r="R64" i="21"/>
  <c r="V64" i="21"/>
  <c r="G64" i="21"/>
  <c r="O64" i="21"/>
  <c r="H64" i="21"/>
  <c r="P64" i="21"/>
  <c r="X64" i="21"/>
  <c r="K64" i="21"/>
  <c r="W64" i="21"/>
  <c r="C64" i="21"/>
  <c r="D64" i="21"/>
  <c r="L64" i="21"/>
  <c r="S64" i="21"/>
  <c r="T64" i="21"/>
  <c r="C134" i="21"/>
  <c r="G134" i="21"/>
  <c r="K134" i="21"/>
  <c r="O134" i="21"/>
  <c r="S134" i="21"/>
  <c r="W134" i="21"/>
  <c r="E134" i="21"/>
  <c r="J134" i="21"/>
  <c r="P134" i="21"/>
  <c r="U134" i="21"/>
  <c r="F134" i="21"/>
  <c r="L134" i="21"/>
  <c r="Q134" i="21"/>
  <c r="V134" i="21"/>
  <c r="B134" i="21"/>
  <c r="M134" i="21"/>
  <c r="X134" i="21"/>
  <c r="D134" i="21"/>
  <c r="N134" i="21"/>
  <c r="Y134" i="21"/>
  <c r="R134" i="21"/>
  <c r="T134" i="21"/>
  <c r="H134" i="21"/>
  <c r="I134" i="21"/>
  <c r="B203" i="21"/>
  <c r="F203" i="21"/>
  <c r="J203" i="21"/>
  <c r="N203" i="21"/>
  <c r="R203" i="21"/>
  <c r="V203" i="21"/>
  <c r="E203" i="21"/>
  <c r="K203" i="21"/>
  <c r="P203" i="21"/>
  <c r="U203" i="21"/>
  <c r="C203" i="21"/>
  <c r="I203" i="21"/>
  <c r="Q203" i="21"/>
  <c r="X203" i="21"/>
  <c r="G203" i="21"/>
  <c r="O203" i="21"/>
  <c r="Y203" i="21"/>
  <c r="H203" i="21"/>
  <c r="T203" i="21"/>
  <c r="L203" i="21"/>
  <c r="W203" i="21"/>
  <c r="M203" i="21"/>
  <c r="D203" i="21"/>
  <c r="S203" i="21"/>
  <c r="A204" i="21"/>
  <c r="B31" i="21"/>
  <c r="F31" i="21"/>
  <c r="J31" i="21"/>
  <c r="N31" i="21"/>
  <c r="R31" i="21"/>
  <c r="V31" i="21"/>
  <c r="C31" i="21"/>
  <c r="H31" i="21"/>
  <c r="M31" i="21"/>
  <c r="S31" i="21"/>
  <c r="X31" i="21"/>
  <c r="D31" i="21"/>
  <c r="I31" i="21"/>
  <c r="O31" i="21"/>
  <c r="T31" i="21"/>
  <c r="Y31" i="21"/>
  <c r="E31" i="21"/>
  <c r="K31" i="21"/>
  <c r="P31" i="21"/>
  <c r="U31" i="21"/>
  <c r="G31" i="21"/>
  <c r="L31" i="21"/>
  <c r="Q31" i="21"/>
  <c r="W31" i="21"/>
  <c r="C101" i="25"/>
  <c r="G101" i="25"/>
  <c r="K101" i="25"/>
  <c r="O101" i="25"/>
  <c r="S101" i="25"/>
  <c r="W101" i="25"/>
  <c r="E101" i="25"/>
  <c r="I101" i="25"/>
  <c r="M101" i="25"/>
  <c r="Q101" i="25"/>
  <c r="U101" i="25"/>
  <c r="Y101" i="25"/>
  <c r="H101" i="25"/>
  <c r="P101" i="25"/>
  <c r="X101" i="25"/>
  <c r="D101" i="25"/>
  <c r="L101" i="25"/>
  <c r="T101" i="25"/>
  <c r="F101" i="25"/>
  <c r="N101" i="25"/>
  <c r="V101" i="25"/>
  <c r="J101" i="25"/>
  <c r="R101" i="25"/>
  <c r="B101" i="25"/>
  <c r="D65" i="25"/>
  <c r="H65" i="25"/>
  <c r="L65" i="25"/>
  <c r="P65" i="25"/>
  <c r="T65" i="25"/>
  <c r="X65" i="25"/>
  <c r="E65" i="25"/>
  <c r="I65" i="25"/>
  <c r="M65" i="25"/>
  <c r="Q65" i="25"/>
  <c r="U65" i="25"/>
  <c r="Y65" i="25"/>
  <c r="F65" i="25"/>
  <c r="N65" i="25"/>
  <c r="V65" i="25"/>
  <c r="R65" i="25"/>
  <c r="G65" i="25"/>
  <c r="O65" i="25"/>
  <c r="W65" i="25"/>
  <c r="B65" i="25"/>
  <c r="J65" i="25"/>
  <c r="K65" i="25"/>
  <c r="S65" i="25"/>
  <c r="C65" i="25"/>
  <c r="E29" i="25"/>
  <c r="I29" i="25"/>
  <c r="M29" i="25"/>
  <c r="Q29" i="25"/>
  <c r="U29" i="25"/>
  <c r="Y29" i="25"/>
  <c r="C29" i="25"/>
  <c r="G29" i="25"/>
  <c r="K29" i="25"/>
  <c r="O29" i="25"/>
  <c r="S29" i="25"/>
  <c r="W29" i="25"/>
  <c r="B29" i="25"/>
  <c r="J29" i="25"/>
  <c r="R29" i="25"/>
  <c r="F29" i="25"/>
  <c r="N29" i="25"/>
  <c r="V29" i="25"/>
  <c r="H29" i="25"/>
  <c r="P29" i="25"/>
  <c r="X29" i="25"/>
  <c r="T29" i="25"/>
  <c r="D29" i="25"/>
  <c r="L29" i="25"/>
  <c r="E102" i="19"/>
  <c r="U102" i="19"/>
  <c r="K102" i="19"/>
  <c r="B102" i="19"/>
  <c r="N102" i="19"/>
  <c r="X102" i="19"/>
  <c r="I102" i="19"/>
  <c r="Y102" i="19"/>
  <c r="O102" i="19"/>
  <c r="J102" i="19"/>
  <c r="V102" i="19"/>
  <c r="T102" i="19"/>
  <c r="M102" i="19"/>
  <c r="C102" i="19"/>
  <c r="S102" i="19"/>
  <c r="R102" i="19"/>
  <c r="H102" i="19"/>
  <c r="D102" i="19"/>
  <c r="Q102" i="19"/>
  <c r="G102" i="19"/>
  <c r="W102" i="19"/>
  <c r="F102" i="19"/>
  <c r="P102" i="19"/>
  <c r="L102" i="19"/>
  <c r="A103" i="19"/>
  <c r="E101" i="19"/>
  <c r="I101" i="19"/>
  <c r="M101" i="19"/>
  <c r="Q101" i="19"/>
  <c r="U101" i="19"/>
  <c r="Y101" i="19"/>
  <c r="C101" i="19"/>
  <c r="G101" i="19"/>
  <c r="K101" i="19"/>
  <c r="O101" i="19"/>
  <c r="S101" i="19"/>
  <c r="W101" i="19"/>
  <c r="B101" i="19"/>
  <c r="J101" i="19"/>
  <c r="R101" i="19"/>
  <c r="F101" i="19"/>
  <c r="N101" i="19"/>
  <c r="V101" i="19"/>
  <c r="H101" i="19"/>
  <c r="P101" i="19"/>
  <c r="X101" i="19"/>
  <c r="L101" i="19"/>
  <c r="T101" i="19"/>
  <c r="D101" i="19"/>
  <c r="C66" i="19"/>
  <c r="G66" i="19"/>
  <c r="K66" i="19"/>
  <c r="O66" i="19"/>
  <c r="S66" i="19"/>
  <c r="W66" i="19"/>
  <c r="E66" i="19"/>
  <c r="I66" i="19"/>
  <c r="M66" i="19"/>
  <c r="Q66" i="19"/>
  <c r="U66" i="19"/>
  <c r="Y66" i="19"/>
  <c r="D66" i="19"/>
  <c r="L66" i="19"/>
  <c r="T66" i="19"/>
  <c r="F66" i="19"/>
  <c r="N66" i="19"/>
  <c r="V66" i="19"/>
  <c r="H66" i="19"/>
  <c r="P66" i="19"/>
  <c r="X66" i="19"/>
  <c r="B66" i="19"/>
  <c r="J66" i="19"/>
  <c r="R66" i="19"/>
  <c r="A67" i="19"/>
  <c r="E30" i="19"/>
  <c r="I30" i="19"/>
  <c r="M30" i="19"/>
  <c r="Q30" i="19"/>
  <c r="U30" i="19"/>
  <c r="Y30" i="19"/>
  <c r="D30" i="19"/>
  <c r="J30" i="19"/>
  <c r="O30" i="19"/>
  <c r="T30" i="19"/>
  <c r="F30" i="19"/>
  <c r="K30" i="19"/>
  <c r="P30" i="19"/>
  <c r="V30" i="19"/>
  <c r="B30" i="19"/>
  <c r="G30" i="19"/>
  <c r="L30" i="19"/>
  <c r="R30" i="19"/>
  <c r="W30" i="19"/>
  <c r="H30" i="19"/>
  <c r="S30" i="19"/>
  <c r="N30" i="19"/>
  <c r="C30" i="19"/>
  <c r="X30" i="19"/>
  <c r="A310" i="21"/>
  <c r="A32" i="21"/>
  <c r="A100" i="21"/>
  <c r="A137" i="19"/>
  <c r="A170" i="21"/>
  <c r="A65" i="21"/>
  <c r="A139" i="25"/>
  <c r="A30" i="25"/>
  <c r="A135" i="21"/>
  <c r="A102" i="25"/>
  <c r="A31" i="19"/>
  <c r="A66" i="25"/>
  <c r="B139" i="25" l="1"/>
  <c r="F139" i="25"/>
  <c r="J139" i="25"/>
  <c r="N139" i="25"/>
  <c r="R139" i="25"/>
  <c r="V139" i="25"/>
  <c r="C139" i="25"/>
  <c r="G139" i="25"/>
  <c r="K139" i="25"/>
  <c r="O139" i="25"/>
  <c r="S139" i="25"/>
  <c r="W139" i="25"/>
  <c r="I139" i="25"/>
  <c r="Q139" i="25"/>
  <c r="Y139" i="25"/>
  <c r="D139" i="25"/>
  <c r="L139" i="25"/>
  <c r="T139" i="25"/>
  <c r="E139" i="25"/>
  <c r="M139" i="25"/>
  <c r="U139" i="25"/>
  <c r="H139" i="25"/>
  <c r="P139" i="25"/>
  <c r="X139" i="25"/>
  <c r="D137" i="28"/>
  <c r="H137" i="28"/>
  <c r="L137" i="28"/>
  <c r="P137" i="28"/>
  <c r="T137" i="28"/>
  <c r="X137" i="28"/>
  <c r="E137" i="28"/>
  <c r="I137" i="28"/>
  <c r="M137" i="28"/>
  <c r="Q137" i="28"/>
  <c r="U137" i="28"/>
  <c r="Y137" i="28"/>
  <c r="F137" i="28"/>
  <c r="N137" i="28"/>
  <c r="V137" i="28"/>
  <c r="G137" i="28"/>
  <c r="O137" i="28"/>
  <c r="W137" i="28"/>
  <c r="B137" i="28"/>
  <c r="R137" i="28"/>
  <c r="J137" i="28"/>
  <c r="S137" i="28"/>
  <c r="C137" i="28"/>
  <c r="K137" i="28"/>
  <c r="E67" i="28"/>
  <c r="I67" i="28"/>
  <c r="M67" i="28"/>
  <c r="Q67" i="28"/>
  <c r="U67" i="28"/>
  <c r="Y67" i="28"/>
  <c r="B67" i="28"/>
  <c r="F67" i="28"/>
  <c r="J67" i="28"/>
  <c r="N67" i="28"/>
  <c r="R67" i="28"/>
  <c r="V67" i="28"/>
  <c r="C67" i="28"/>
  <c r="K67" i="28"/>
  <c r="S67" i="28"/>
  <c r="D67" i="28"/>
  <c r="L67" i="28"/>
  <c r="T67" i="28"/>
  <c r="G67" i="28"/>
  <c r="O67" i="28"/>
  <c r="W67" i="28"/>
  <c r="H67" i="28"/>
  <c r="P67" i="28"/>
  <c r="X67" i="28"/>
  <c r="E32" i="28"/>
  <c r="I32" i="28"/>
  <c r="M32" i="28"/>
  <c r="Q32" i="28"/>
  <c r="U32" i="28"/>
  <c r="Y32" i="28"/>
  <c r="B32" i="28"/>
  <c r="F32" i="28"/>
  <c r="J32" i="28"/>
  <c r="N32" i="28"/>
  <c r="R32" i="28"/>
  <c r="V32" i="28"/>
  <c r="C32" i="28"/>
  <c r="K32" i="28"/>
  <c r="S32" i="28"/>
  <c r="D32" i="28"/>
  <c r="T32" i="28"/>
  <c r="L32" i="28"/>
  <c r="G32" i="28"/>
  <c r="O32" i="28"/>
  <c r="W32" i="28"/>
  <c r="H32" i="28"/>
  <c r="P32" i="28"/>
  <c r="X32" i="28"/>
  <c r="D102" i="28"/>
  <c r="H102" i="28"/>
  <c r="L102" i="28"/>
  <c r="P102" i="28"/>
  <c r="T102" i="28"/>
  <c r="X102" i="28"/>
  <c r="E102" i="28"/>
  <c r="I102" i="28"/>
  <c r="M102" i="28"/>
  <c r="Q102" i="28"/>
  <c r="U102" i="28"/>
  <c r="Y102" i="28"/>
  <c r="B102" i="28"/>
  <c r="J102" i="28"/>
  <c r="R102" i="28"/>
  <c r="F102" i="28"/>
  <c r="N102" i="28"/>
  <c r="V102" i="28"/>
  <c r="C102" i="28"/>
  <c r="S102" i="28"/>
  <c r="K102" i="28"/>
  <c r="G102" i="28"/>
  <c r="O102" i="28"/>
  <c r="W102" i="28"/>
  <c r="D137" i="19"/>
  <c r="H137" i="19"/>
  <c r="L137" i="19"/>
  <c r="P137" i="19"/>
  <c r="T137" i="19"/>
  <c r="X137" i="19"/>
  <c r="E137" i="19"/>
  <c r="J137" i="19"/>
  <c r="O137" i="19"/>
  <c r="U137" i="19"/>
  <c r="F137" i="19"/>
  <c r="K137" i="19"/>
  <c r="Q137" i="19"/>
  <c r="V137" i="19"/>
  <c r="B137" i="19"/>
  <c r="G137" i="19"/>
  <c r="M137" i="19"/>
  <c r="R137" i="19"/>
  <c r="W137" i="19"/>
  <c r="S137" i="19"/>
  <c r="C137" i="19"/>
  <c r="Y137" i="19"/>
  <c r="I137" i="19"/>
  <c r="N137" i="19"/>
  <c r="A33" i="28"/>
  <c r="W240" i="28"/>
  <c r="S240" i="28"/>
  <c r="O240" i="28"/>
  <c r="K240" i="28"/>
  <c r="G240" i="28"/>
  <c r="C240" i="28"/>
  <c r="A241" i="28"/>
  <c r="U240" i="28"/>
  <c r="P240" i="28"/>
  <c r="J240" i="28"/>
  <c r="E240" i="28"/>
  <c r="X240" i="28"/>
  <c r="Q240" i="28"/>
  <c r="I240" i="28"/>
  <c r="B240" i="28"/>
  <c r="V240" i="28"/>
  <c r="N240" i="28"/>
  <c r="H240" i="28"/>
  <c r="M240" i="28"/>
  <c r="Y240" i="28"/>
  <c r="L240" i="28"/>
  <c r="F240" i="28"/>
  <c r="T240" i="28"/>
  <c r="R240" i="28"/>
  <c r="D240" i="28"/>
  <c r="A103" i="28"/>
  <c r="W172" i="28"/>
  <c r="S172" i="28"/>
  <c r="O172" i="28"/>
  <c r="K172" i="28"/>
  <c r="G172" i="28"/>
  <c r="C172" i="28"/>
  <c r="V172" i="28"/>
  <c r="Q172" i="28"/>
  <c r="L172" i="28"/>
  <c r="F172" i="28"/>
  <c r="U172" i="28"/>
  <c r="N172" i="28"/>
  <c r="H172" i="28"/>
  <c r="Y172" i="28"/>
  <c r="P172" i="28"/>
  <c r="E172" i="28"/>
  <c r="X172" i="28"/>
  <c r="M172" i="28"/>
  <c r="D172" i="28"/>
  <c r="J172" i="28"/>
  <c r="T172" i="28"/>
  <c r="B172" i="28"/>
  <c r="I172" i="28"/>
  <c r="A173" i="28"/>
  <c r="R172" i="28"/>
  <c r="A412" i="28"/>
  <c r="V411" i="28"/>
  <c r="R411" i="28"/>
  <c r="N411" i="28"/>
  <c r="J411" i="28"/>
  <c r="F411" i="28"/>
  <c r="B411" i="28"/>
  <c r="X411" i="28"/>
  <c r="S411" i="28"/>
  <c r="M411" i="28"/>
  <c r="H411" i="28"/>
  <c r="C411" i="28"/>
  <c r="T411" i="28"/>
  <c r="L411" i="28"/>
  <c r="E411" i="28"/>
  <c r="W411" i="28"/>
  <c r="O411" i="28"/>
  <c r="D411" i="28"/>
  <c r="Q411" i="28"/>
  <c r="G411" i="28"/>
  <c r="P411" i="28"/>
  <c r="U411" i="28"/>
  <c r="I411" i="28"/>
  <c r="Y411" i="28"/>
  <c r="K411" i="28"/>
  <c r="A138" i="28"/>
  <c r="A68" i="28"/>
  <c r="W343" i="28"/>
  <c r="S343" i="28"/>
  <c r="O343" i="28"/>
  <c r="K343" i="28"/>
  <c r="G343" i="28"/>
  <c r="C343" i="28"/>
  <c r="A344" i="28"/>
  <c r="U343" i="28"/>
  <c r="P343" i="28"/>
  <c r="J343" i="28"/>
  <c r="E343" i="28"/>
  <c r="T343" i="28"/>
  <c r="M343" i="28"/>
  <c r="F343" i="28"/>
  <c r="R343" i="28"/>
  <c r="I343" i="28"/>
  <c r="Q343" i="28"/>
  <c r="D343" i="28"/>
  <c r="X343" i="28"/>
  <c r="L343" i="28"/>
  <c r="V343" i="28"/>
  <c r="N343" i="28"/>
  <c r="H343" i="28"/>
  <c r="B343" i="28"/>
  <c r="Y343" i="28"/>
  <c r="Y309" i="28"/>
  <c r="U309" i="28"/>
  <c r="Q309" i="28"/>
  <c r="M309" i="28"/>
  <c r="I309" i="28"/>
  <c r="E309" i="28"/>
  <c r="X309" i="28"/>
  <c r="S309" i="28"/>
  <c r="N309" i="28"/>
  <c r="H309" i="28"/>
  <c r="C309" i="28"/>
  <c r="W309" i="28"/>
  <c r="P309" i="28"/>
  <c r="J309" i="28"/>
  <c r="B309" i="28"/>
  <c r="T309" i="28"/>
  <c r="K309" i="28"/>
  <c r="A310" i="28"/>
  <c r="O309" i="28"/>
  <c r="F309" i="28"/>
  <c r="L309" i="28"/>
  <c r="G309" i="28"/>
  <c r="V309" i="28"/>
  <c r="R309" i="28"/>
  <c r="D309" i="28"/>
  <c r="A378" i="28"/>
  <c r="V377" i="28"/>
  <c r="R377" i="28"/>
  <c r="N377" i="28"/>
  <c r="J377" i="28"/>
  <c r="F377" i="28"/>
  <c r="B377" i="28"/>
  <c r="W377" i="28"/>
  <c r="Q377" i="28"/>
  <c r="L377" i="28"/>
  <c r="G377" i="28"/>
  <c r="X377" i="28"/>
  <c r="P377" i="28"/>
  <c r="I377" i="28"/>
  <c r="C377" i="28"/>
  <c r="Y377" i="28"/>
  <c r="O377" i="28"/>
  <c r="E377" i="28"/>
  <c r="S377" i="28"/>
  <c r="D377" i="28"/>
  <c r="M377" i="28"/>
  <c r="U377" i="28"/>
  <c r="H377" i="28"/>
  <c r="T377" i="28"/>
  <c r="K377" i="28"/>
  <c r="Y206" i="28"/>
  <c r="U206" i="28"/>
  <c r="Q206" i="28"/>
  <c r="M206" i="28"/>
  <c r="I206" i="28"/>
  <c r="E206" i="28"/>
  <c r="X206" i="28"/>
  <c r="S206" i="28"/>
  <c r="N206" i="28"/>
  <c r="H206" i="28"/>
  <c r="C206" i="28"/>
  <c r="T206" i="28"/>
  <c r="L206" i="28"/>
  <c r="F206" i="28"/>
  <c r="A207" i="28"/>
  <c r="R206" i="28"/>
  <c r="K206" i="28"/>
  <c r="D206" i="28"/>
  <c r="W206" i="28"/>
  <c r="J206" i="28"/>
  <c r="V206" i="28"/>
  <c r="G206" i="28"/>
  <c r="P206" i="28"/>
  <c r="B206" i="28"/>
  <c r="O206" i="28"/>
  <c r="Y274" i="28"/>
  <c r="U274" i="28"/>
  <c r="Q274" i="28"/>
  <c r="M274" i="28"/>
  <c r="I274" i="28"/>
  <c r="E274" i="28"/>
  <c r="W274" i="28"/>
  <c r="R274" i="28"/>
  <c r="L274" i="28"/>
  <c r="G274" i="28"/>
  <c r="B274" i="28"/>
  <c r="A275" i="28"/>
  <c r="S274" i="28"/>
  <c r="K274" i="28"/>
  <c r="D274" i="28"/>
  <c r="X274" i="28"/>
  <c r="O274" i="28"/>
  <c r="F274" i="28"/>
  <c r="V274" i="28"/>
  <c r="N274" i="28"/>
  <c r="C274" i="28"/>
  <c r="J274" i="28"/>
  <c r="H274" i="28"/>
  <c r="T274" i="28"/>
  <c r="P274" i="28"/>
  <c r="B413" i="21"/>
  <c r="F413" i="21"/>
  <c r="J413" i="21"/>
  <c r="N413" i="21"/>
  <c r="R413" i="21"/>
  <c r="V413" i="21"/>
  <c r="D413" i="21"/>
  <c r="I413" i="21"/>
  <c r="O413" i="21"/>
  <c r="T413" i="21"/>
  <c r="Y413" i="21"/>
  <c r="E413" i="21"/>
  <c r="L413" i="21"/>
  <c r="S413" i="21"/>
  <c r="G413" i="21"/>
  <c r="M413" i="21"/>
  <c r="U413" i="21"/>
  <c r="K413" i="21"/>
  <c r="X413" i="21"/>
  <c r="P413" i="21"/>
  <c r="C413" i="21"/>
  <c r="Q413" i="21"/>
  <c r="H413" i="21"/>
  <c r="W413" i="21"/>
  <c r="A414" i="21"/>
  <c r="B379" i="21"/>
  <c r="R379" i="21"/>
  <c r="P379" i="21"/>
  <c r="Q379" i="21"/>
  <c r="Y379" i="21"/>
  <c r="T379" i="21"/>
  <c r="F379" i="21"/>
  <c r="V379" i="21"/>
  <c r="U379" i="21"/>
  <c r="X379" i="21"/>
  <c r="H379" i="21"/>
  <c r="D379" i="21"/>
  <c r="J379" i="21"/>
  <c r="E379" i="21"/>
  <c r="C379" i="21"/>
  <c r="G379" i="21"/>
  <c r="S379" i="21"/>
  <c r="M379" i="21"/>
  <c r="A380" i="21"/>
  <c r="N379" i="21"/>
  <c r="K379" i="21"/>
  <c r="I379" i="21"/>
  <c r="O379" i="21"/>
  <c r="L379" i="21"/>
  <c r="W379" i="21"/>
  <c r="C345" i="21"/>
  <c r="S345" i="21"/>
  <c r="M345" i="21"/>
  <c r="I345" i="21"/>
  <c r="E345" i="21"/>
  <c r="V345" i="21"/>
  <c r="G345" i="21"/>
  <c r="W345" i="21"/>
  <c r="R345" i="21"/>
  <c r="N345" i="21"/>
  <c r="J345" i="21"/>
  <c r="F345" i="21"/>
  <c r="K345" i="21"/>
  <c r="B345" i="21"/>
  <c r="X345" i="21"/>
  <c r="T345" i="21"/>
  <c r="P345" i="21"/>
  <c r="L345" i="21"/>
  <c r="O345" i="21"/>
  <c r="H345" i="21"/>
  <c r="D345" i="21"/>
  <c r="Y345" i="21"/>
  <c r="U345" i="21"/>
  <c r="Q345" i="21"/>
  <c r="A346" i="21"/>
  <c r="D310" i="21"/>
  <c r="H310" i="21"/>
  <c r="L310" i="21"/>
  <c r="P310" i="21"/>
  <c r="T310" i="21"/>
  <c r="X310" i="21"/>
  <c r="F310" i="21"/>
  <c r="K310" i="21"/>
  <c r="Q310" i="21"/>
  <c r="V310" i="21"/>
  <c r="C310" i="21"/>
  <c r="I310" i="21"/>
  <c r="N310" i="21"/>
  <c r="S310" i="21"/>
  <c r="Y310" i="21"/>
  <c r="G310" i="21"/>
  <c r="R310" i="21"/>
  <c r="J310" i="21"/>
  <c r="U310" i="21"/>
  <c r="M310" i="21"/>
  <c r="B310" i="21"/>
  <c r="W310" i="21"/>
  <c r="O310" i="21"/>
  <c r="E310" i="21"/>
  <c r="E273" i="21"/>
  <c r="I273" i="21"/>
  <c r="M273" i="21"/>
  <c r="Q273" i="21"/>
  <c r="U273" i="21"/>
  <c r="Y273" i="21"/>
  <c r="D273" i="21"/>
  <c r="J273" i="21"/>
  <c r="O273" i="21"/>
  <c r="T273" i="21"/>
  <c r="B273" i="21"/>
  <c r="H273" i="21"/>
  <c r="P273" i="21"/>
  <c r="W273" i="21"/>
  <c r="C273" i="21"/>
  <c r="L273" i="21"/>
  <c r="V273" i="21"/>
  <c r="F273" i="21"/>
  <c r="N273" i="21"/>
  <c r="X273" i="21"/>
  <c r="G273" i="21"/>
  <c r="R273" i="21"/>
  <c r="K273" i="21"/>
  <c r="S273" i="21"/>
  <c r="A274" i="21"/>
  <c r="E239" i="21"/>
  <c r="I239" i="21"/>
  <c r="M239" i="21"/>
  <c r="Q239" i="21"/>
  <c r="U239" i="21"/>
  <c r="Y239" i="21"/>
  <c r="D239" i="21"/>
  <c r="J239" i="21"/>
  <c r="O239" i="21"/>
  <c r="T239" i="21"/>
  <c r="F239" i="21"/>
  <c r="K239" i="21"/>
  <c r="P239" i="21"/>
  <c r="V239" i="21"/>
  <c r="C239" i="21"/>
  <c r="N239" i="21"/>
  <c r="X239" i="21"/>
  <c r="S239" i="21"/>
  <c r="L239" i="21"/>
  <c r="G239" i="21"/>
  <c r="R239" i="21"/>
  <c r="H239" i="21"/>
  <c r="B239" i="21"/>
  <c r="W239" i="21"/>
  <c r="A240" i="21"/>
  <c r="B170" i="21"/>
  <c r="F170" i="21"/>
  <c r="J170" i="21"/>
  <c r="N170" i="21"/>
  <c r="R170" i="21"/>
  <c r="V170" i="21"/>
  <c r="C170" i="21"/>
  <c r="H170" i="21"/>
  <c r="M170" i="21"/>
  <c r="S170" i="21"/>
  <c r="X170" i="21"/>
  <c r="G170" i="21"/>
  <c r="O170" i="21"/>
  <c r="U170" i="21"/>
  <c r="I170" i="21"/>
  <c r="P170" i="21"/>
  <c r="W170" i="21"/>
  <c r="D170" i="21"/>
  <c r="K170" i="21"/>
  <c r="Q170" i="21"/>
  <c r="Y170" i="21"/>
  <c r="E170" i="21"/>
  <c r="L170" i="21"/>
  <c r="T170" i="21"/>
  <c r="C100" i="21"/>
  <c r="G100" i="21"/>
  <c r="K100" i="21"/>
  <c r="O100" i="21"/>
  <c r="S100" i="21"/>
  <c r="W100" i="21"/>
  <c r="B100" i="21"/>
  <c r="H100" i="21"/>
  <c r="M100" i="21"/>
  <c r="R100" i="21"/>
  <c r="X100" i="21"/>
  <c r="D100" i="21"/>
  <c r="I100" i="21"/>
  <c r="N100" i="21"/>
  <c r="T100" i="21"/>
  <c r="Y100" i="21"/>
  <c r="J100" i="21"/>
  <c r="U100" i="21"/>
  <c r="L100" i="21"/>
  <c r="V100" i="21"/>
  <c r="P100" i="21"/>
  <c r="E100" i="21"/>
  <c r="Q100" i="21"/>
  <c r="F100" i="21"/>
  <c r="C135" i="21"/>
  <c r="G135" i="21"/>
  <c r="K135" i="21"/>
  <c r="O135" i="21"/>
  <c r="S135" i="21"/>
  <c r="W135" i="21"/>
  <c r="B135" i="21"/>
  <c r="H135" i="21"/>
  <c r="M135" i="21"/>
  <c r="R135" i="21"/>
  <c r="X135" i="21"/>
  <c r="D135" i="21"/>
  <c r="I135" i="21"/>
  <c r="N135" i="21"/>
  <c r="T135" i="21"/>
  <c r="Y135" i="21"/>
  <c r="J135" i="21"/>
  <c r="U135" i="21"/>
  <c r="L135" i="21"/>
  <c r="V135" i="21"/>
  <c r="P135" i="21"/>
  <c r="Q135" i="21"/>
  <c r="E135" i="21"/>
  <c r="F135" i="21"/>
  <c r="E65" i="21"/>
  <c r="I65" i="21"/>
  <c r="M65" i="21"/>
  <c r="Q65" i="21"/>
  <c r="U65" i="21"/>
  <c r="Y65" i="21"/>
  <c r="B65" i="21"/>
  <c r="F65" i="21"/>
  <c r="J65" i="21"/>
  <c r="N65" i="21"/>
  <c r="R65" i="21"/>
  <c r="V65" i="21"/>
  <c r="H65" i="21"/>
  <c r="P65" i="21"/>
  <c r="X65" i="21"/>
  <c r="K65" i="21"/>
  <c r="T65" i="21"/>
  <c r="D65" i="21"/>
  <c r="G65" i="21"/>
  <c r="C65" i="21"/>
  <c r="L65" i="21"/>
  <c r="W65" i="21"/>
  <c r="O65" i="21"/>
  <c r="S65" i="21"/>
  <c r="B204" i="21"/>
  <c r="F204" i="21"/>
  <c r="J204" i="21"/>
  <c r="N204" i="21"/>
  <c r="R204" i="21"/>
  <c r="V204" i="21"/>
  <c r="C204" i="21"/>
  <c r="H204" i="21"/>
  <c r="M204" i="21"/>
  <c r="S204" i="21"/>
  <c r="X204" i="21"/>
  <c r="G204" i="21"/>
  <c r="O204" i="21"/>
  <c r="U204" i="21"/>
  <c r="K204" i="21"/>
  <c r="T204" i="21"/>
  <c r="I204" i="21"/>
  <c r="W204" i="21"/>
  <c r="L204" i="21"/>
  <c r="Y204" i="21"/>
  <c r="D204" i="21"/>
  <c r="P204" i="21"/>
  <c r="Q204" i="21"/>
  <c r="E204" i="21"/>
  <c r="A205" i="21"/>
  <c r="B32" i="21"/>
  <c r="F32" i="21"/>
  <c r="J32" i="21"/>
  <c r="N32" i="21"/>
  <c r="R32" i="21"/>
  <c r="V32" i="21"/>
  <c r="E32" i="21"/>
  <c r="K32" i="21"/>
  <c r="P32" i="21"/>
  <c r="U32" i="21"/>
  <c r="G32" i="21"/>
  <c r="L32" i="21"/>
  <c r="Q32" i="21"/>
  <c r="W32" i="21"/>
  <c r="C32" i="21"/>
  <c r="H32" i="21"/>
  <c r="M32" i="21"/>
  <c r="S32" i="21"/>
  <c r="X32" i="21"/>
  <c r="D32" i="21"/>
  <c r="Y32" i="21"/>
  <c r="I32" i="21"/>
  <c r="O32" i="21"/>
  <c r="T32" i="21"/>
  <c r="C102" i="25"/>
  <c r="G102" i="25"/>
  <c r="K102" i="25"/>
  <c r="O102" i="25"/>
  <c r="S102" i="25"/>
  <c r="W102" i="25"/>
  <c r="E102" i="25"/>
  <c r="I102" i="25"/>
  <c r="M102" i="25"/>
  <c r="Q102" i="25"/>
  <c r="U102" i="25"/>
  <c r="Y102" i="25"/>
  <c r="H102" i="25"/>
  <c r="P102" i="25"/>
  <c r="X102" i="25"/>
  <c r="D102" i="25"/>
  <c r="L102" i="25"/>
  <c r="T102" i="25"/>
  <c r="F102" i="25"/>
  <c r="N102" i="25"/>
  <c r="V102" i="25"/>
  <c r="R102" i="25"/>
  <c r="J102" i="25"/>
  <c r="B102" i="25"/>
  <c r="D66" i="25"/>
  <c r="H66" i="25"/>
  <c r="L66" i="25"/>
  <c r="P66" i="25"/>
  <c r="T66" i="25"/>
  <c r="X66" i="25"/>
  <c r="E66" i="25"/>
  <c r="I66" i="25"/>
  <c r="M66" i="25"/>
  <c r="Q66" i="25"/>
  <c r="U66" i="25"/>
  <c r="Y66" i="25"/>
  <c r="F66" i="25"/>
  <c r="N66" i="25"/>
  <c r="V66" i="25"/>
  <c r="G66" i="25"/>
  <c r="O66" i="25"/>
  <c r="W66" i="25"/>
  <c r="B66" i="25"/>
  <c r="J66" i="25"/>
  <c r="R66" i="25"/>
  <c r="S66" i="25"/>
  <c r="K66" i="25"/>
  <c r="C66" i="25"/>
  <c r="E30" i="25"/>
  <c r="I30" i="25"/>
  <c r="M30" i="25"/>
  <c r="Q30" i="25"/>
  <c r="U30" i="25"/>
  <c r="Y30" i="25"/>
  <c r="C30" i="25"/>
  <c r="G30" i="25"/>
  <c r="K30" i="25"/>
  <c r="O30" i="25"/>
  <c r="S30" i="25"/>
  <c r="W30" i="25"/>
  <c r="B30" i="25"/>
  <c r="J30" i="25"/>
  <c r="R30" i="25"/>
  <c r="F30" i="25"/>
  <c r="N30" i="25"/>
  <c r="V30" i="25"/>
  <c r="H30" i="25"/>
  <c r="P30" i="25"/>
  <c r="X30" i="25"/>
  <c r="D30" i="25"/>
  <c r="L30" i="25"/>
  <c r="T30" i="25"/>
  <c r="E103" i="19"/>
  <c r="U103" i="19"/>
  <c r="K103" i="19"/>
  <c r="B103" i="19"/>
  <c r="N103" i="19"/>
  <c r="X103" i="19"/>
  <c r="A104" i="19"/>
  <c r="I103" i="19"/>
  <c r="Y103" i="19"/>
  <c r="O103" i="19"/>
  <c r="J103" i="19"/>
  <c r="V103" i="19"/>
  <c r="D103" i="19"/>
  <c r="Q103" i="19"/>
  <c r="G103" i="19"/>
  <c r="W103" i="19"/>
  <c r="F103" i="19"/>
  <c r="P103" i="19"/>
  <c r="T103" i="19"/>
  <c r="M103" i="19"/>
  <c r="C103" i="19"/>
  <c r="S103" i="19"/>
  <c r="R103" i="19"/>
  <c r="H103" i="19"/>
  <c r="L103" i="19"/>
  <c r="C67" i="19"/>
  <c r="G67" i="19"/>
  <c r="K67" i="19"/>
  <c r="O67" i="19"/>
  <c r="S67" i="19"/>
  <c r="W67" i="19"/>
  <c r="E67" i="19"/>
  <c r="I67" i="19"/>
  <c r="M67" i="19"/>
  <c r="Q67" i="19"/>
  <c r="U67" i="19"/>
  <c r="Y67" i="19"/>
  <c r="D67" i="19"/>
  <c r="L67" i="19"/>
  <c r="T67" i="19"/>
  <c r="F67" i="19"/>
  <c r="N67" i="19"/>
  <c r="V67" i="19"/>
  <c r="H67" i="19"/>
  <c r="P67" i="19"/>
  <c r="X67" i="19"/>
  <c r="B67" i="19"/>
  <c r="J67" i="19"/>
  <c r="R67" i="19"/>
  <c r="A68" i="19"/>
  <c r="E31" i="19"/>
  <c r="I31" i="19"/>
  <c r="M31" i="19"/>
  <c r="Q31" i="19"/>
  <c r="U31" i="19"/>
  <c r="Y31" i="19"/>
  <c r="B31" i="19"/>
  <c r="G31" i="19"/>
  <c r="L31" i="19"/>
  <c r="R31" i="19"/>
  <c r="W31" i="19"/>
  <c r="C31" i="19"/>
  <c r="H31" i="19"/>
  <c r="N31" i="19"/>
  <c r="S31" i="19"/>
  <c r="X31" i="19"/>
  <c r="D31" i="19"/>
  <c r="J31" i="19"/>
  <c r="O31" i="19"/>
  <c r="T31" i="19"/>
  <c r="F31" i="19"/>
  <c r="P31" i="19"/>
  <c r="K31" i="19"/>
  <c r="V31" i="19"/>
  <c r="A67" i="25"/>
  <c r="A103" i="25"/>
  <c r="A171" i="21"/>
  <c r="A101" i="21"/>
  <c r="A66" i="21"/>
  <c r="A33" i="21"/>
  <c r="A136" i="21"/>
  <c r="A31" i="25"/>
  <c r="A32" i="19"/>
  <c r="A140" i="25"/>
  <c r="A138" i="19"/>
  <c r="A311" i="21"/>
  <c r="B140" i="25" l="1"/>
  <c r="F140" i="25"/>
  <c r="J140" i="25"/>
  <c r="N140" i="25"/>
  <c r="R140" i="25"/>
  <c r="V140" i="25"/>
  <c r="C140" i="25"/>
  <c r="G140" i="25"/>
  <c r="K140" i="25"/>
  <c r="O140" i="25"/>
  <c r="S140" i="25"/>
  <c r="W140" i="25"/>
  <c r="I140" i="25"/>
  <c r="Q140" i="25"/>
  <c r="Y140" i="25"/>
  <c r="D140" i="25"/>
  <c r="L140" i="25"/>
  <c r="T140" i="25"/>
  <c r="E140" i="25"/>
  <c r="M140" i="25"/>
  <c r="U140" i="25"/>
  <c r="H140" i="25"/>
  <c r="P140" i="25"/>
  <c r="X140" i="25"/>
  <c r="E68" i="28"/>
  <c r="I68" i="28"/>
  <c r="M68" i="28"/>
  <c r="Q68" i="28"/>
  <c r="U68" i="28"/>
  <c r="Y68" i="28"/>
  <c r="B68" i="28"/>
  <c r="F68" i="28"/>
  <c r="J68" i="28"/>
  <c r="N68" i="28"/>
  <c r="R68" i="28"/>
  <c r="V68" i="28"/>
  <c r="C68" i="28"/>
  <c r="K68" i="28"/>
  <c r="S68" i="28"/>
  <c r="D68" i="28"/>
  <c r="L68" i="28"/>
  <c r="T68" i="28"/>
  <c r="G68" i="28"/>
  <c r="O68" i="28"/>
  <c r="W68" i="28"/>
  <c r="H68" i="28"/>
  <c r="P68" i="28"/>
  <c r="X68" i="28"/>
  <c r="D138" i="28"/>
  <c r="H138" i="28"/>
  <c r="L138" i="28"/>
  <c r="P138" i="28"/>
  <c r="T138" i="28"/>
  <c r="X138" i="28"/>
  <c r="E138" i="28"/>
  <c r="I138" i="28"/>
  <c r="M138" i="28"/>
  <c r="Q138" i="28"/>
  <c r="U138" i="28"/>
  <c r="Y138" i="28"/>
  <c r="F138" i="28"/>
  <c r="N138" i="28"/>
  <c r="V138" i="28"/>
  <c r="G138" i="28"/>
  <c r="O138" i="28"/>
  <c r="W138" i="28"/>
  <c r="J138" i="28"/>
  <c r="B138" i="28"/>
  <c r="R138" i="28"/>
  <c r="K138" i="28"/>
  <c r="C138" i="28"/>
  <c r="S138" i="28"/>
  <c r="D103" i="28"/>
  <c r="H103" i="28"/>
  <c r="L103" i="28"/>
  <c r="P103" i="28"/>
  <c r="E103" i="28"/>
  <c r="I103" i="28"/>
  <c r="M103" i="28"/>
  <c r="B103" i="28"/>
  <c r="J103" i="28"/>
  <c r="Q103" i="28"/>
  <c r="U103" i="28"/>
  <c r="Y103" i="28"/>
  <c r="F103" i="28"/>
  <c r="N103" i="28"/>
  <c r="K103" i="28"/>
  <c r="T103" i="28"/>
  <c r="C103" i="28"/>
  <c r="R103" i="28"/>
  <c r="W103" i="28"/>
  <c r="O103" i="28"/>
  <c r="S103" i="28"/>
  <c r="G103" i="28"/>
  <c r="V103" i="28"/>
  <c r="X103" i="28"/>
  <c r="E33" i="28"/>
  <c r="I33" i="28"/>
  <c r="M33" i="28"/>
  <c r="Q33" i="28"/>
  <c r="B33" i="28"/>
  <c r="F33" i="28"/>
  <c r="J33" i="28"/>
  <c r="N33" i="28"/>
  <c r="R33" i="28"/>
  <c r="C33" i="28"/>
  <c r="K33" i="28"/>
  <c r="S33" i="28"/>
  <c r="W33" i="28"/>
  <c r="L33" i="28"/>
  <c r="X33" i="28"/>
  <c r="D33" i="28"/>
  <c r="T33" i="28"/>
  <c r="G33" i="28"/>
  <c r="O33" i="28"/>
  <c r="U33" i="28"/>
  <c r="Y33" i="28"/>
  <c r="P33" i="28"/>
  <c r="H33" i="28"/>
  <c r="V33" i="28"/>
  <c r="D138" i="19"/>
  <c r="H138" i="19"/>
  <c r="L138" i="19"/>
  <c r="P138" i="19"/>
  <c r="T138" i="19"/>
  <c r="X138" i="19"/>
  <c r="B138" i="19"/>
  <c r="G138" i="19"/>
  <c r="M138" i="19"/>
  <c r="R138" i="19"/>
  <c r="W138" i="19"/>
  <c r="C138" i="19"/>
  <c r="I138" i="19"/>
  <c r="N138" i="19"/>
  <c r="S138" i="19"/>
  <c r="Y138" i="19"/>
  <c r="E138" i="19"/>
  <c r="J138" i="19"/>
  <c r="O138" i="19"/>
  <c r="U138" i="19"/>
  <c r="Q138" i="19"/>
  <c r="V138" i="19"/>
  <c r="F138" i="19"/>
  <c r="K138" i="19"/>
  <c r="A139" i="28"/>
  <c r="A242" i="28"/>
  <c r="V241" i="28"/>
  <c r="R241" i="28"/>
  <c r="N241" i="28"/>
  <c r="J241" i="28"/>
  <c r="F241" i="28"/>
  <c r="B241" i="28"/>
  <c r="W241" i="28"/>
  <c r="Q241" i="28"/>
  <c r="L241" i="28"/>
  <c r="G241" i="28"/>
  <c r="T241" i="28"/>
  <c r="M241" i="28"/>
  <c r="E241" i="28"/>
  <c r="Y241" i="28"/>
  <c r="S241" i="28"/>
  <c r="K241" i="28"/>
  <c r="D241" i="28"/>
  <c r="P241" i="28"/>
  <c r="C241" i="28"/>
  <c r="O241" i="28"/>
  <c r="I241" i="28"/>
  <c r="X241" i="28"/>
  <c r="U241" i="28"/>
  <c r="H241" i="28"/>
  <c r="X275" i="28"/>
  <c r="T275" i="28"/>
  <c r="P275" i="28"/>
  <c r="L275" i="28"/>
  <c r="H275" i="28"/>
  <c r="D275" i="28"/>
  <c r="Y275" i="28"/>
  <c r="S275" i="28"/>
  <c r="N275" i="28"/>
  <c r="I275" i="28"/>
  <c r="C275" i="28"/>
  <c r="V275" i="28"/>
  <c r="O275" i="28"/>
  <c r="G275" i="28"/>
  <c r="R275" i="28"/>
  <c r="J275" i="28"/>
  <c r="A276" i="28"/>
  <c r="Q275" i="28"/>
  <c r="F275" i="28"/>
  <c r="W275" i="28"/>
  <c r="E275" i="28"/>
  <c r="U275" i="28"/>
  <c r="B275" i="28"/>
  <c r="M275" i="28"/>
  <c r="K275" i="28"/>
  <c r="A174" i="28"/>
  <c r="V173" i="28"/>
  <c r="R173" i="28"/>
  <c r="N173" i="28"/>
  <c r="J173" i="28"/>
  <c r="F173" i="28"/>
  <c r="B173" i="28"/>
  <c r="X173" i="28"/>
  <c r="S173" i="28"/>
  <c r="M173" i="28"/>
  <c r="H173" i="28"/>
  <c r="C173" i="28"/>
  <c r="Y173" i="28"/>
  <c r="Q173" i="28"/>
  <c r="K173" i="28"/>
  <c r="D173" i="28"/>
  <c r="T173" i="28"/>
  <c r="I173" i="28"/>
  <c r="P173" i="28"/>
  <c r="G173" i="28"/>
  <c r="W173" i="28"/>
  <c r="E173" i="28"/>
  <c r="O173" i="28"/>
  <c r="L173" i="28"/>
  <c r="U173" i="28"/>
  <c r="A104" i="28"/>
  <c r="Y378" i="28"/>
  <c r="U378" i="28"/>
  <c r="Q378" i="28"/>
  <c r="M378" i="28"/>
  <c r="I378" i="28"/>
  <c r="E378" i="28"/>
  <c r="X378" i="28"/>
  <c r="S378" i="28"/>
  <c r="N378" i="28"/>
  <c r="H378" i="28"/>
  <c r="C378" i="28"/>
  <c r="T378" i="28"/>
  <c r="L378" i="28"/>
  <c r="F378" i="28"/>
  <c r="R378" i="28"/>
  <c r="J378" i="28"/>
  <c r="P378" i="28"/>
  <c r="D378" i="28"/>
  <c r="W378" i="28"/>
  <c r="G378" i="28"/>
  <c r="O378" i="28"/>
  <c r="K378" i="28"/>
  <c r="A379" i="28"/>
  <c r="V378" i="28"/>
  <c r="B378" i="28"/>
  <c r="X310" i="28"/>
  <c r="T310" i="28"/>
  <c r="P310" i="28"/>
  <c r="L310" i="28"/>
  <c r="H310" i="28"/>
  <c r="D310" i="28"/>
  <c r="A311" i="28"/>
  <c r="U310" i="28"/>
  <c r="O310" i="28"/>
  <c r="J310" i="28"/>
  <c r="E310" i="28"/>
  <c r="S310" i="28"/>
  <c r="M310" i="28"/>
  <c r="F310" i="28"/>
  <c r="W310" i="28"/>
  <c r="N310" i="28"/>
  <c r="C310" i="28"/>
  <c r="R310" i="28"/>
  <c r="I310" i="28"/>
  <c r="Y310" i="28"/>
  <c r="G310" i="28"/>
  <c r="V310" i="28"/>
  <c r="B310" i="28"/>
  <c r="Q310" i="28"/>
  <c r="K310" i="28"/>
  <c r="A345" i="28"/>
  <c r="V344" i="28"/>
  <c r="R344" i="28"/>
  <c r="N344" i="28"/>
  <c r="J344" i="28"/>
  <c r="F344" i="28"/>
  <c r="B344" i="28"/>
  <c r="W344" i="28"/>
  <c r="Q344" i="28"/>
  <c r="L344" i="28"/>
  <c r="G344" i="28"/>
  <c r="X344" i="28"/>
  <c r="P344" i="28"/>
  <c r="I344" i="28"/>
  <c r="C344" i="28"/>
  <c r="U344" i="28"/>
  <c r="M344" i="28"/>
  <c r="D344" i="28"/>
  <c r="S344" i="28"/>
  <c r="E344" i="28"/>
  <c r="Y344" i="28"/>
  <c r="K344" i="28"/>
  <c r="T344" i="28"/>
  <c r="O344" i="28"/>
  <c r="H344" i="28"/>
  <c r="A69" i="28"/>
  <c r="X207" i="28"/>
  <c r="T207" i="28"/>
  <c r="P207" i="28"/>
  <c r="L207" i="28"/>
  <c r="H207" i="28"/>
  <c r="D207" i="28"/>
  <c r="A208" i="28"/>
  <c r="U207" i="28"/>
  <c r="O207" i="28"/>
  <c r="J207" i="28"/>
  <c r="E207" i="28"/>
  <c r="W207" i="28"/>
  <c r="Q207" i="28"/>
  <c r="I207" i="28"/>
  <c r="B207" i="28"/>
  <c r="V207" i="28"/>
  <c r="N207" i="28"/>
  <c r="G207" i="28"/>
  <c r="M207" i="28"/>
  <c r="Y207" i="28"/>
  <c r="K207" i="28"/>
  <c r="S207" i="28"/>
  <c r="F207" i="28"/>
  <c r="C207" i="28"/>
  <c r="R207" i="28"/>
  <c r="Y412" i="28"/>
  <c r="U412" i="28"/>
  <c r="Q412" i="28"/>
  <c r="M412" i="28"/>
  <c r="I412" i="28"/>
  <c r="E412" i="28"/>
  <c r="A413" i="28"/>
  <c r="T412" i="28"/>
  <c r="O412" i="28"/>
  <c r="J412" i="28"/>
  <c r="D412" i="28"/>
  <c r="W412" i="28"/>
  <c r="P412" i="28"/>
  <c r="H412" i="28"/>
  <c r="B412" i="28"/>
  <c r="R412" i="28"/>
  <c r="G412" i="28"/>
  <c r="S412" i="28"/>
  <c r="F412" i="28"/>
  <c r="N412" i="28"/>
  <c r="C412" i="28"/>
  <c r="V412" i="28"/>
  <c r="K412" i="28"/>
  <c r="X412" i="28"/>
  <c r="L412" i="28"/>
  <c r="A34" i="28"/>
  <c r="B414" i="21"/>
  <c r="F414" i="21"/>
  <c r="J414" i="21"/>
  <c r="N414" i="21"/>
  <c r="R414" i="21"/>
  <c r="V414" i="21"/>
  <c r="G414" i="21"/>
  <c r="L414" i="21"/>
  <c r="Q414" i="21"/>
  <c r="W414" i="21"/>
  <c r="C414" i="21"/>
  <c r="I414" i="21"/>
  <c r="P414" i="21"/>
  <c r="X414" i="21"/>
  <c r="D414" i="21"/>
  <c r="K414" i="21"/>
  <c r="S414" i="21"/>
  <c r="Y414" i="21"/>
  <c r="O414" i="21"/>
  <c r="E414" i="21"/>
  <c r="T414" i="21"/>
  <c r="H414" i="21"/>
  <c r="U414" i="21"/>
  <c r="M414" i="21"/>
  <c r="A415" i="21"/>
  <c r="C346" i="21"/>
  <c r="S346" i="21"/>
  <c r="P346" i="21"/>
  <c r="Q346" i="21"/>
  <c r="M346" i="21"/>
  <c r="D346" i="21"/>
  <c r="G346" i="21"/>
  <c r="W346" i="21"/>
  <c r="U346" i="21"/>
  <c r="V346" i="21"/>
  <c r="R346" i="21"/>
  <c r="Y346" i="21"/>
  <c r="K346" i="21"/>
  <c r="E346" i="21"/>
  <c r="F346" i="21"/>
  <c r="B346" i="21"/>
  <c r="X346" i="21"/>
  <c r="I346" i="21"/>
  <c r="O346" i="21"/>
  <c r="J346" i="21"/>
  <c r="L346" i="21"/>
  <c r="H346" i="21"/>
  <c r="T346" i="21"/>
  <c r="N346" i="21"/>
  <c r="A347" i="21"/>
  <c r="B380" i="21"/>
  <c r="R380" i="21"/>
  <c r="M380" i="21"/>
  <c r="O380" i="21"/>
  <c r="D380" i="21"/>
  <c r="P380" i="21"/>
  <c r="F380" i="21"/>
  <c r="V380" i="21"/>
  <c r="S380" i="21"/>
  <c r="U380" i="21"/>
  <c r="L380" i="21"/>
  <c r="Y380" i="21"/>
  <c r="J380" i="21"/>
  <c r="C380" i="21"/>
  <c r="X380" i="21"/>
  <c r="K380" i="21"/>
  <c r="W380" i="21"/>
  <c r="I380" i="21"/>
  <c r="A381" i="21"/>
  <c r="N380" i="21"/>
  <c r="H380" i="21"/>
  <c r="G380" i="21"/>
  <c r="T380" i="21"/>
  <c r="E380" i="21"/>
  <c r="Q380" i="21"/>
  <c r="D311" i="21"/>
  <c r="H311" i="21"/>
  <c r="L311" i="21"/>
  <c r="P311" i="21"/>
  <c r="T311" i="21"/>
  <c r="X311" i="21"/>
  <c r="C311" i="21"/>
  <c r="I311" i="21"/>
  <c r="N311" i="21"/>
  <c r="S311" i="21"/>
  <c r="Y311" i="21"/>
  <c r="F311" i="21"/>
  <c r="K311" i="21"/>
  <c r="Q311" i="21"/>
  <c r="V311" i="21"/>
  <c r="E311" i="21"/>
  <c r="O311" i="21"/>
  <c r="G311" i="21"/>
  <c r="R311" i="21"/>
  <c r="J311" i="21"/>
  <c r="B311" i="21"/>
  <c r="M311" i="21"/>
  <c r="U311" i="21"/>
  <c r="W311" i="21"/>
  <c r="E240" i="21"/>
  <c r="I240" i="21"/>
  <c r="M240" i="21"/>
  <c r="Q240" i="21"/>
  <c r="U240" i="21"/>
  <c r="Y240" i="21"/>
  <c r="B240" i="21"/>
  <c r="G240" i="21"/>
  <c r="L240" i="21"/>
  <c r="R240" i="21"/>
  <c r="W240" i="21"/>
  <c r="C240" i="21"/>
  <c r="H240" i="21"/>
  <c r="N240" i="21"/>
  <c r="S240" i="21"/>
  <c r="X240" i="21"/>
  <c r="K240" i="21"/>
  <c r="V240" i="21"/>
  <c r="P240" i="21"/>
  <c r="J240" i="21"/>
  <c r="D240" i="21"/>
  <c r="O240" i="21"/>
  <c r="F240" i="21"/>
  <c r="T240" i="21"/>
  <c r="A241" i="21"/>
  <c r="E274" i="21"/>
  <c r="I274" i="21"/>
  <c r="M274" i="21"/>
  <c r="Q274" i="21"/>
  <c r="U274" i="21"/>
  <c r="Y274" i="21"/>
  <c r="B274" i="21"/>
  <c r="G274" i="21"/>
  <c r="L274" i="21"/>
  <c r="R274" i="21"/>
  <c r="W274" i="21"/>
  <c r="F274" i="21"/>
  <c r="N274" i="21"/>
  <c r="T274" i="21"/>
  <c r="H274" i="21"/>
  <c r="P274" i="21"/>
  <c r="J274" i="21"/>
  <c r="S274" i="21"/>
  <c r="C274" i="21"/>
  <c r="K274" i="21"/>
  <c r="V274" i="21"/>
  <c r="X274" i="21"/>
  <c r="D274" i="21"/>
  <c r="O274" i="21"/>
  <c r="A275" i="21"/>
  <c r="C101" i="21"/>
  <c r="G101" i="21"/>
  <c r="K101" i="21"/>
  <c r="O101" i="21"/>
  <c r="S101" i="21"/>
  <c r="W101" i="21"/>
  <c r="E101" i="21"/>
  <c r="J101" i="21"/>
  <c r="P101" i="21"/>
  <c r="U101" i="21"/>
  <c r="F101" i="21"/>
  <c r="L101" i="21"/>
  <c r="Q101" i="21"/>
  <c r="V101" i="21"/>
  <c r="H101" i="21"/>
  <c r="R101" i="21"/>
  <c r="I101" i="21"/>
  <c r="T101" i="21"/>
  <c r="M101" i="21"/>
  <c r="X101" i="21"/>
  <c r="Y101" i="21"/>
  <c r="N101" i="21"/>
  <c r="B101" i="21"/>
  <c r="D101" i="21"/>
  <c r="B171" i="21"/>
  <c r="F171" i="21"/>
  <c r="J171" i="21"/>
  <c r="N171" i="21"/>
  <c r="R171" i="21"/>
  <c r="V171" i="21"/>
  <c r="E171" i="21"/>
  <c r="K171" i="21"/>
  <c r="P171" i="21"/>
  <c r="U171" i="21"/>
  <c r="D171" i="21"/>
  <c r="L171" i="21"/>
  <c r="S171" i="21"/>
  <c r="Y171" i="21"/>
  <c r="G171" i="21"/>
  <c r="M171" i="21"/>
  <c r="T171" i="21"/>
  <c r="H171" i="21"/>
  <c r="O171" i="21"/>
  <c r="W171" i="21"/>
  <c r="C171" i="21"/>
  <c r="I171" i="21"/>
  <c r="Q171" i="21"/>
  <c r="X171" i="21"/>
  <c r="C136" i="21"/>
  <c r="G136" i="21"/>
  <c r="K136" i="21"/>
  <c r="O136" i="21"/>
  <c r="S136" i="21"/>
  <c r="W136" i="21"/>
  <c r="E136" i="21"/>
  <c r="J136" i="21"/>
  <c r="P136" i="21"/>
  <c r="U136" i="21"/>
  <c r="F136" i="21"/>
  <c r="L136" i="21"/>
  <c r="Q136" i="21"/>
  <c r="V136" i="21"/>
  <c r="H136" i="21"/>
  <c r="R136" i="21"/>
  <c r="I136" i="21"/>
  <c r="T136" i="21"/>
  <c r="M136" i="21"/>
  <c r="N136" i="21"/>
  <c r="B136" i="21"/>
  <c r="X136" i="21"/>
  <c r="Y136" i="21"/>
  <c r="D136" i="21"/>
  <c r="E66" i="21"/>
  <c r="I66" i="21"/>
  <c r="M66" i="21"/>
  <c r="Q66" i="21"/>
  <c r="U66" i="21"/>
  <c r="Y66" i="21"/>
  <c r="B66" i="21"/>
  <c r="F66" i="21"/>
  <c r="J66" i="21"/>
  <c r="N66" i="21"/>
  <c r="R66" i="21"/>
  <c r="V66" i="21"/>
  <c r="H66" i="21"/>
  <c r="P66" i="21"/>
  <c r="X66" i="21"/>
  <c r="G66" i="21"/>
  <c r="S66" i="21"/>
  <c r="C66" i="21"/>
  <c r="W66" i="21"/>
  <c r="D66" i="21"/>
  <c r="K66" i="21"/>
  <c r="T66" i="21"/>
  <c r="L66" i="21"/>
  <c r="O66" i="21"/>
  <c r="B205" i="21"/>
  <c r="F205" i="21"/>
  <c r="J205" i="21"/>
  <c r="N205" i="21"/>
  <c r="R205" i="21"/>
  <c r="V205" i="21"/>
  <c r="E205" i="21"/>
  <c r="K205" i="21"/>
  <c r="P205" i="21"/>
  <c r="U205" i="21"/>
  <c r="D205" i="21"/>
  <c r="L205" i="21"/>
  <c r="S205" i="21"/>
  <c r="Y205" i="21"/>
  <c r="G205" i="21"/>
  <c r="O205" i="21"/>
  <c r="X205" i="21"/>
  <c r="I205" i="21"/>
  <c r="W205" i="21"/>
  <c r="M205" i="21"/>
  <c r="C205" i="21"/>
  <c r="Q205" i="21"/>
  <c r="H205" i="21"/>
  <c r="T205" i="21"/>
  <c r="A206" i="21"/>
  <c r="B33" i="21"/>
  <c r="F33" i="21"/>
  <c r="J33" i="21"/>
  <c r="N33" i="21"/>
  <c r="R33" i="21"/>
  <c r="V33" i="21"/>
  <c r="C33" i="21"/>
  <c r="H33" i="21"/>
  <c r="M33" i="21"/>
  <c r="S33" i="21"/>
  <c r="X33" i="21"/>
  <c r="D33" i="21"/>
  <c r="I33" i="21"/>
  <c r="O33" i="21"/>
  <c r="T33" i="21"/>
  <c r="Y33" i="21"/>
  <c r="E33" i="21"/>
  <c r="K33" i="21"/>
  <c r="P33" i="21"/>
  <c r="U33" i="21"/>
  <c r="W33" i="21"/>
  <c r="G33" i="21"/>
  <c r="L33" i="21"/>
  <c r="Q33" i="21"/>
  <c r="C103" i="25"/>
  <c r="G103" i="25"/>
  <c r="K103" i="25"/>
  <c r="O103" i="25"/>
  <c r="S103" i="25"/>
  <c r="W103" i="25"/>
  <c r="E103" i="25"/>
  <c r="H103" i="25"/>
  <c r="M103" i="25"/>
  <c r="R103" i="25"/>
  <c r="X103" i="25"/>
  <c r="D103" i="25"/>
  <c r="J103" i="25"/>
  <c r="P103" i="25"/>
  <c r="U103" i="25"/>
  <c r="F103" i="25"/>
  <c r="L103" i="25"/>
  <c r="Q103" i="25"/>
  <c r="V103" i="25"/>
  <c r="T103" i="25"/>
  <c r="B103" i="25"/>
  <c r="Y103" i="25"/>
  <c r="N103" i="25"/>
  <c r="I103" i="25"/>
  <c r="D67" i="25"/>
  <c r="H67" i="25"/>
  <c r="L67" i="25"/>
  <c r="P67" i="25"/>
  <c r="T67" i="25"/>
  <c r="X67" i="25"/>
  <c r="E67" i="25"/>
  <c r="I67" i="25"/>
  <c r="M67" i="25"/>
  <c r="Q67" i="25"/>
  <c r="U67" i="25"/>
  <c r="Y67" i="25"/>
  <c r="F67" i="25"/>
  <c r="N67" i="25"/>
  <c r="V67" i="25"/>
  <c r="G67" i="25"/>
  <c r="O67" i="25"/>
  <c r="W67" i="25"/>
  <c r="B67" i="25"/>
  <c r="J67" i="25"/>
  <c r="R67" i="25"/>
  <c r="C67" i="25"/>
  <c r="K67" i="25"/>
  <c r="S67" i="25"/>
  <c r="E31" i="25"/>
  <c r="I31" i="25"/>
  <c r="M31" i="25"/>
  <c r="Q31" i="25"/>
  <c r="U31" i="25"/>
  <c r="Y31" i="25"/>
  <c r="C31" i="25"/>
  <c r="G31" i="25"/>
  <c r="K31" i="25"/>
  <c r="O31" i="25"/>
  <c r="S31" i="25"/>
  <c r="W31" i="25"/>
  <c r="B31" i="25"/>
  <c r="J31" i="25"/>
  <c r="R31" i="25"/>
  <c r="F31" i="25"/>
  <c r="N31" i="25"/>
  <c r="V31" i="25"/>
  <c r="H31" i="25"/>
  <c r="P31" i="25"/>
  <c r="X31" i="25"/>
  <c r="D31" i="25"/>
  <c r="L31" i="25"/>
  <c r="T31" i="25"/>
  <c r="E104" i="19"/>
  <c r="U104" i="19"/>
  <c r="K104" i="19"/>
  <c r="B104" i="19"/>
  <c r="N104" i="19"/>
  <c r="X104" i="19"/>
  <c r="A105" i="19"/>
  <c r="I104" i="19"/>
  <c r="Y104" i="19"/>
  <c r="O104" i="19"/>
  <c r="J104" i="19"/>
  <c r="V104" i="19"/>
  <c r="D104" i="19"/>
  <c r="M104" i="19"/>
  <c r="C104" i="19"/>
  <c r="S104" i="19"/>
  <c r="R104" i="19"/>
  <c r="H104" i="19"/>
  <c r="L104" i="19"/>
  <c r="Q104" i="19"/>
  <c r="G104" i="19"/>
  <c r="W104" i="19"/>
  <c r="F104" i="19"/>
  <c r="P104" i="19"/>
  <c r="T104" i="19"/>
  <c r="C68" i="19"/>
  <c r="G68" i="19"/>
  <c r="K68" i="19"/>
  <c r="O68" i="19"/>
  <c r="S68" i="19"/>
  <c r="W68" i="19"/>
  <c r="E68" i="19"/>
  <c r="I68" i="19"/>
  <c r="M68" i="19"/>
  <c r="Q68" i="19"/>
  <c r="U68" i="19"/>
  <c r="Y68" i="19"/>
  <c r="D68" i="19"/>
  <c r="L68" i="19"/>
  <c r="T68" i="19"/>
  <c r="F68" i="19"/>
  <c r="N68" i="19"/>
  <c r="V68" i="19"/>
  <c r="H68" i="19"/>
  <c r="P68" i="19"/>
  <c r="X68" i="19"/>
  <c r="B68" i="19"/>
  <c r="J68" i="19"/>
  <c r="R68" i="19"/>
  <c r="A69" i="19"/>
  <c r="E32" i="19"/>
  <c r="I32" i="19"/>
  <c r="M32" i="19"/>
  <c r="Q32" i="19"/>
  <c r="U32" i="19"/>
  <c r="Y32" i="19"/>
  <c r="D32" i="19"/>
  <c r="J32" i="19"/>
  <c r="O32" i="19"/>
  <c r="T32" i="19"/>
  <c r="F32" i="19"/>
  <c r="K32" i="19"/>
  <c r="P32" i="19"/>
  <c r="V32" i="19"/>
  <c r="B32" i="19"/>
  <c r="G32" i="19"/>
  <c r="L32" i="19"/>
  <c r="R32" i="19"/>
  <c r="W32" i="19"/>
  <c r="C32" i="19"/>
  <c r="X32" i="19"/>
  <c r="N32" i="19"/>
  <c r="H32" i="19"/>
  <c r="S32" i="19"/>
  <c r="A137" i="21"/>
  <c r="A312" i="21"/>
  <c r="A32" i="25"/>
  <c r="A67" i="21"/>
  <c r="A104" i="25"/>
  <c r="A141" i="25"/>
  <c r="A102" i="21"/>
  <c r="A172" i="21"/>
  <c r="A68" i="25"/>
  <c r="A139" i="19"/>
  <c r="A33" i="19"/>
  <c r="A34" i="21"/>
  <c r="B141" i="25" l="1"/>
  <c r="F141" i="25"/>
  <c r="J141" i="25"/>
  <c r="N141" i="25"/>
  <c r="R141" i="25"/>
  <c r="V141" i="25"/>
  <c r="C141" i="25"/>
  <c r="G141" i="25"/>
  <c r="K141" i="25"/>
  <c r="O141" i="25"/>
  <c r="S141" i="25"/>
  <c r="W141" i="25"/>
  <c r="I141" i="25"/>
  <c r="Q141" i="25"/>
  <c r="Y141" i="25"/>
  <c r="D141" i="25"/>
  <c r="L141" i="25"/>
  <c r="T141" i="25"/>
  <c r="E141" i="25"/>
  <c r="M141" i="25"/>
  <c r="U141" i="25"/>
  <c r="H141" i="25"/>
  <c r="P141" i="25"/>
  <c r="X141" i="25"/>
  <c r="C34" i="28"/>
  <c r="G34" i="28"/>
  <c r="K34" i="28"/>
  <c r="O34" i="28"/>
  <c r="S34" i="28"/>
  <c r="W34" i="28"/>
  <c r="H34" i="28"/>
  <c r="P34" i="28"/>
  <c r="X34" i="28"/>
  <c r="D34" i="28"/>
  <c r="L34" i="28"/>
  <c r="T34" i="28"/>
  <c r="E34" i="28"/>
  <c r="I34" i="28"/>
  <c r="M34" i="28"/>
  <c r="Q34" i="28"/>
  <c r="U34" i="28"/>
  <c r="Y34" i="28"/>
  <c r="J34" i="28"/>
  <c r="F34" i="28"/>
  <c r="V34" i="28"/>
  <c r="N34" i="28"/>
  <c r="B34" i="28"/>
  <c r="R34" i="28"/>
  <c r="E69" i="28"/>
  <c r="I69" i="28"/>
  <c r="M69" i="28"/>
  <c r="Q69" i="28"/>
  <c r="U69" i="28"/>
  <c r="Y69" i="28"/>
  <c r="B69" i="28"/>
  <c r="F69" i="28"/>
  <c r="J69" i="28"/>
  <c r="N69" i="28"/>
  <c r="R69" i="28"/>
  <c r="V69" i="28"/>
  <c r="C69" i="28"/>
  <c r="K69" i="28"/>
  <c r="S69" i="28"/>
  <c r="D69" i="28"/>
  <c r="L69" i="28"/>
  <c r="T69" i="28"/>
  <c r="G69" i="28"/>
  <c r="O69" i="28"/>
  <c r="W69" i="28"/>
  <c r="H69" i="28"/>
  <c r="P69" i="28"/>
  <c r="X69" i="28"/>
  <c r="E104" i="28"/>
  <c r="I104" i="28"/>
  <c r="B104" i="28"/>
  <c r="G104" i="28"/>
  <c r="L104" i="28"/>
  <c r="P104" i="28"/>
  <c r="T104" i="28"/>
  <c r="X104" i="28"/>
  <c r="D104" i="28"/>
  <c r="J104" i="28"/>
  <c r="N104" i="28"/>
  <c r="R104" i="28"/>
  <c r="V104" i="28"/>
  <c r="C104" i="28"/>
  <c r="M104" i="28"/>
  <c r="U104" i="28"/>
  <c r="F104" i="28"/>
  <c r="O104" i="28"/>
  <c r="W104" i="28"/>
  <c r="H104" i="28"/>
  <c r="Y104" i="28"/>
  <c r="K104" i="28"/>
  <c r="Q104" i="28"/>
  <c r="S104" i="28"/>
  <c r="D139" i="28"/>
  <c r="H139" i="28"/>
  <c r="L139" i="28"/>
  <c r="P139" i="28"/>
  <c r="T139" i="28"/>
  <c r="X139" i="28"/>
  <c r="E139" i="28"/>
  <c r="I139" i="28"/>
  <c r="M139" i="28"/>
  <c r="Q139" i="28"/>
  <c r="U139" i="28"/>
  <c r="Y139" i="28"/>
  <c r="F139" i="28"/>
  <c r="N139" i="28"/>
  <c r="V139" i="28"/>
  <c r="G139" i="28"/>
  <c r="O139" i="28"/>
  <c r="W139" i="28"/>
  <c r="B139" i="28"/>
  <c r="R139" i="28"/>
  <c r="J139" i="28"/>
  <c r="C139" i="28"/>
  <c r="S139" i="28"/>
  <c r="K139" i="28"/>
  <c r="D139" i="19"/>
  <c r="H139" i="19"/>
  <c r="L139" i="19"/>
  <c r="P139" i="19"/>
  <c r="T139" i="19"/>
  <c r="X139" i="19"/>
  <c r="E139" i="19"/>
  <c r="J139" i="19"/>
  <c r="O139" i="19"/>
  <c r="U139" i="19"/>
  <c r="F139" i="19"/>
  <c r="K139" i="19"/>
  <c r="Q139" i="19"/>
  <c r="V139" i="19"/>
  <c r="B139" i="19"/>
  <c r="G139" i="19"/>
  <c r="M139" i="19"/>
  <c r="R139" i="19"/>
  <c r="W139" i="19"/>
  <c r="N139" i="19"/>
  <c r="S139" i="19"/>
  <c r="C139" i="19"/>
  <c r="Y139" i="19"/>
  <c r="I139" i="19"/>
  <c r="A35" i="28"/>
  <c r="W208" i="28"/>
  <c r="S208" i="28"/>
  <c r="O208" i="28"/>
  <c r="K208" i="28"/>
  <c r="G208" i="28"/>
  <c r="C208" i="28"/>
  <c r="V208" i="28"/>
  <c r="Q208" i="28"/>
  <c r="L208" i="28"/>
  <c r="F208" i="28"/>
  <c r="A209" i="28"/>
  <c r="T208" i="28"/>
  <c r="M208" i="28"/>
  <c r="E208" i="28"/>
  <c r="Y208" i="28"/>
  <c r="R208" i="28"/>
  <c r="J208" i="28"/>
  <c r="D208" i="28"/>
  <c r="P208" i="28"/>
  <c r="B208" i="28"/>
  <c r="N208" i="28"/>
  <c r="X208" i="28"/>
  <c r="I208" i="28"/>
  <c r="U208" i="28"/>
  <c r="H208" i="28"/>
  <c r="Y345" i="28"/>
  <c r="U345" i="28"/>
  <c r="Q345" i="28"/>
  <c r="M345" i="28"/>
  <c r="I345" i="28"/>
  <c r="E345" i="28"/>
  <c r="X345" i="28"/>
  <c r="S345" i="28"/>
  <c r="N345" i="28"/>
  <c r="H345" i="28"/>
  <c r="C345" i="28"/>
  <c r="T345" i="28"/>
  <c r="L345" i="28"/>
  <c r="F345" i="28"/>
  <c r="A346" i="28"/>
  <c r="P345" i="28"/>
  <c r="G345" i="28"/>
  <c r="R345" i="28"/>
  <c r="D345" i="28"/>
  <c r="W345" i="28"/>
  <c r="K345" i="28"/>
  <c r="V345" i="28"/>
  <c r="O345" i="28"/>
  <c r="J345" i="28"/>
  <c r="B345" i="28"/>
  <c r="X379" i="28"/>
  <c r="T379" i="28"/>
  <c r="P379" i="28"/>
  <c r="L379" i="28"/>
  <c r="H379" i="28"/>
  <c r="D379" i="28"/>
  <c r="A380" i="28"/>
  <c r="U379" i="28"/>
  <c r="O379" i="28"/>
  <c r="J379" i="28"/>
  <c r="E379" i="28"/>
  <c r="W379" i="28"/>
  <c r="Q379" i="28"/>
  <c r="I379" i="28"/>
  <c r="B379" i="28"/>
  <c r="V379" i="28"/>
  <c r="M379" i="28"/>
  <c r="C379" i="28"/>
  <c r="R379" i="28"/>
  <c r="F379" i="28"/>
  <c r="N379" i="28"/>
  <c r="Y379" i="28"/>
  <c r="G379" i="28"/>
  <c r="S379" i="28"/>
  <c r="K379" i="28"/>
  <c r="Y174" i="28"/>
  <c r="U174" i="28"/>
  <c r="Q174" i="28"/>
  <c r="M174" i="28"/>
  <c r="I174" i="28"/>
  <c r="E174" i="28"/>
  <c r="A175" i="28"/>
  <c r="T174" i="28"/>
  <c r="O174" i="28"/>
  <c r="J174" i="28"/>
  <c r="D174" i="28"/>
  <c r="V174" i="28"/>
  <c r="N174" i="28"/>
  <c r="G174" i="28"/>
  <c r="W174" i="28"/>
  <c r="L174" i="28"/>
  <c r="C174" i="28"/>
  <c r="S174" i="28"/>
  <c r="K174" i="28"/>
  <c r="B174" i="28"/>
  <c r="R174" i="28"/>
  <c r="H174" i="28"/>
  <c r="X174" i="28"/>
  <c r="P174" i="28"/>
  <c r="F174" i="28"/>
  <c r="A140" i="28"/>
  <c r="A70" i="28"/>
  <c r="A105" i="28"/>
  <c r="W276" i="28"/>
  <c r="S276" i="28"/>
  <c r="O276" i="28"/>
  <c r="K276" i="28"/>
  <c r="G276" i="28"/>
  <c r="C276" i="28"/>
  <c r="A277" i="28"/>
  <c r="U276" i="28"/>
  <c r="P276" i="28"/>
  <c r="J276" i="28"/>
  <c r="E276" i="28"/>
  <c r="Y276" i="28"/>
  <c r="R276" i="28"/>
  <c r="L276" i="28"/>
  <c r="D276" i="28"/>
  <c r="V276" i="28"/>
  <c r="M276" i="28"/>
  <c r="B276" i="28"/>
  <c r="T276" i="28"/>
  <c r="I276" i="28"/>
  <c r="Q276" i="28"/>
  <c r="N276" i="28"/>
  <c r="H276" i="28"/>
  <c r="X276" i="28"/>
  <c r="F276" i="28"/>
  <c r="Y242" i="28"/>
  <c r="U242" i="28"/>
  <c r="Q242" i="28"/>
  <c r="M242" i="28"/>
  <c r="I242" i="28"/>
  <c r="E242" i="28"/>
  <c r="X242" i="28"/>
  <c r="S242" i="28"/>
  <c r="N242" i="28"/>
  <c r="H242" i="28"/>
  <c r="C242" i="28"/>
  <c r="W242" i="28"/>
  <c r="P242" i="28"/>
  <c r="J242" i="28"/>
  <c r="B242" i="28"/>
  <c r="V242" i="28"/>
  <c r="O242" i="28"/>
  <c r="G242" i="28"/>
  <c r="T242" i="28"/>
  <c r="F242" i="28"/>
  <c r="R242" i="28"/>
  <c r="D242" i="28"/>
  <c r="L242" i="28"/>
  <c r="A243" i="28"/>
  <c r="K242" i="28"/>
  <c r="X413" i="28"/>
  <c r="T413" i="28"/>
  <c r="P413" i="28"/>
  <c r="L413" i="28"/>
  <c r="H413" i="28"/>
  <c r="D413" i="28"/>
  <c r="V413" i="28"/>
  <c r="Q413" i="28"/>
  <c r="K413" i="28"/>
  <c r="F413" i="28"/>
  <c r="A414" i="28"/>
  <c r="S413" i="28"/>
  <c r="M413" i="28"/>
  <c r="E413" i="28"/>
  <c r="U413" i="28"/>
  <c r="J413" i="28"/>
  <c r="B413" i="28"/>
  <c r="R413" i="28"/>
  <c r="G413" i="28"/>
  <c r="O413" i="28"/>
  <c r="C413" i="28"/>
  <c r="W413" i="28"/>
  <c r="I413" i="28"/>
  <c r="Y413" i="28"/>
  <c r="N413" i="28"/>
  <c r="W311" i="28"/>
  <c r="S311" i="28"/>
  <c r="O311" i="28"/>
  <c r="K311" i="28"/>
  <c r="G311" i="28"/>
  <c r="C311" i="28"/>
  <c r="V311" i="28"/>
  <c r="Q311" i="28"/>
  <c r="L311" i="28"/>
  <c r="F311" i="28"/>
  <c r="X311" i="28"/>
  <c r="P311" i="28"/>
  <c r="I311" i="28"/>
  <c r="B311" i="28"/>
  <c r="A312" i="28"/>
  <c r="R311" i="28"/>
  <c r="H311" i="28"/>
  <c r="U311" i="28"/>
  <c r="M311" i="28"/>
  <c r="D311" i="28"/>
  <c r="T311" i="28"/>
  <c r="N311" i="28"/>
  <c r="J311" i="28"/>
  <c r="E311" i="28"/>
  <c r="Y311" i="28"/>
  <c r="B415" i="21"/>
  <c r="F415" i="21"/>
  <c r="J415" i="21"/>
  <c r="N415" i="21"/>
  <c r="R415" i="21"/>
  <c r="V415" i="21"/>
  <c r="D415" i="21"/>
  <c r="I415" i="21"/>
  <c r="O415" i="21"/>
  <c r="T415" i="21"/>
  <c r="Y415" i="21"/>
  <c r="G415" i="21"/>
  <c r="M415" i="21"/>
  <c r="U415" i="21"/>
  <c r="H415" i="21"/>
  <c r="P415" i="21"/>
  <c r="W415" i="21"/>
  <c r="E415" i="21"/>
  <c r="S415" i="21"/>
  <c r="K415" i="21"/>
  <c r="X415" i="21"/>
  <c r="L415" i="21"/>
  <c r="C415" i="21"/>
  <c r="Q415" i="21"/>
  <c r="A416" i="21"/>
  <c r="B381" i="21"/>
  <c r="R381" i="21"/>
  <c r="P381" i="21"/>
  <c r="S381" i="21"/>
  <c r="X381" i="21"/>
  <c r="T381" i="21"/>
  <c r="F381" i="21"/>
  <c r="V381" i="21"/>
  <c r="U381" i="21"/>
  <c r="Y381" i="21"/>
  <c r="H381" i="21"/>
  <c r="C381" i="21"/>
  <c r="J381" i="21"/>
  <c r="E381" i="21"/>
  <c r="D381" i="21"/>
  <c r="G381" i="21"/>
  <c r="Q381" i="21"/>
  <c r="M381" i="21"/>
  <c r="A382" i="21"/>
  <c r="N381" i="21"/>
  <c r="K381" i="21"/>
  <c r="L381" i="21"/>
  <c r="O381" i="21"/>
  <c r="I381" i="21"/>
  <c r="W381" i="21"/>
  <c r="C347" i="21"/>
  <c r="S347" i="21"/>
  <c r="M347" i="21"/>
  <c r="I347" i="21"/>
  <c r="E347" i="21"/>
  <c r="Q347" i="21"/>
  <c r="G347" i="21"/>
  <c r="W347" i="21"/>
  <c r="R347" i="21"/>
  <c r="N347" i="21"/>
  <c r="J347" i="21"/>
  <c r="V347" i="21"/>
  <c r="K347" i="21"/>
  <c r="B347" i="21"/>
  <c r="X347" i="21"/>
  <c r="T347" i="21"/>
  <c r="P347" i="21"/>
  <c r="F347" i="21"/>
  <c r="O347" i="21"/>
  <c r="H347" i="21"/>
  <c r="D347" i="21"/>
  <c r="Y347" i="21"/>
  <c r="U347" i="21"/>
  <c r="L347" i="21"/>
  <c r="A348" i="21"/>
  <c r="D312" i="21"/>
  <c r="F312" i="21"/>
  <c r="J312" i="21"/>
  <c r="N312" i="21"/>
  <c r="R312" i="21"/>
  <c r="V312" i="21"/>
  <c r="C312" i="21"/>
  <c r="H312" i="21"/>
  <c r="L312" i="21"/>
  <c r="P312" i="21"/>
  <c r="T312" i="21"/>
  <c r="X312" i="21"/>
  <c r="B312" i="21"/>
  <c r="K312" i="21"/>
  <c r="S312" i="21"/>
  <c r="E312" i="21"/>
  <c r="M312" i="21"/>
  <c r="U312" i="21"/>
  <c r="G312" i="21"/>
  <c r="W312" i="21"/>
  <c r="O312" i="21"/>
  <c r="Q312" i="21"/>
  <c r="I312" i="21"/>
  <c r="Y312" i="21"/>
  <c r="E275" i="21"/>
  <c r="I275" i="21"/>
  <c r="M275" i="21"/>
  <c r="Q275" i="21"/>
  <c r="U275" i="21"/>
  <c r="Y275" i="21"/>
  <c r="D275" i="21"/>
  <c r="J275" i="21"/>
  <c r="O275" i="21"/>
  <c r="T275" i="21"/>
  <c r="C275" i="21"/>
  <c r="K275" i="21"/>
  <c r="R275" i="21"/>
  <c r="X275" i="21"/>
  <c r="B275" i="21"/>
  <c r="L275" i="21"/>
  <c r="V275" i="21"/>
  <c r="F275" i="21"/>
  <c r="N275" i="21"/>
  <c r="W275" i="21"/>
  <c r="G275" i="21"/>
  <c r="P275" i="21"/>
  <c r="H275" i="21"/>
  <c r="S275" i="21"/>
  <c r="A276" i="21"/>
  <c r="E241" i="21"/>
  <c r="I241" i="21"/>
  <c r="M241" i="21"/>
  <c r="Q241" i="21"/>
  <c r="U241" i="21"/>
  <c r="Y241" i="21"/>
  <c r="D241" i="21"/>
  <c r="J241" i="21"/>
  <c r="O241" i="21"/>
  <c r="T241" i="21"/>
  <c r="F241" i="21"/>
  <c r="K241" i="21"/>
  <c r="P241" i="21"/>
  <c r="V241" i="21"/>
  <c r="H241" i="21"/>
  <c r="S241" i="21"/>
  <c r="N241" i="21"/>
  <c r="G241" i="21"/>
  <c r="B241" i="21"/>
  <c r="L241" i="21"/>
  <c r="W241" i="21"/>
  <c r="C241" i="21"/>
  <c r="X241" i="21"/>
  <c r="R241" i="21"/>
  <c r="A242" i="21"/>
  <c r="B172" i="21"/>
  <c r="F172" i="21"/>
  <c r="J172" i="21"/>
  <c r="N172" i="21"/>
  <c r="R172" i="21"/>
  <c r="V172" i="21"/>
  <c r="C172" i="21"/>
  <c r="H172" i="21"/>
  <c r="M172" i="21"/>
  <c r="S172" i="21"/>
  <c r="X172" i="21"/>
  <c r="I172" i="21"/>
  <c r="P172" i="21"/>
  <c r="W172" i="21"/>
  <c r="D172" i="21"/>
  <c r="K172" i="21"/>
  <c r="Q172" i="21"/>
  <c r="Y172" i="21"/>
  <c r="E172" i="21"/>
  <c r="L172" i="21"/>
  <c r="T172" i="21"/>
  <c r="G172" i="21"/>
  <c r="O172" i="21"/>
  <c r="U172" i="21"/>
  <c r="C102" i="21"/>
  <c r="G102" i="21"/>
  <c r="K102" i="21"/>
  <c r="O102" i="21"/>
  <c r="S102" i="21"/>
  <c r="W102" i="21"/>
  <c r="B102" i="21"/>
  <c r="H102" i="21"/>
  <c r="M102" i="21"/>
  <c r="R102" i="21"/>
  <c r="X102" i="21"/>
  <c r="D102" i="21"/>
  <c r="I102" i="21"/>
  <c r="N102" i="21"/>
  <c r="T102" i="21"/>
  <c r="Y102" i="21"/>
  <c r="E102" i="21"/>
  <c r="P102" i="21"/>
  <c r="F102" i="21"/>
  <c r="Q102" i="21"/>
  <c r="J102" i="21"/>
  <c r="L102" i="21"/>
  <c r="U102" i="21"/>
  <c r="V102" i="21"/>
  <c r="E67" i="21"/>
  <c r="I67" i="21"/>
  <c r="M67" i="21"/>
  <c r="Q67" i="21"/>
  <c r="U67" i="21"/>
  <c r="Y67" i="21"/>
  <c r="B67" i="21"/>
  <c r="F67" i="21"/>
  <c r="J67" i="21"/>
  <c r="N67" i="21"/>
  <c r="R67" i="21"/>
  <c r="V67" i="21"/>
  <c r="H67" i="21"/>
  <c r="P67" i="21"/>
  <c r="X67" i="21"/>
  <c r="D67" i="21"/>
  <c r="O67" i="21"/>
  <c r="T67" i="21"/>
  <c r="C67" i="21"/>
  <c r="W67" i="21"/>
  <c r="G67" i="21"/>
  <c r="S67" i="21"/>
  <c r="K67" i="21"/>
  <c r="L67" i="21"/>
  <c r="C137" i="21"/>
  <c r="G137" i="21"/>
  <c r="K137" i="21"/>
  <c r="O137" i="21"/>
  <c r="S137" i="21"/>
  <c r="W137" i="21"/>
  <c r="B137" i="21"/>
  <c r="H137" i="21"/>
  <c r="M137" i="21"/>
  <c r="R137" i="21"/>
  <c r="X137" i="21"/>
  <c r="D137" i="21"/>
  <c r="I137" i="21"/>
  <c r="N137" i="21"/>
  <c r="T137" i="21"/>
  <c r="Y137" i="21"/>
  <c r="E137" i="21"/>
  <c r="F137" i="21"/>
  <c r="Q137" i="21"/>
  <c r="J137" i="21"/>
  <c r="V137" i="21"/>
  <c r="L137" i="21"/>
  <c r="P137" i="21"/>
  <c r="U137" i="21"/>
  <c r="B206" i="21"/>
  <c r="C206" i="21"/>
  <c r="G206" i="21"/>
  <c r="K206" i="21"/>
  <c r="O206" i="21"/>
  <c r="S206" i="21"/>
  <c r="W206" i="21"/>
  <c r="H206" i="21"/>
  <c r="M206" i="21"/>
  <c r="R206" i="21"/>
  <c r="X206" i="21"/>
  <c r="I206" i="21"/>
  <c r="P206" i="21"/>
  <c r="V206" i="21"/>
  <c r="J206" i="21"/>
  <c r="T206" i="21"/>
  <c r="D206" i="21"/>
  <c r="L206" i="21"/>
  <c r="U206" i="21"/>
  <c r="E206" i="21"/>
  <c r="N206" i="21"/>
  <c r="Y206" i="21"/>
  <c r="Q206" i="21"/>
  <c r="F206" i="21"/>
  <c r="A207" i="21"/>
  <c r="B34" i="21"/>
  <c r="F34" i="21"/>
  <c r="J34" i="21"/>
  <c r="N34" i="21"/>
  <c r="R34" i="21"/>
  <c r="V34" i="21"/>
  <c r="E34" i="21"/>
  <c r="K34" i="21"/>
  <c r="P34" i="21"/>
  <c r="U34" i="21"/>
  <c r="G34" i="21"/>
  <c r="L34" i="21"/>
  <c r="Q34" i="21"/>
  <c r="W34" i="21"/>
  <c r="C34" i="21"/>
  <c r="H34" i="21"/>
  <c r="M34" i="21"/>
  <c r="S34" i="21"/>
  <c r="X34" i="21"/>
  <c r="T34" i="21"/>
  <c r="D34" i="21"/>
  <c r="Y34" i="21"/>
  <c r="I34" i="21"/>
  <c r="O34" i="21"/>
  <c r="C104" i="25"/>
  <c r="G104" i="25"/>
  <c r="K104" i="25"/>
  <c r="O104" i="25"/>
  <c r="S104" i="25"/>
  <c r="W104" i="25"/>
  <c r="E104" i="25"/>
  <c r="J104" i="25"/>
  <c r="P104" i="25"/>
  <c r="U104" i="25"/>
  <c r="B104" i="25"/>
  <c r="H104" i="25"/>
  <c r="M104" i="25"/>
  <c r="R104" i="25"/>
  <c r="X104" i="25"/>
  <c r="D104" i="25"/>
  <c r="I104" i="25"/>
  <c r="N104" i="25"/>
  <c r="T104" i="25"/>
  <c r="Y104" i="25"/>
  <c r="Q104" i="25"/>
  <c r="V104" i="25"/>
  <c r="L104" i="25"/>
  <c r="F104" i="25"/>
  <c r="D68" i="25"/>
  <c r="H68" i="25"/>
  <c r="L68" i="25"/>
  <c r="P68" i="25"/>
  <c r="T68" i="25"/>
  <c r="X68" i="25"/>
  <c r="E68" i="25"/>
  <c r="I68" i="25"/>
  <c r="M68" i="25"/>
  <c r="Q68" i="25"/>
  <c r="U68" i="25"/>
  <c r="Y68" i="25"/>
  <c r="F68" i="25"/>
  <c r="N68" i="25"/>
  <c r="V68" i="25"/>
  <c r="B68" i="25"/>
  <c r="R68" i="25"/>
  <c r="G68" i="25"/>
  <c r="O68" i="25"/>
  <c r="W68" i="25"/>
  <c r="J68" i="25"/>
  <c r="C68" i="25"/>
  <c r="K68" i="25"/>
  <c r="S68" i="25"/>
  <c r="E32" i="25"/>
  <c r="I32" i="25"/>
  <c r="M32" i="25"/>
  <c r="Q32" i="25"/>
  <c r="U32" i="25"/>
  <c r="Y32" i="25"/>
  <c r="C32" i="25"/>
  <c r="G32" i="25"/>
  <c r="K32" i="25"/>
  <c r="O32" i="25"/>
  <c r="S32" i="25"/>
  <c r="W32" i="25"/>
  <c r="B32" i="25"/>
  <c r="J32" i="25"/>
  <c r="R32" i="25"/>
  <c r="F32" i="25"/>
  <c r="N32" i="25"/>
  <c r="V32" i="25"/>
  <c r="H32" i="25"/>
  <c r="P32" i="25"/>
  <c r="X32" i="25"/>
  <c r="L32" i="25"/>
  <c r="T32" i="25"/>
  <c r="D32" i="25"/>
  <c r="O105" i="19"/>
  <c r="H105" i="19"/>
  <c r="E105" i="19"/>
  <c r="F105" i="19"/>
  <c r="I105" i="19"/>
  <c r="Y105" i="19"/>
  <c r="A106" i="19"/>
  <c r="C105" i="19"/>
  <c r="S105" i="19"/>
  <c r="M105" i="19"/>
  <c r="J105" i="19"/>
  <c r="L105" i="19"/>
  <c r="N105" i="19"/>
  <c r="G105" i="19"/>
  <c r="W105" i="19"/>
  <c r="R105" i="19"/>
  <c r="P105" i="19"/>
  <c r="Q105" i="19"/>
  <c r="T105" i="19"/>
  <c r="K105" i="19"/>
  <c r="B105" i="19"/>
  <c r="X105" i="19"/>
  <c r="U105" i="19"/>
  <c r="V105" i="19"/>
  <c r="D105" i="19"/>
  <c r="C69" i="19"/>
  <c r="G69" i="19"/>
  <c r="K69" i="19"/>
  <c r="O69" i="19"/>
  <c r="S69" i="19"/>
  <c r="W69" i="19"/>
  <c r="E69" i="19"/>
  <c r="I69" i="19"/>
  <c r="M69" i="19"/>
  <c r="Q69" i="19"/>
  <c r="U69" i="19"/>
  <c r="Y69" i="19"/>
  <c r="D69" i="19"/>
  <c r="L69" i="19"/>
  <c r="T69" i="19"/>
  <c r="F69" i="19"/>
  <c r="N69" i="19"/>
  <c r="V69" i="19"/>
  <c r="H69" i="19"/>
  <c r="P69" i="19"/>
  <c r="X69" i="19"/>
  <c r="B69" i="19"/>
  <c r="J69" i="19"/>
  <c r="R69" i="19"/>
  <c r="A70" i="19"/>
  <c r="E33" i="19"/>
  <c r="I33" i="19"/>
  <c r="M33" i="19"/>
  <c r="Q33" i="19"/>
  <c r="U33" i="19"/>
  <c r="Y33" i="19"/>
  <c r="B33" i="19"/>
  <c r="G33" i="19"/>
  <c r="L33" i="19"/>
  <c r="R33" i="19"/>
  <c r="W33" i="19"/>
  <c r="C33" i="19"/>
  <c r="H33" i="19"/>
  <c r="N33" i="19"/>
  <c r="S33" i="19"/>
  <c r="X33" i="19"/>
  <c r="D33" i="19"/>
  <c r="J33" i="19"/>
  <c r="O33" i="19"/>
  <c r="T33" i="19"/>
  <c r="V33" i="19"/>
  <c r="K33" i="19"/>
  <c r="F33" i="19"/>
  <c r="P33" i="19"/>
  <c r="A103" i="21"/>
  <c r="A68" i="21"/>
  <c r="A33" i="25"/>
  <c r="A69" i="25"/>
  <c r="A105" i="25"/>
  <c r="A35" i="21"/>
  <c r="A142" i="25"/>
  <c r="A140" i="19"/>
  <c r="A34" i="19"/>
  <c r="A173" i="21"/>
  <c r="A313" i="21"/>
  <c r="A138" i="21"/>
  <c r="B142" i="25" l="1"/>
  <c r="F142" i="25"/>
  <c r="J142" i="25"/>
  <c r="N142" i="25"/>
  <c r="R142" i="25"/>
  <c r="V142" i="25"/>
  <c r="C142" i="25"/>
  <c r="G142" i="25"/>
  <c r="K142" i="25"/>
  <c r="O142" i="25"/>
  <c r="S142" i="25"/>
  <c r="W142" i="25"/>
  <c r="I142" i="25"/>
  <c r="Q142" i="25"/>
  <c r="Y142" i="25"/>
  <c r="D142" i="25"/>
  <c r="L142" i="25"/>
  <c r="T142" i="25"/>
  <c r="E142" i="25"/>
  <c r="M142" i="25"/>
  <c r="U142" i="25"/>
  <c r="H142" i="25"/>
  <c r="P142" i="25"/>
  <c r="X142" i="25"/>
  <c r="D105" i="28"/>
  <c r="H105" i="28"/>
  <c r="L105" i="28"/>
  <c r="P105" i="28"/>
  <c r="T105" i="28"/>
  <c r="X105" i="28"/>
  <c r="B105" i="28"/>
  <c r="F105" i="28"/>
  <c r="J105" i="28"/>
  <c r="N105" i="28"/>
  <c r="R105" i="28"/>
  <c r="V105" i="28"/>
  <c r="E105" i="28"/>
  <c r="M105" i="28"/>
  <c r="U105" i="28"/>
  <c r="G105" i="28"/>
  <c r="O105" i="28"/>
  <c r="W105" i="28"/>
  <c r="Q105" i="28"/>
  <c r="C105" i="28"/>
  <c r="S105" i="28"/>
  <c r="I105" i="28"/>
  <c r="Y105" i="28"/>
  <c r="K105" i="28"/>
  <c r="E70" i="28"/>
  <c r="I70" i="28"/>
  <c r="M70" i="28"/>
  <c r="Q70" i="28"/>
  <c r="U70" i="28"/>
  <c r="Y70" i="28"/>
  <c r="B70" i="28"/>
  <c r="F70" i="28"/>
  <c r="J70" i="28"/>
  <c r="N70" i="28"/>
  <c r="R70" i="28"/>
  <c r="V70" i="28"/>
  <c r="C70" i="28"/>
  <c r="K70" i="28"/>
  <c r="S70" i="28"/>
  <c r="D70" i="28"/>
  <c r="L70" i="28"/>
  <c r="T70" i="28"/>
  <c r="G70" i="28"/>
  <c r="O70" i="28"/>
  <c r="W70" i="28"/>
  <c r="H70" i="28"/>
  <c r="P70" i="28"/>
  <c r="X70" i="28"/>
  <c r="D140" i="28"/>
  <c r="H140" i="28"/>
  <c r="L140" i="28"/>
  <c r="P140" i="28"/>
  <c r="T140" i="28"/>
  <c r="X140" i="28"/>
  <c r="E140" i="28"/>
  <c r="I140" i="28"/>
  <c r="M140" i="28"/>
  <c r="Q140" i="28"/>
  <c r="U140" i="28"/>
  <c r="Y140" i="28"/>
  <c r="F140" i="28"/>
  <c r="N140" i="28"/>
  <c r="V140" i="28"/>
  <c r="G140" i="28"/>
  <c r="O140" i="28"/>
  <c r="W140" i="28"/>
  <c r="J140" i="28"/>
  <c r="B140" i="28"/>
  <c r="R140" i="28"/>
  <c r="K140" i="28"/>
  <c r="C140" i="28"/>
  <c r="S140" i="28"/>
  <c r="C35" i="28"/>
  <c r="G35" i="28"/>
  <c r="K35" i="28"/>
  <c r="O35" i="28"/>
  <c r="S35" i="28"/>
  <c r="W35" i="28"/>
  <c r="H35" i="28"/>
  <c r="P35" i="28"/>
  <c r="X35" i="28"/>
  <c r="D35" i="28"/>
  <c r="L35" i="28"/>
  <c r="T35" i="28"/>
  <c r="E35" i="28"/>
  <c r="I35" i="28"/>
  <c r="M35" i="28"/>
  <c r="Q35" i="28"/>
  <c r="U35" i="28"/>
  <c r="Y35" i="28"/>
  <c r="B35" i="28"/>
  <c r="R35" i="28"/>
  <c r="N35" i="28"/>
  <c r="F35" i="28"/>
  <c r="V35" i="28"/>
  <c r="J35" i="28"/>
  <c r="D140" i="19"/>
  <c r="H140" i="19"/>
  <c r="L140" i="19"/>
  <c r="P140" i="19"/>
  <c r="T140" i="19"/>
  <c r="X140" i="19"/>
  <c r="B140" i="19"/>
  <c r="G140" i="19"/>
  <c r="M140" i="19"/>
  <c r="R140" i="19"/>
  <c r="W140" i="19"/>
  <c r="C140" i="19"/>
  <c r="I140" i="19"/>
  <c r="N140" i="19"/>
  <c r="S140" i="19"/>
  <c r="Y140" i="19"/>
  <c r="E140" i="19"/>
  <c r="J140" i="19"/>
  <c r="O140" i="19"/>
  <c r="U140" i="19"/>
  <c r="K140" i="19"/>
  <c r="Q140" i="19"/>
  <c r="V140" i="19"/>
  <c r="F140" i="19"/>
  <c r="A141" i="28"/>
  <c r="A210" i="28"/>
  <c r="V209" i="28"/>
  <c r="R209" i="28"/>
  <c r="N209" i="28"/>
  <c r="J209" i="28"/>
  <c r="F209" i="28"/>
  <c r="B209" i="28"/>
  <c r="X209" i="28"/>
  <c r="S209" i="28"/>
  <c r="M209" i="28"/>
  <c r="H209" i="28"/>
  <c r="C209" i="28"/>
  <c r="W209" i="28"/>
  <c r="P209" i="28"/>
  <c r="I209" i="28"/>
  <c r="U209" i="28"/>
  <c r="O209" i="28"/>
  <c r="G209" i="28"/>
  <c r="T209" i="28"/>
  <c r="E209" i="28"/>
  <c r="Q209" i="28"/>
  <c r="D209" i="28"/>
  <c r="L209" i="28"/>
  <c r="K209" i="28"/>
  <c r="Y209" i="28"/>
  <c r="A278" i="28"/>
  <c r="V277" i="28"/>
  <c r="R277" i="28"/>
  <c r="N277" i="28"/>
  <c r="J277" i="28"/>
  <c r="F277" i="28"/>
  <c r="B277" i="28"/>
  <c r="W277" i="28"/>
  <c r="Q277" i="28"/>
  <c r="L277" i="28"/>
  <c r="G277" i="28"/>
  <c r="U277" i="28"/>
  <c r="O277" i="28"/>
  <c r="H277" i="28"/>
  <c r="Y277" i="28"/>
  <c r="P277" i="28"/>
  <c r="E277" i="28"/>
  <c r="X277" i="28"/>
  <c r="M277" i="28"/>
  <c r="D277" i="28"/>
  <c r="K277" i="28"/>
  <c r="I277" i="28"/>
  <c r="C277" i="28"/>
  <c r="T277" i="28"/>
  <c r="S277" i="28"/>
  <c r="A106" i="28"/>
  <c r="A71" i="28"/>
  <c r="X175" i="28"/>
  <c r="T175" i="28"/>
  <c r="P175" i="28"/>
  <c r="L175" i="28"/>
  <c r="H175" i="28"/>
  <c r="D175" i="28"/>
  <c r="V175" i="28"/>
  <c r="Q175" i="28"/>
  <c r="K175" i="28"/>
  <c r="F175" i="28"/>
  <c r="Y175" i="28"/>
  <c r="R175" i="28"/>
  <c r="J175" i="28"/>
  <c r="C175" i="28"/>
  <c r="A176" i="28"/>
  <c r="O175" i="28"/>
  <c r="G175" i="28"/>
  <c r="W175" i="28"/>
  <c r="N175" i="28"/>
  <c r="E175" i="28"/>
  <c r="M175" i="28"/>
  <c r="U175" i="28"/>
  <c r="B175" i="28"/>
  <c r="I175" i="28"/>
  <c r="S175" i="28"/>
  <c r="W380" i="28"/>
  <c r="S380" i="28"/>
  <c r="O380" i="28"/>
  <c r="K380" i="28"/>
  <c r="G380" i="28"/>
  <c r="C380" i="28"/>
  <c r="V380" i="28"/>
  <c r="Q380" i="28"/>
  <c r="L380" i="28"/>
  <c r="F380" i="28"/>
  <c r="A381" i="28"/>
  <c r="T380" i="28"/>
  <c r="M380" i="28"/>
  <c r="E380" i="28"/>
  <c r="Y380" i="28"/>
  <c r="P380" i="28"/>
  <c r="H380" i="28"/>
  <c r="R380" i="28"/>
  <c r="D380" i="28"/>
  <c r="X380" i="28"/>
  <c r="I380" i="28"/>
  <c r="N380" i="28"/>
  <c r="J380" i="28"/>
  <c r="B380" i="28"/>
  <c r="U380" i="28"/>
  <c r="A313" i="28"/>
  <c r="V312" i="28"/>
  <c r="R312" i="28"/>
  <c r="N312" i="28"/>
  <c r="J312" i="28"/>
  <c r="F312" i="28"/>
  <c r="B312" i="28"/>
  <c r="X312" i="28"/>
  <c r="S312" i="28"/>
  <c r="M312" i="28"/>
  <c r="H312" i="28"/>
  <c r="C312" i="28"/>
  <c r="T312" i="28"/>
  <c r="L312" i="28"/>
  <c r="E312" i="28"/>
  <c r="U312" i="28"/>
  <c r="W312" i="28"/>
  <c r="K312" i="28"/>
  <c r="P312" i="28"/>
  <c r="G312" i="28"/>
  <c r="O312" i="28"/>
  <c r="I312" i="28"/>
  <c r="Y312" i="28"/>
  <c r="Q312" i="28"/>
  <c r="D312" i="28"/>
  <c r="W414" i="28"/>
  <c r="S414" i="28"/>
  <c r="O414" i="28"/>
  <c r="K414" i="28"/>
  <c r="G414" i="28"/>
  <c r="C414" i="28"/>
  <c r="X414" i="28"/>
  <c r="R414" i="28"/>
  <c r="M414" i="28"/>
  <c r="H414" i="28"/>
  <c r="B414" i="28"/>
  <c r="V414" i="28"/>
  <c r="P414" i="28"/>
  <c r="I414" i="28"/>
  <c r="Y414" i="28"/>
  <c r="N414" i="28"/>
  <c r="E414" i="28"/>
  <c r="T414" i="28"/>
  <c r="F414" i="28"/>
  <c r="Q414" i="28"/>
  <c r="D414" i="28"/>
  <c r="U414" i="28"/>
  <c r="J414" i="28"/>
  <c r="A415" i="28"/>
  <c r="L414" i="28"/>
  <c r="X243" i="28"/>
  <c r="T243" i="28"/>
  <c r="P243" i="28"/>
  <c r="L243" i="28"/>
  <c r="H243" i="28"/>
  <c r="D243" i="28"/>
  <c r="A244" i="28"/>
  <c r="U243" i="28"/>
  <c r="O243" i="28"/>
  <c r="J243" i="28"/>
  <c r="E243" i="28"/>
  <c r="S243" i="28"/>
  <c r="M243" i="28"/>
  <c r="F243" i="28"/>
  <c r="Y243" i="28"/>
  <c r="R243" i="28"/>
  <c r="K243" i="28"/>
  <c r="C243" i="28"/>
  <c r="W243" i="28"/>
  <c r="I243" i="28"/>
  <c r="V243" i="28"/>
  <c r="G243" i="28"/>
  <c r="Q243" i="28"/>
  <c r="B243" i="28"/>
  <c r="N243" i="28"/>
  <c r="X346" i="28"/>
  <c r="T346" i="28"/>
  <c r="P346" i="28"/>
  <c r="L346" i="28"/>
  <c r="H346" i="28"/>
  <c r="D346" i="28"/>
  <c r="A347" i="28"/>
  <c r="U346" i="28"/>
  <c r="O346" i="28"/>
  <c r="J346" i="28"/>
  <c r="E346" i="28"/>
  <c r="W346" i="28"/>
  <c r="Q346" i="28"/>
  <c r="I346" i="28"/>
  <c r="B346" i="28"/>
  <c r="S346" i="28"/>
  <c r="K346" i="28"/>
  <c r="R346" i="28"/>
  <c r="F346" i="28"/>
  <c r="Y346" i="28"/>
  <c r="M346" i="28"/>
  <c r="V346" i="28"/>
  <c r="N346" i="28"/>
  <c r="G346" i="28"/>
  <c r="C346" i="28"/>
  <c r="A36" i="28"/>
  <c r="B416" i="21"/>
  <c r="F416" i="21"/>
  <c r="J416" i="21"/>
  <c r="N416" i="21"/>
  <c r="R416" i="21"/>
  <c r="V416" i="21"/>
  <c r="G416" i="21"/>
  <c r="L416" i="21"/>
  <c r="Q416" i="21"/>
  <c r="W416" i="21"/>
  <c r="D416" i="21"/>
  <c r="K416" i="21"/>
  <c r="S416" i="21"/>
  <c r="Y416" i="21"/>
  <c r="E416" i="21"/>
  <c r="M416" i="21"/>
  <c r="T416" i="21"/>
  <c r="I416" i="21"/>
  <c r="X416" i="21"/>
  <c r="O416" i="21"/>
  <c r="C416" i="21"/>
  <c r="P416" i="21"/>
  <c r="H416" i="21"/>
  <c r="U416" i="21"/>
  <c r="A417" i="21"/>
  <c r="C348" i="21"/>
  <c r="S348" i="21"/>
  <c r="P348" i="21"/>
  <c r="Q348" i="21"/>
  <c r="M348" i="21"/>
  <c r="T348" i="21"/>
  <c r="G348" i="21"/>
  <c r="W348" i="21"/>
  <c r="U348" i="21"/>
  <c r="V348" i="21"/>
  <c r="R348" i="21"/>
  <c r="D348" i="21"/>
  <c r="K348" i="21"/>
  <c r="E348" i="21"/>
  <c r="F348" i="21"/>
  <c r="B348" i="21"/>
  <c r="X348" i="21"/>
  <c r="Y348" i="21"/>
  <c r="O348" i="21"/>
  <c r="J348" i="21"/>
  <c r="L348" i="21"/>
  <c r="H348" i="21"/>
  <c r="N348" i="21"/>
  <c r="I348" i="21"/>
  <c r="A349" i="21"/>
  <c r="B382" i="21"/>
  <c r="O382" i="21"/>
  <c r="M382" i="21"/>
  <c r="P382" i="21"/>
  <c r="Q382" i="21"/>
  <c r="T382" i="21"/>
  <c r="C382" i="21"/>
  <c r="S382" i="21"/>
  <c r="R382" i="21"/>
  <c r="V382" i="21"/>
  <c r="Y382" i="21"/>
  <c r="F382" i="21"/>
  <c r="G382" i="21"/>
  <c r="W382" i="21"/>
  <c r="X382" i="21"/>
  <c r="D382" i="21"/>
  <c r="E382" i="21"/>
  <c r="N382" i="21"/>
  <c r="A383" i="21"/>
  <c r="K382" i="21"/>
  <c r="H382" i="21"/>
  <c r="I382" i="21"/>
  <c r="J382" i="21"/>
  <c r="L382" i="21"/>
  <c r="U382" i="21"/>
  <c r="B313" i="21"/>
  <c r="F313" i="21"/>
  <c r="J313" i="21"/>
  <c r="N313" i="21"/>
  <c r="R313" i="21"/>
  <c r="V313" i="21"/>
  <c r="D313" i="21"/>
  <c r="H313" i="21"/>
  <c r="L313" i="21"/>
  <c r="P313" i="21"/>
  <c r="T313" i="21"/>
  <c r="X313" i="21"/>
  <c r="C313" i="21"/>
  <c r="K313" i="21"/>
  <c r="S313" i="21"/>
  <c r="E313" i="21"/>
  <c r="M313" i="21"/>
  <c r="U313" i="21"/>
  <c r="O313" i="21"/>
  <c r="W313" i="21"/>
  <c r="Y313" i="21"/>
  <c r="Q313" i="21"/>
  <c r="G313" i="21"/>
  <c r="I313" i="21"/>
  <c r="E242" i="21"/>
  <c r="I242" i="21"/>
  <c r="M242" i="21"/>
  <c r="Q242" i="21"/>
  <c r="U242" i="21"/>
  <c r="Y242" i="21"/>
  <c r="B242" i="21"/>
  <c r="G242" i="21"/>
  <c r="L242" i="21"/>
  <c r="R242" i="21"/>
  <c r="W242" i="21"/>
  <c r="C242" i="21"/>
  <c r="H242" i="21"/>
  <c r="N242" i="21"/>
  <c r="S242" i="21"/>
  <c r="X242" i="21"/>
  <c r="F242" i="21"/>
  <c r="P242" i="21"/>
  <c r="K242" i="21"/>
  <c r="D242" i="21"/>
  <c r="J242" i="21"/>
  <c r="T242" i="21"/>
  <c r="V242" i="21"/>
  <c r="O242" i="21"/>
  <c r="A243" i="21"/>
  <c r="B276" i="21"/>
  <c r="F276" i="21"/>
  <c r="J276" i="21"/>
  <c r="N276" i="21"/>
  <c r="R276" i="21"/>
  <c r="V276" i="21"/>
  <c r="G276" i="21"/>
  <c r="L276" i="21"/>
  <c r="Q276" i="21"/>
  <c r="W276" i="21"/>
  <c r="E276" i="21"/>
  <c r="M276" i="21"/>
  <c r="T276" i="21"/>
  <c r="H276" i="21"/>
  <c r="O276" i="21"/>
  <c r="U276" i="21"/>
  <c r="C276" i="21"/>
  <c r="I276" i="21"/>
  <c r="P276" i="21"/>
  <c r="X276" i="21"/>
  <c r="K276" i="21"/>
  <c r="Y276" i="21"/>
  <c r="S276" i="21"/>
  <c r="D276" i="21"/>
  <c r="A277" i="21"/>
  <c r="B173" i="21"/>
  <c r="F173" i="21"/>
  <c r="J173" i="21"/>
  <c r="N173" i="21"/>
  <c r="R173" i="21"/>
  <c r="V173" i="21"/>
  <c r="E173" i="21"/>
  <c r="K173" i="21"/>
  <c r="P173" i="21"/>
  <c r="U173" i="21"/>
  <c r="G173" i="21"/>
  <c r="M173" i="21"/>
  <c r="T173" i="21"/>
  <c r="H173" i="21"/>
  <c r="O173" i="21"/>
  <c r="W173" i="21"/>
  <c r="C173" i="21"/>
  <c r="I173" i="21"/>
  <c r="Q173" i="21"/>
  <c r="X173" i="21"/>
  <c r="L173" i="21"/>
  <c r="S173" i="21"/>
  <c r="D173" i="21"/>
  <c r="Y173" i="21"/>
  <c r="C138" i="21"/>
  <c r="G138" i="21"/>
  <c r="K138" i="21"/>
  <c r="O138" i="21"/>
  <c r="S138" i="21"/>
  <c r="W138" i="21"/>
  <c r="E138" i="21"/>
  <c r="J138" i="21"/>
  <c r="P138" i="21"/>
  <c r="U138" i="21"/>
  <c r="F138" i="21"/>
  <c r="L138" i="21"/>
  <c r="Q138" i="21"/>
  <c r="V138" i="21"/>
  <c r="D138" i="21"/>
  <c r="N138" i="21"/>
  <c r="Y138" i="21"/>
  <c r="M138" i="21"/>
  <c r="B138" i="21"/>
  <c r="R138" i="21"/>
  <c r="T138" i="21"/>
  <c r="H138" i="21"/>
  <c r="X138" i="21"/>
  <c r="I138" i="21"/>
  <c r="E68" i="21"/>
  <c r="I68" i="21"/>
  <c r="M68" i="21"/>
  <c r="Q68" i="21"/>
  <c r="U68" i="21"/>
  <c r="Y68" i="21"/>
  <c r="B68" i="21"/>
  <c r="F68" i="21"/>
  <c r="J68" i="21"/>
  <c r="N68" i="21"/>
  <c r="R68" i="21"/>
  <c r="V68" i="21"/>
  <c r="H68" i="21"/>
  <c r="P68" i="21"/>
  <c r="X68" i="21"/>
  <c r="C68" i="21"/>
  <c r="L68" i="21"/>
  <c r="W68" i="21"/>
  <c r="G68" i="21"/>
  <c r="T68" i="21"/>
  <c r="D68" i="21"/>
  <c r="O68" i="21"/>
  <c r="S68" i="21"/>
  <c r="K68" i="21"/>
  <c r="C103" i="21"/>
  <c r="G103" i="21"/>
  <c r="K103" i="21"/>
  <c r="O103" i="21"/>
  <c r="S103" i="21"/>
  <c r="W103" i="21"/>
  <c r="E103" i="21"/>
  <c r="J103" i="21"/>
  <c r="P103" i="21"/>
  <c r="U103" i="21"/>
  <c r="F103" i="21"/>
  <c r="L103" i="21"/>
  <c r="Q103" i="21"/>
  <c r="V103" i="21"/>
  <c r="B103" i="21"/>
  <c r="M103" i="21"/>
  <c r="X103" i="21"/>
  <c r="D103" i="21"/>
  <c r="N103" i="21"/>
  <c r="Y103" i="21"/>
  <c r="H103" i="21"/>
  <c r="T103" i="21"/>
  <c r="I103" i="21"/>
  <c r="R103" i="21"/>
  <c r="C207" i="21"/>
  <c r="G207" i="21"/>
  <c r="K207" i="21"/>
  <c r="O207" i="21"/>
  <c r="S207" i="21"/>
  <c r="W207" i="21"/>
  <c r="E207" i="21"/>
  <c r="J207" i="21"/>
  <c r="P207" i="21"/>
  <c r="U207" i="21"/>
  <c r="F207" i="21"/>
  <c r="M207" i="21"/>
  <c r="T207" i="21"/>
  <c r="D207" i="21"/>
  <c r="N207" i="21"/>
  <c r="X207" i="21"/>
  <c r="H207" i="21"/>
  <c r="Q207" i="21"/>
  <c r="Y207" i="21"/>
  <c r="I207" i="21"/>
  <c r="R207" i="21"/>
  <c r="B207" i="21"/>
  <c r="V207" i="21"/>
  <c r="L207" i="21"/>
  <c r="A208" i="21"/>
  <c r="B35" i="21"/>
  <c r="F35" i="21"/>
  <c r="J35" i="21"/>
  <c r="N35" i="21"/>
  <c r="R35" i="21"/>
  <c r="V35" i="21"/>
  <c r="C35" i="21"/>
  <c r="H35" i="21"/>
  <c r="M35" i="21"/>
  <c r="S35" i="21"/>
  <c r="X35" i="21"/>
  <c r="D35" i="21"/>
  <c r="I35" i="21"/>
  <c r="O35" i="21"/>
  <c r="T35" i="21"/>
  <c r="Y35" i="21"/>
  <c r="E35" i="21"/>
  <c r="K35" i="21"/>
  <c r="P35" i="21"/>
  <c r="U35" i="21"/>
  <c r="Q35" i="21"/>
  <c r="W35" i="21"/>
  <c r="G35" i="21"/>
  <c r="L35" i="21"/>
  <c r="C105" i="25"/>
  <c r="G105" i="25"/>
  <c r="K105" i="25"/>
  <c r="O105" i="25"/>
  <c r="S105" i="25"/>
  <c r="W105" i="25"/>
  <c r="B105" i="25"/>
  <c r="H105" i="25"/>
  <c r="M105" i="25"/>
  <c r="R105" i="25"/>
  <c r="X105" i="25"/>
  <c r="E105" i="25"/>
  <c r="J105" i="25"/>
  <c r="P105" i="25"/>
  <c r="U105" i="25"/>
  <c r="F105" i="25"/>
  <c r="L105" i="25"/>
  <c r="Q105" i="25"/>
  <c r="V105" i="25"/>
  <c r="N105" i="25"/>
  <c r="T105" i="25"/>
  <c r="I105" i="25"/>
  <c r="D105" i="25"/>
  <c r="Y105" i="25"/>
  <c r="D69" i="25"/>
  <c r="H69" i="25"/>
  <c r="L69" i="25"/>
  <c r="P69" i="25"/>
  <c r="T69" i="25"/>
  <c r="X69" i="25"/>
  <c r="E69" i="25"/>
  <c r="I69" i="25"/>
  <c r="M69" i="25"/>
  <c r="Q69" i="25"/>
  <c r="U69" i="25"/>
  <c r="Y69" i="25"/>
  <c r="F69" i="25"/>
  <c r="N69" i="25"/>
  <c r="V69" i="25"/>
  <c r="J69" i="25"/>
  <c r="G69" i="25"/>
  <c r="O69" i="25"/>
  <c r="W69" i="25"/>
  <c r="B69" i="25"/>
  <c r="R69" i="25"/>
  <c r="K69" i="25"/>
  <c r="C69" i="25"/>
  <c r="S69" i="25"/>
  <c r="C33" i="25"/>
  <c r="G33" i="25"/>
  <c r="K33" i="25"/>
  <c r="O33" i="25"/>
  <c r="S33" i="25"/>
  <c r="W33" i="25"/>
  <c r="B33" i="25"/>
  <c r="H33" i="25"/>
  <c r="M33" i="25"/>
  <c r="R33" i="25"/>
  <c r="X33" i="25"/>
  <c r="E33" i="25"/>
  <c r="J33" i="25"/>
  <c r="P33" i="25"/>
  <c r="U33" i="25"/>
  <c r="F33" i="25"/>
  <c r="L33" i="25"/>
  <c r="Q33" i="25"/>
  <c r="V33" i="25"/>
  <c r="N33" i="25"/>
  <c r="T33" i="25"/>
  <c r="D33" i="25"/>
  <c r="Y33" i="25"/>
  <c r="I33" i="25"/>
  <c r="O106" i="19"/>
  <c r="J106" i="19"/>
  <c r="H106" i="19"/>
  <c r="D106" i="19"/>
  <c r="Y106" i="19"/>
  <c r="V106" i="19"/>
  <c r="A107" i="19"/>
  <c r="C106" i="19"/>
  <c r="S106" i="19"/>
  <c r="P106" i="19"/>
  <c r="M106" i="19"/>
  <c r="I106" i="19"/>
  <c r="F106" i="19"/>
  <c r="G106" i="19"/>
  <c r="W106" i="19"/>
  <c r="U106" i="19"/>
  <c r="R106" i="19"/>
  <c r="N106" i="19"/>
  <c r="L106" i="19"/>
  <c r="K106" i="19"/>
  <c r="E106" i="19"/>
  <c r="B106" i="19"/>
  <c r="X106" i="19"/>
  <c r="T106" i="19"/>
  <c r="Q106" i="19"/>
  <c r="C70" i="19"/>
  <c r="G70" i="19"/>
  <c r="E70" i="19"/>
  <c r="D70" i="19"/>
  <c r="J70" i="19"/>
  <c r="N70" i="19"/>
  <c r="R70" i="19"/>
  <c r="V70" i="19"/>
  <c r="F70" i="19"/>
  <c r="K70" i="19"/>
  <c r="O70" i="19"/>
  <c r="S70" i="19"/>
  <c r="W70" i="19"/>
  <c r="H70" i="19"/>
  <c r="L70" i="19"/>
  <c r="P70" i="19"/>
  <c r="T70" i="19"/>
  <c r="X70" i="19"/>
  <c r="B70" i="19"/>
  <c r="I70" i="19"/>
  <c r="M70" i="19"/>
  <c r="Q70" i="19"/>
  <c r="U70" i="19"/>
  <c r="Y70" i="19"/>
  <c r="A71" i="19"/>
  <c r="E34" i="19"/>
  <c r="I34" i="19"/>
  <c r="M34" i="19"/>
  <c r="Q34" i="19"/>
  <c r="U34" i="19"/>
  <c r="Y34" i="19"/>
  <c r="D34" i="19"/>
  <c r="J34" i="19"/>
  <c r="O34" i="19"/>
  <c r="T34" i="19"/>
  <c r="F34" i="19"/>
  <c r="K34" i="19"/>
  <c r="P34" i="19"/>
  <c r="V34" i="19"/>
  <c r="B34" i="19"/>
  <c r="G34" i="19"/>
  <c r="L34" i="19"/>
  <c r="R34" i="19"/>
  <c r="W34" i="19"/>
  <c r="S34" i="19"/>
  <c r="H34" i="19"/>
  <c r="C34" i="19"/>
  <c r="X34" i="19"/>
  <c r="N34" i="19"/>
  <c r="A141" i="19"/>
  <c r="A69" i="21"/>
  <c r="A314" i="21"/>
  <c r="A174" i="21"/>
  <c r="A35" i="19"/>
  <c r="A36" i="21"/>
  <c r="A106" i="25"/>
  <c r="A34" i="25"/>
  <c r="A139" i="21"/>
  <c r="A143" i="25"/>
  <c r="A70" i="25"/>
  <c r="A104" i="21"/>
  <c r="B143" i="25" l="1"/>
  <c r="F143" i="25"/>
  <c r="J143" i="25"/>
  <c r="N143" i="25"/>
  <c r="R143" i="25"/>
  <c r="V143" i="25"/>
  <c r="C143" i="25"/>
  <c r="G143" i="25"/>
  <c r="K143" i="25"/>
  <c r="O143" i="25"/>
  <c r="S143" i="25"/>
  <c r="W143" i="25"/>
  <c r="I143" i="25"/>
  <c r="Q143" i="25"/>
  <c r="Y143" i="25"/>
  <c r="D143" i="25"/>
  <c r="L143" i="25"/>
  <c r="T143" i="25"/>
  <c r="E143" i="25"/>
  <c r="M143" i="25"/>
  <c r="U143" i="25"/>
  <c r="H143" i="25"/>
  <c r="P143" i="25"/>
  <c r="X143" i="25"/>
  <c r="C36" i="28"/>
  <c r="G36" i="28"/>
  <c r="K36" i="28"/>
  <c r="O36" i="28"/>
  <c r="S36" i="28"/>
  <c r="W36" i="28"/>
  <c r="H36" i="28"/>
  <c r="P36" i="28"/>
  <c r="X36" i="28"/>
  <c r="D36" i="28"/>
  <c r="L36" i="28"/>
  <c r="T36" i="28"/>
  <c r="E36" i="28"/>
  <c r="I36" i="28"/>
  <c r="M36" i="28"/>
  <c r="Q36" i="28"/>
  <c r="U36" i="28"/>
  <c r="Y36" i="28"/>
  <c r="J36" i="28"/>
  <c r="F36" i="28"/>
  <c r="V36" i="28"/>
  <c r="N36" i="28"/>
  <c r="B36" i="28"/>
  <c r="R36" i="28"/>
  <c r="E71" i="28"/>
  <c r="I71" i="28"/>
  <c r="M71" i="28"/>
  <c r="Q71" i="28"/>
  <c r="U71" i="28"/>
  <c r="Y71" i="28"/>
  <c r="B71" i="28"/>
  <c r="F71" i="28"/>
  <c r="J71" i="28"/>
  <c r="N71" i="28"/>
  <c r="R71" i="28"/>
  <c r="V71" i="28"/>
  <c r="C71" i="28"/>
  <c r="K71" i="28"/>
  <c r="S71" i="28"/>
  <c r="D71" i="28"/>
  <c r="L71" i="28"/>
  <c r="T71" i="28"/>
  <c r="G71" i="28"/>
  <c r="O71" i="28"/>
  <c r="W71" i="28"/>
  <c r="H71" i="28"/>
  <c r="P71" i="28"/>
  <c r="X71" i="28"/>
  <c r="D106" i="28"/>
  <c r="H106" i="28"/>
  <c r="L106" i="28"/>
  <c r="P106" i="28"/>
  <c r="T106" i="28"/>
  <c r="X106" i="28"/>
  <c r="B106" i="28"/>
  <c r="F106" i="28"/>
  <c r="J106" i="28"/>
  <c r="N106" i="28"/>
  <c r="R106" i="28"/>
  <c r="V106" i="28"/>
  <c r="E106" i="28"/>
  <c r="M106" i="28"/>
  <c r="U106" i="28"/>
  <c r="G106" i="28"/>
  <c r="O106" i="28"/>
  <c r="W106" i="28"/>
  <c r="I106" i="28"/>
  <c r="Y106" i="28"/>
  <c r="K106" i="28"/>
  <c r="Q106" i="28"/>
  <c r="C106" i="28"/>
  <c r="S106" i="28"/>
  <c r="D141" i="28"/>
  <c r="H141" i="28"/>
  <c r="L141" i="28"/>
  <c r="P141" i="28"/>
  <c r="T141" i="28"/>
  <c r="X141" i="28"/>
  <c r="E141" i="28"/>
  <c r="I141" i="28"/>
  <c r="M141" i="28"/>
  <c r="Q141" i="28"/>
  <c r="U141" i="28"/>
  <c r="Y141" i="28"/>
  <c r="F141" i="28"/>
  <c r="N141" i="28"/>
  <c r="V141" i="28"/>
  <c r="G141" i="28"/>
  <c r="O141" i="28"/>
  <c r="W141" i="28"/>
  <c r="B141" i="28"/>
  <c r="R141" i="28"/>
  <c r="J141" i="28"/>
  <c r="S141" i="28"/>
  <c r="C141" i="28"/>
  <c r="K141" i="28"/>
  <c r="D141" i="19"/>
  <c r="H141" i="19"/>
  <c r="L141" i="19"/>
  <c r="P141" i="19"/>
  <c r="T141" i="19"/>
  <c r="X141" i="19"/>
  <c r="E141" i="19"/>
  <c r="J141" i="19"/>
  <c r="O141" i="19"/>
  <c r="U141" i="19"/>
  <c r="F141" i="19"/>
  <c r="K141" i="19"/>
  <c r="Q141" i="19"/>
  <c r="V141" i="19"/>
  <c r="B141" i="19"/>
  <c r="G141" i="19"/>
  <c r="M141" i="19"/>
  <c r="R141" i="19"/>
  <c r="W141" i="19"/>
  <c r="I141" i="19"/>
  <c r="N141" i="19"/>
  <c r="S141" i="19"/>
  <c r="C141" i="19"/>
  <c r="Y141" i="19"/>
  <c r="W244" i="28"/>
  <c r="S244" i="28"/>
  <c r="O244" i="28"/>
  <c r="K244" i="28"/>
  <c r="G244" i="28"/>
  <c r="C244" i="28"/>
  <c r="V244" i="28"/>
  <c r="Q244" i="28"/>
  <c r="L244" i="28"/>
  <c r="F244" i="28"/>
  <c r="X244" i="28"/>
  <c r="P244" i="28"/>
  <c r="I244" i="28"/>
  <c r="B244" i="28"/>
  <c r="U244" i="28"/>
  <c r="N244" i="28"/>
  <c r="H244" i="28"/>
  <c r="A245" i="28"/>
  <c r="M244" i="28"/>
  <c r="Y244" i="28"/>
  <c r="J244" i="28"/>
  <c r="T244" i="28"/>
  <c r="E244" i="28"/>
  <c r="R244" i="28"/>
  <c r="D244" i="28"/>
  <c r="A416" i="28"/>
  <c r="V415" i="28"/>
  <c r="R415" i="28"/>
  <c r="N415" i="28"/>
  <c r="J415" i="28"/>
  <c r="F415" i="28"/>
  <c r="B415" i="28"/>
  <c r="Y415" i="28"/>
  <c r="T415" i="28"/>
  <c r="O415" i="28"/>
  <c r="I415" i="28"/>
  <c r="D415" i="28"/>
  <c r="S415" i="28"/>
  <c r="L415" i="28"/>
  <c r="E415" i="28"/>
  <c r="Q415" i="28"/>
  <c r="H415" i="28"/>
  <c r="U415" i="28"/>
  <c r="G415" i="28"/>
  <c r="P415" i="28"/>
  <c r="C415" i="28"/>
  <c r="W415" i="28"/>
  <c r="K415" i="28"/>
  <c r="X415" i="28"/>
  <c r="M415" i="28"/>
  <c r="Y313" i="28"/>
  <c r="U313" i="28"/>
  <c r="Q313" i="28"/>
  <c r="M313" i="28"/>
  <c r="I313" i="28"/>
  <c r="E313" i="28"/>
  <c r="A314" i="28"/>
  <c r="T313" i="28"/>
  <c r="O313" i="28"/>
  <c r="J313" i="28"/>
  <c r="D313" i="28"/>
  <c r="W313" i="28"/>
  <c r="P313" i="28"/>
  <c r="H313" i="28"/>
  <c r="B313" i="28"/>
  <c r="X313" i="28"/>
  <c r="N313" i="28"/>
  <c r="F313" i="28"/>
  <c r="V313" i="28"/>
  <c r="K313" i="28"/>
  <c r="R313" i="28"/>
  <c r="C313" i="28"/>
  <c r="L313" i="28"/>
  <c r="G313" i="28"/>
  <c r="S313" i="28"/>
  <c r="W176" i="28"/>
  <c r="S176" i="28"/>
  <c r="O176" i="28"/>
  <c r="K176" i="28"/>
  <c r="G176" i="28"/>
  <c r="C176" i="28"/>
  <c r="X176" i="28"/>
  <c r="R176" i="28"/>
  <c r="M176" i="28"/>
  <c r="H176" i="28"/>
  <c r="B176" i="28"/>
  <c r="U176" i="28"/>
  <c r="N176" i="28"/>
  <c r="F176" i="28"/>
  <c r="T176" i="28"/>
  <c r="J176" i="28"/>
  <c r="A177" i="28"/>
  <c r="Q176" i="28"/>
  <c r="I176" i="28"/>
  <c r="Y176" i="28"/>
  <c r="E176" i="28"/>
  <c r="P176" i="28"/>
  <c r="L176" i="28"/>
  <c r="D176" i="28"/>
  <c r="V176" i="28"/>
  <c r="A72" i="28"/>
  <c r="A107" i="28"/>
  <c r="Y278" i="28"/>
  <c r="U278" i="28"/>
  <c r="Q278" i="28"/>
  <c r="M278" i="28"/>
  <c r="I278" i="28"/>
  <c r="E278" i="28"/>
  <c r="X278" i="28"/>
  <c r="S278" i="28"/>
  <c r="N278" i="28"/>
  <c r="H278" i="28"/>
  <c r="C278" i="28"/>
  <c r="A279" i="28"/>
  <c r="R278" i="28"/>
  <c r="K278" i="28"/>
  <c r="D278" i="28"/>
  <c r="T278" i="28"/>
  <c r="J278" i="28"/>
  <c r="P278" i="28"/>
  <c r="G278" i="28"/>
  <c r="W278" i="28"/>
  <c r="F278" i="28"/>
  <c r="V278" i="28"/>
  <c r="B278" i="28"/>
  <c r="O278" i="28"/>
  <c r="L278" i="28"/>
  <c r="Y210" i="28"/>
  <c r="U210" i="28"/>
  <c r="Q210" i="28"/>
  <c r="M210" i="28"/>
  <c r="I210" i="28"/>
  <c r="E210" i="28"/>
  <c r="A211" i="28"/>
  <c r="T210" i="28"/>
  <c r="O210" i="28"/>
  <c r="J210" i="28"/>
  <c r="D210" i="28"/>
  <c r="S210" i="28"/>
  <c r="L210" i="28"/>
  <c r="F210" i="28"/>
  <c r="X210" i="28"/>
  <c r="R210" i="28"/>
  <c r="K210" i="28"/>
  <c r="C210" i="28"/>
  <c r="W210" i="28"/>
  <c r="H210" i="28"/>
  <c r="V210" i="28"/>
  <c r="G210" i="28"/>
  <c r="B210" i="28"/>
  <c r="P210" i="28"/>
  <c r="N210" i="28"/>
  <c r="A37" i="28"/>
  <c r="W347" i="28"/>
  <c r="S347" i="28"/>
  <c r="O347" i="28"/>
  <c r="K347" i="28"/>
  <c r="G347" i="28"/>
  <c r="C347" i="28"/>
  <c r="V347" i="28"/>
  <c r="Q347" i="28"/>
  <c r="L347" i="28"/>
  <c r="F347" i="28"/>
  <c r="A348" i="28"/>
  <c r="T347" i="28"/>
  <c r="M347" i="28"/>
  <c r="E347" i="28"/>
  <c r="X347" i="28"/>
  <c r="N347" i="28"/>
  <c r="D347" i="28"/>
  <c r="R347" i="28"/>
  <c r="H347" i="28"/>
  <c r="Y347" i="28"/>
  <c r="J347" i="28"/>
  <c r="U347" i="28"/>
  <c r="P347" i="28"/>
  <c r="I347" i="28"/>
  <c r="B347" i="28"/>
  <c r="A382" i="28"/>
  <c r="V381" i="28"/>
  <c r="R381" i="28"/>
  <c r="N381" i="28"/>
  <c r="J381" i="28"/>
  <c r="F381" i="28"/>
  <c r="B381" i="28"/>
  <c r="X381" i="28"/>
  <c r="S381" i="28"/>
  <c r="M381" i="28"/>
  <c r="H381" i="28"/>
  <c r="C381" i="28"/>
  <c r="W381" i="28"/>
  <c r="P381" i="28"/>
  <c r="I381" i="28"/>
  <c r="T381" i="28"/>
  <c r="K381" i="28"/>
  <c r="Q381" i="28"/>
  <c r="E381" i="28"/>
  <c r="O381" i="28"/>
  <c r="Y381" i="28"/>
  <c r="G381" i="28"/>
  <c r="D381" i="28"/>
  <c r="U381" i="28"/>
  <c r="L381" i="28"/>
  <c r="A142" i="28"/>
  <c r="B417" i="21"/>
  <c r="D417" i="21"/>
  <c r="H417" i="21"/>
  <c r="L417" i="21"/>
  <c r="P417" i="21"/>
  <c r="T417" i="21"/>
  <c r="X417" i="21"/>
  <c r="G417" i="21"/>
  <c r="M417" i="21"/>
  <c r="R417" i="21"/>
  <c r="W417" i="21"/>
  <c r="C417" i="21"/>
  <c r="I417" i="21"/>
  <c r="N417" i="21"/>
  <c r="S417" i="21"/>
  <c r="Y417" i="21"/>
  <c r="K417" i="21"/>
  <c r="V417" i="21"/>
  <c r="E417" i="21"/>
  <c r="O417" i="21"/>
  <c r="F417" i="21"/>
  <c r="Q417" i="21"/>
  <c r="J417" i="21"/>
  <c r="U417" i="21"/>
  <c r="A418" i="21"/>
  <c r="C383" i="21"/>
  <c r="S383" i="21"/>
  <c r="P383" i="21"/>
  <c r="T383" i="21"/>
  <c r="B383" i="21"/>
  <c r="D383" i="21"/>
  <c r="G383" i="21"/>
  <c r="W383" i="21"/>
  <c r="U383" i="21"/>
  <c r="H383" i="21"/>
  <c r="I383" i="21"/>
  <c r="L383" i="21"/>
  <c r="K383" i="21"/>
  <c r="E383" i="21"/>
  <c r="F383" i="21"/>
  <c r="N383" i="21"/>
  <c r="Q383" i="21"/>
  <c r="R383" i="21"/>
  <c r="A384" i="21"/>
  <c r="O383" i="21"/>
  <c r="J383" i="21"/>
  <c r="M383" i="21"/>
  <c r="V383" i="21"/>
  <c r="X383" i="21"/>
  <c r="Y383" i="21"/>
  <c r="O349" i="21"/>
  <c r="H349" i="21"/>
  <c r="D349" i="21"/>
  <c r="Y349" i="21"/>
  <c r="U349" i="21"/>
  <c r="F349" i="21"/>
  <c r="C349" i="21"/>
  <c r="S349" i="21"/>
  <c r="M349" i="21"/>
  <c r="I349" i="21"/>
  <c r="E349" i="21"/>
  <c r="L349" i="21"/>
  <c r="G349" i="21"/>
  <c r="W349" i="21"/>
  <c r="R349" i="21"/>
  <c r="N349" i="21"/>
  <c r="J349" i="21"/>
  <c r="Q349" i="21"/>
  <c r="K349" i="21"/>
  <c r="B349" i="21"/>
  <c r="X349" i="21"/>
  <c r="T349" i="21"/>
  <c r="P349" i="21"/>
  <c r="V349" i="21"/>
  <c r="A350" i="21"/>
  <c r="B314" i="21"/>
  <c r="F314" i="21"/>
  <c r="J314" i="21"/>
  <c r="N314" i="21"/>
  <c r="R314" i="21"/>
  <c r="V314" i="21"/>
  <c r="D314" i="21"/>
  <c r="H314" i="21"/>
  <c r="L314" i="21"/>
  <c r="P314" i="21"/>
  <c r="T314" i="21"/>
  <c r="X314" i="21"/>
  <c r="C314" i="21"/>
  <c r="K314" i="21"/>
  <c r="S314" i="21"/>
  <c r="E314" i="21"/>
  <c r="M314" i="21"/>
  <c r="U314" i="21"/>
  <c r="G314" i="21"/>
  <c r="W314" i="21"/>
  <c r="O314" i="21"/>
  <c r="Q314" i="21"/>
  <c r="I314" i="21"/>
  <c r="Y314" i="21"/>
  <c r="B277" i="21"/>
  <c r="F277" i="21"/>
  <c r="J277" i="21"/>
  <c r="N277" i="21"/>
  <c r="R277" i="21"/>
  <c r="V277" i="21"/>
  <c r="D277" i="21"/>
  <c r="I277" i="21"/>
  <c r="O277" i="21"/>
  <c r="T277" i="21"/>
  <c r="Y277" i="21"/>
  <c r="C277" i="21"/>
  <c r="K277" i="21"/>
  <c r="Q277" i="21"/>
  <c r="X277" i="21"/>
  <c r="E277" i="21"/>
  <c r="L277" i="21"/>
  <c r="S277" i="21"/>
  <c r="G277" i="21"/>
  <c r="M277" i="21"/>
  <c r="U277" i="21"/>
  <c r="P277" i="21"/>
  <c r="H277" i="21"/>
  <c r="W277" i="21"/>
  <c r="A278" i="21"/>
  <c r="E243" i="21"/>
  <c r="I243" i="21"/>
  <c r="M243" i="21"/>
  <c r="Q243" i="21"/>
  <c r="U243" i="21"/>
  <c r="Y243" i="21"/>
  <c r="D243" i="21"/>
  <c r="J243" i="21"/>
  <c r="O243" i="21"/>
  <c r="T243" i="21"/>
  <c r="F243" i="21"/>
  <c r="K243" i="21"/>
  <c r="P243" i="21"/>
  <c r="V243" i="21"/>
  <c r="C243" i="21"/>
  <c r="N243" i="21"/>
  <c r="X243" i="21"/>
  <c r="H243" i="21"/>
  <c r="B243" i="21"/>
  <c r="G243" i="21"/>
  <c r="R243" i="21"/>
  <c r="S243" i="21"/>
  <c r="L243" i="21"/>
  <c r="W243" i="21"/>
  <c r="A244" i="21"/>
  <c r="C104" i="21"/>
  <c r="G104" i="21"/>
  <c r="K104" i="21"/>
  <c r="O104" i="21"/>
  <c r="S104" i="21"/>
  <c r="W104" i="21"/>
  <c r="B104" i="21"/>
  <c r="H104" i="21"/>
  <c r="M104" i="21"/>
  <c r="R104" i="21"/>
  <c r="X104" i="21"/>
  <c r="D104" i="21"/>
  <c r="I104" i="21"/>
  <c r="N104" i="21"/>
  <c r="T104" i="21"/>
  <c r="Y104" i="21"/>
  <c r="J104" i="21"/>
  <c r="U104" i="21"/>
  <c r="L104" i="21"/>
  <c r="V104" i="21"/>
  <c r="E104" i="21"/>
  <c r="P104" i="21"/>
  <c r="F104" i="21"/>
  <c r="Q104" i="21"/>
  <c r="C139" i="21"/>
  <c r="G139" i="21"/>
  <c r="K139" i="21"/>
  <c r="O139" i="21"/>
  <c r="S139" i="21"/>
  <c r="W139" i="21"/>
  <c r="B139" i="21"/>
  <c r="H139" i="21"/>
  <c r="M139" i="21"/>
  <c r="R139" i="21"/>
  <c r="X139" i="21"/>
  <c r="D139" i="21"/>
  <c r="I139" i="21"/>
  <c r="N139" i="21"/>
  <c r="T139" i="21"/>
  <c r="Y139" i="21"/>
  <c r="L139" i="21"/>
  <c r="V139" i="21"/>
  <c r="E139" i="21"/>
  <c r="Q139" i="21"/>
  <c r="F139" i="21"/>
  <c r="U139" i="21"/>
  <c r="P139" i="21"/>
  <c r="J139" i="21"/>
  <c r="E69" i="21"/>
  <c r="I69" i="21"/>
  <c r="M69" i="21"/>
  <c r="Q69" i="21"/>
  <c r="U69" i="21"/>
  <c r="Y69" i="21"/>
  <c r="B69" i="21"/>
  <c r="F69" i="21"/>
  <c r="J69" i="21"/>
  <c r="N69" i="21"/>
  <c r="R69" i="21"/>
  <c r="V69" i="21"/>
  <c r="H69" i="21"/>
  <c r="P69" i="21"/>
  <c r="X69" i="21"/>
  <c r="K69" i="21"/>
  <c r="T69" i="21"/>
  <c r="D69" i="21"/>
  <c r="S69" i="21"/>
  <c r="C69" i="21"/>
  <c r="L69" i="21"/>
  <c r="W69" i="21"/>
  <c r="O69" i="21"/>
  <c r="G69" i="21"/>
  <c r="B174" i="21"/>
  <c r="F174" i="21"/>
  <c r="J174" i="21"/>
  <c r="N174" i="21"/>
  <c r="R174" i="21"/>
  <c r="V174" i="21"/>
  <c r="C174" i="21"/>
  <c r="H174" i="21"/>
  <c r="M174" i="21"/>
  <c r="S174" i="21"/>
  <c r="X174" i="21"/>
  <c r="D174" i="21"/>
  <c r="K174" i="21"/>
  <c r="Q174" i="21"/>
  <c r="Y174" i="21"/>
  <c r="E174" i="21"/>
  <c r="L174" i="21"/>
  <c r="T174" i="21"/>
  <c r="G174" i="21"/>
  <c r="O174" i="21"/>
  <c r="U174" i="21"/>
  <c r="P174" i="21"/>
  <c r="W174" i="21"/>
  <c r="I174" i="21"/>
  <c r="C208" i="21"/>
  <c r="G208" i="21"/>
  <c r="K208" i="21"/>
  <c r="O208" i="21"/>
  <c r="S208" i="21"/>
  <c r="W208" i="21"/>
  <c r="B208" i="21"/>
  <c r="H208" i="21"/>
  <c r="M208" i="21"/>
  <c r="R208" i="21"/>
  <c r="X208" i="21"/>
  <c r="D208" i="21"/>
  <c r="J208" i="21"/>
  <c r="Q208" i="21"/>
  <c r="Y208" i="21"/>
  <c r="I208" i="21"/>
  <c r="T208" i="21"/>
  <c r="L208" i="21"/>
  <c r="U208" i="21"/>
  <c r="E208" i="21"/>
  <c r="N208" i="21"/>
  <c r="V208" i="21"/>
  <c r="F208" i="21"/>
  <c r="P208" i="21"/>
  <c r="A209" i="21"/>
  <c r="B36" i="21"/>
  <c r="F36" i="21"/>
  <c r="J36" i="21"/>
  <c r="N36" i="21"/>
  <c r="R36" i="21"/>
  <c r="V36" i="21"/>
  <c r="E36" i="21"/>
  <c r="K36" i="21"/>
  <c r="P36" i="21"/>
  <c r="U36" i="21"/>
  <c r="G36" i="21"/>
  <c r="L36" i="21"/>
  <c r="Q36" i="21"/>
  <c r="W36" i="21"/>
  <c r="C36" i="21"/>
  <c r="H36" i="21"/>
  <c r="M36" i="21"/>
  <c r="S36" i="21"/>
  <c r="X36" i="21"/>
  <c r="O36" i="21"/>
  <c r="T36" i="21"/>
  <c r="D36" i="21"/>
  <c r="Y36" i="21"/>
  <c r="I36" i="21"/>
  <c r="D106" i="25"/>
  <c r="H106" i="25"/>
  <c r="L106" i="25"/>
  <c r="P106" i="25"/>
  <c r="T106" i="25"/>
  <c r="X106" i="25"/>
  <c r="B106" i="25"/>
  <c r="F106" i="25"/>
  <c r="J106" i="25"/>
  <c r="N106" i="25"/>
  <c r="R106" i="25"/>
  <c r="V106" i="25"/>
  <c r="C106" i="25"/>
  <c r="G106" i="25"/>
  <c r="K106" i="25"/>
  <c r="O106" i="25"/>
  <c r="S106" i="25"/>
  <c r="W106" i="25"/>
  <c r="I106" i="25"/>
  <c r="Y106" i="25"/>
  <c r="M106" i="25"/>
  <c r="E106" i="25"/>
  <c r="U106" i="25"/>
  <c r="Q106" i="25"/>
  <c r="D70" i="25"/>
  <c r="E70" i="25"/>
  <c r="I70" i="25"/>
  <c r="M70" i="25"/>
  <c r="Q70" i="25"/>
  <c r="U70" i="25"/>
  <c r="Y70" i="25"/>
  <c r="F70" i="25"/>
  <c r="K70" i="25"/>
  <c r="P70" i="25"/>
  <c r="V70" i="25"/>
  <c r="B70" i="25"/>
  <c r="S70" i="25"/>
  <c r="G70" i="25"/>
  <c r="L70" i="25"/>
  <c r="R70" i="25"/>
  <c r="W70" i="25"/>
  <c r="H70" i="25"/>
  <c r="N70" i="25"/>
  <c r="X70" i="25"/>
  <c r="O70" i="25"/>
  <c r="T70" i="25"/>
  <c r="C70" i="25"/>
  <c r="J70" i="25"/>
  <c r="C34" i="25"/>
  <c r="G34" i="25"/>
  <c r="K34" i="25"/>
  <c r="O34" i="25"/>
  <c r="S34" i="25"/>
  <c r="W34" i="25"/>
  <c r="E34" i="25"/>
  <c r="J34" i="25"/>
  <c r="P34" i="25"/>
  <c r="U34" i="25"/>
  <c r="B34" i="25"/>
  <c r="H34" i="25"/>
  <c r="M34" i="25"/>
  <c r="R34" i="25"/>
  <c r="X34" i="25"/>
  <c r="D34" i="25"/>
  <c r="I34" i="25"/>
  <c r="N34" i="25"/>
  <c r="T34" i="25"/>
  <c r="Y34" i="25"/>
  <c r="L34" i="25"/>
  <c r="Q34" i="25"/>
  <c r="V34" i="25"/>
  <c r="F34" i="25"/>
  <c r="O107" i="19"/>
  <c r="H107" i="19"/>
  <c r="E107" i="19"/>
  <c r="F107" i="19"/>
  <c r="D107" i="19"/>
  <c r="T107" i="19"/>
  <c r="C107" i="19"/>
  <c r="S107" i="19"/>
  <c r="M107" i="19"/>
  <c r="J107" i="19"/>
  <c r="L107" i="19"/>
  <c r="Y107" i="19"/>
  <c r="G107" i="19"/>
  <c r="W107" i="19"/>
  <c r="R107" i="19"/>
  <c r="P107" i="19"/>
  <c r="Q107" i="19"/>
  <c r="I107" i="19"/>
  <c r="A108" i="19"/>
  <c r="K107" i="19"/>
  <c r="B107" i="19"/>
  <c r="X107" i="19"/>
  <c r="U107" i="19"/>
  <c r="V107" i="19"/>
  <c r="N107" i="19"/>
  <c r="B71" i="19"/>
  <c r="F71" i="19"/>
  <c r="J71" i="19"/>
  <c r="N71" i="19"/>
  <c r="R71" i="19"/>
  <c r="V71" i="19"/>
  <c r="C71" i="19"/>
  <c r="G71" i="19"/>
  <c r="K71" i="19"/>
  <c r="O71" i="19"/>
  <c r="S71" i="19"/>
  <c r="W71" i="19"/>
  <c r="D71" i="19"/>
  <c r="H71" i="19"/>
  <c r="L71" i="19"/>
  <c r="P71" i="19"/>
  <c r="T71" i="19"/>
  <c r="X71" i="19"/>
  <c r="E71" i="19"/>
  <c r="I71" i="19"/>
  <c r="M71" i="19"/>
  <c r="Q71" i="19"/>
  <c r="U71" i="19"/>
  <c r="Y71" i="19"/>
  <c r="A72" i="19"/>
  <c r="E35" i="19"/>
  <c r="I35" i="19"/>
  <c r="M35" i="19"/>
  <c r="Q35" i="19"/>
  <c r="U35" i="19"/>
  <c r="Y35" i="19"/>
  <c r="B35" i="19"/>
  <c r="G35" i="19"/>
  <c r="L35" i="19"/>
  <c r="R35" i="19"/>
  <c r="W35" i="19"/>
  <c r="C35" i="19"/>
  <c r="H35" i="19"/>
  <c r="N35" i="19"/>
  <c r="S35" i="19"/>
  <c r="X35" i="19"/>
  <c r="D35" i="19"/>
  <c r="J35" i="19"/>
  <c r="O35" i="19"/>
  <c r="T35" i="19"/>
  <c r="P35" i="19"/>
  <c r="F35" i="19"/>
  <c r="V35" i="19"/>
  <c r="K35" i="19"/>
  <c r="A35" i="25"/>
  <c r="A105" i="21"/>
  <c r="A71" i="25"/>
  <c r="A107" i="25"/>
  <c r="A37" i="21"/>
  <c r="A36" i="19"/>
  <c r="A175" i="21"/>
  <c r="A70" i="21"/>
  <c r="A144" i="25"/>
  <c r="A140" i="21"/>
  <c r="A315" i="21"/>
  <c r="A142" i="19"/>
  <c r="B144" i="25" l="1"/>
  <c r="F144" i="25"/>
  <c r="J144" i="25"/>
  <c r="N144" i="25"/>
  <c r="R144" i="25"/>
  <c r="V144" i="25"/>
  <c r="C144" i="25"/>
  <c r="G144" i="25"/>
  <c r="K144" i="25"/>
  <c r="O144" i="25"/>
  <c r="S144" i="25"/>
  <c r="W144" i="25"/>
  <c r="I144" i="25"/>
  <c r="Q144" i="25"/>
  <c r="Y144" i="25"/>
  <c r="D144" i="25"/>
  <c r="L144" i="25"/>
  <c r="T144" i="25"/>
  <c r="E144" i="25"/>
  <c r="M144" i="25"/>
  <c r="U144" i="25"/>
  <c r="H144" i="25"/>
  <c r="P144" i="25"/>
  <c r="X144" i="25"/>
  <c r="D142" i="28"/>
  <c r="H142" i="28"/>
  <c r="L142" i="28"/>
  <c r="P142" i="28"/>
  <c r="T142" i="28"/>
  <c r="X142" i="28"/>
  <c r="E142" i="28"/>
  <c r="I142" i="28"/>
  <c r="M142" i="28"/>
  <c r="Q142" i="28"/>
  <c r="U142" i="28"/>
  <c r="Y142" i="28"/>
  <c r="F142" i="28"/>
  <c r="N142" i="28"/>
  <c r="V142" i="28"/>
  <c r="G142" i="28"/>
  <c r="O142" i="28"/>
  <c r="W142" i="28"/>
  <c r="J142" i="28"/>
  <c r="B142" i="28"/>
  <c r="R142" i="28"/>
  <c r="K142" i="28"/>
  <c r="C142" i="28"/>
  <c r="S142" i="28"/>
  <c r="C37" i="28"/>
  <c r="G37" i="28"/>
  <c r="K37" i="28"/>
  <c r="O37" i="28"/>
  <c r="S37" i="28"/>
  <c r="W37" i="28"/>
  <c r="H37" i="28"/>
  <c r="P37" i="28"/>
  <c r="X37" i="28"/>
  <c r="D37" i="28"/>
  <c r="L37" i="28"/>
  <c r="T37" i="28"/>
  <c r="E37" i="28"/>
  <c r="I37" i="28"/>
  <c r="M37" i="28"/>
  <c r="Q37" i="28"/>
  <c r="U37" i="28"/>
  <c r="Y37" i="28"/>
  <c r="B37" i="28"/>
  <c r="R37" i="28"/>
  <c r="N37" i="28"/>
  <c r="F37" i="28"/>
  <c r="V37" i="28"/>
  <c r="J37" i="28"/>
  <c r="D107" i="28"/>
  <c r="H107" i="28"/>
  <c r="L107" i="28"/>
  <c r="P107" i="28"/>
  <c r="T107" i="28"/>
  <c r="X107" i="28"/>
  <c r="B107" i="28"/>
  <c r="F107" i="28"/>
  <c r="J107" i="28"/>
  <c r="N107" i="28"/>
  <c r="R107" i="28"/>
  <c r="V107" i="28"/>
  <c r="E107" i="28"/>
  <c r="M107" i="28"/>
  <c r="U107" i="28"/>
  <c r="G107" i="28"/>
  <c r="O107" i="28"/>
  <c r="W107" i="28"/>
  <c r="Q107" i="28"/>
  <c r="C107" i="28"/>
  <c r="S107" i="28"/>
  <c r="I107" i="28"/>
  <c r="Y107" i="28"/>
  <c r="K107" i="28"/>
  <c r="E72" i="28"/>
  <c r="I72" i="28"/>
  <c r="M72" i="28"/>
  <c r="Q72" i="28"/>
  <c r="U72" i="28"/>
  <c r="Y72" i="28"/>
  <c r="B72" i="28"/>
  <c r="F72" i="28"/>
  <c r="J72" i="28"/>
  <c r="N72" i="28"/>
  <c r="R72" i="28"/>
  <c r="V72" i="28"/>
  <c r="C72" i="28"/>
  <c r="K72" i="28"/>
  <c r="S72" i="28"/>
  <c r="D72" i="28"/>
  <c r="L72" i="28"/>
  <c r="T72" i="28"/>
  <c r="G72" i="28"/>
  <c r="O72" i="28"/>
  <c r="W72" i="28"/>
  <c r="H72" i="28"/>
  <c r="P72" i="28"/>
  <c r="X72" i="28"/>
  <c r="D142" i="19"/>
  <c r="H142" i="19"/>
  <c r="L142" i="19"/>
  <c r="P142" i="19"/>
  <c r="T142" i="19"/>
  <c r="X142" i="19"/>
  <c r="B142" i="19"/>
  <c r="G142" i="19"/>
  <c r="M142" i="19"/>
  <c r="R142" i="19"/>
  <c r="W142" i="19"/>
  <c r="C142" i="19"/>
  <c r="I142" i="19"/>
  <c r="N142" i="19"/>
  <c r="S142" i="19"/>
  <c r="Y142" i="19"/>
  <c r="E142" i="19"/>
  <c r="J142" i="19"/>
  <c r="O142" i="19"/>
  <c r="U142" i="19"/>
  <c r="F142" i="19"/>
  <c r="K142" i="19"/>
  <c r="Q142" i="19"/>
  <c r="V142" i="19"/>
  <c r="A349" i="28"/>
  <c r="V348" i="28"/>
  <c r="R348" i="28"/>
  <c r="N348" i="28"/>
  <c r="J348" i="28"/>
  <c r="F348" i="28"/>
  <c r="B348" i="28"/>
  <c r="X348" i="28"/>
  <c r="S348" i="28"/>
  <c r="M348" i="28"/>
  <c r="H348" i="28"/>
  <c r="C348" i="28"/>
  <c r="W348" i="28"/>
  <c r="P348" i="28"/>
  <c r="I348" i="28"/>
  <c r="Q348" i="28"/>
  <c r="G348" i="28"/>
  <c r="T348" i="28"/>
  <c r="E348" i="28"/>
  <c r="Y348" i="28"/>
  <c r="L348" i="28"/>
  <c r="U348" i="28"/>
  <c r="O348" i="28"/>
  <c r="K348" i="28"/>
  <c r="D348" i="28"/>
  <c r="A178" i="28"/>
  <c r="V177" i="28"/>
  <c r="R177" i="28"/>
  <c r="N177" i="28"/>
  <c r="J177" i="28"/>
  <c r="F177" i="28"/>
  <c r="B177" i="28"/>
  <c r="Y177" i="28"/>
  <c r="T177" i="28"/>
  <c r="O177" i="28"/>
  <c r="I177" i="28"/>
  <c r="D177" i="28"/>
  <c r="X177" i="28"/>
  <c r="Q177" i="28"/>
  <c r="K177" i="28"/>
  <c r="C177" i="28"/>
  <c r="W177" i="28"/>
  <c r="M177" i="28"/>
  <c r="E177" i="28"/>
  <c r="U177" i="28"/>
  <c r="L177" i="28"/>
  <c r="S177" i="28"/>
  <c r="H177" i="28"/>
  <c r="P177" i="28"/>
  <c r="G177" i="28"/>
  <c r="Y382" i="28"/>
  <c r="U382" i="28"/>
  <c r="Q382" i="28"/>
  <c r="M382" i="28"/>
  <c r="I382" i="28"/>
  <c r="E382" i="28"/>
  <c r="A383" i="28"/>
  <c r="T382" i="28"/>
  <c r="O382" i="28"/>
  <c r="J382" i="28"/>
  <c r="D382" i="28"/>
  <c r="S382" i="28"/>
  <c r="L382" i="28"/>
  <c r="F382" i="28"/>
  <c r="W382" i="28"/>
  <c r="N382" i="28"/>
  <c r="C382" i="28"/>
  <c r="R382" i="28"/>
  <c r="G382" i="28"/>
  <c r="X382" i="28"/>
  <c r="H382" i="28"/>
  <c r="P382" i="28"/>
  <c r="K382" i="28"/>
  <c r="V382" i="28"/>
  <c r="B382" i="28"/>
  <c r="X211" i="28"/>
  <c r="T211" i="28"/>
  <c r="P211" i="28"/>
  <c r="L211" i="28"/>
  <c r="H211" i="28"/>
  <c r="D211" i="28"/>
  <c r="V211" i="28"/>
  <c r="Q211" i="28"/>
  <c r="K211" i="28"/>
  <c r="F211" i="28"/>
  <c r="W211" i="28"/>
  <c r="O211" i="28"/>
  <c r="I211" i="28"/>
  <c r="B211" i="28"/>
  <c r="U211" i="28"/>
  <c r="N211" i="28"/>
  <c r="G211" i="28"/>
  <c r="A212" i="28"/>
  <c r="M211" i="28"/>
  <c r="Y211" i="28"/>
  <c r="J211" i="28"/>
  <c r="E211" i="28"/>
  <c r="S211" i="28"/>
  <c r="R211" i="28"/>
  <c r="C211" i="28"/>
  <c r="X279" i="28"/>
  <c r="T279" i="28"/>
  <c r="P279" i="28"/>
  <c r="L279" i="28"/>
  <c r="H279" i="28"/>
  <c r="D279" i="28"/>
  <c r="A280" i="28"/>
  <c r="U279" i="28"/>
  <c r="O279" i="28"/>
  <c r="J279" i="28"/>
  <c r="E279" i="28"/>
  <c r="V279" i="28"/>
  <c r="N279" i="28"/>
  <c r="G279" i="28"/>
  <c r="W279" i="28"/>
  <c r="M279" i="28"/>
  <c r="C279" i="28"/>
  <c r="S279" i="28"/>
  <c r="K279" i="28"/>
  <c r="B279" i="28"/>
  <c r="R279" i="28"/>
  <c r="Q279" i="28"/>
  <c r="I279" i="28"/>
  <c r="Y279" i="28"/>
  <c r="F279" i="28"/>
  <c r="A108" i="28"/>
  <c r="Y416" i="28"/>
  <c r="U416" i="28"/>
  <c r="Q416" i="28"/>
  <c r="M416" i="28"/>
  <c r="I416" i="28"/>
  <c r="E416" i="28"/>
  <c r="V416" i="28"/>
  <c r="P416" i="28"/>
  <c r="K416" i="28"/>
  <c r="F416" i="28"/>
  <c r="W416" i="28"/>
  <c r="O416" i="28"/>
  <c r="H416" i="28"/>
  <c r="B416" i="28"/>
  <c r="T416" i="28"/>
  <c r="L416" i="28"/>
  <c r="C416" i="28"/>
  <c r="S416" i="28"/>
  <c r="G416" i="28"/>
  <c r="R416" i="28"/>
  <c r="D416" i="28"/>
  <c r="X416" i="28"/>
  <c r="J416" i="28"/>
  <c r="A417" i="28"/>
  <c r="N416" i="28"/>
  <c r="A246" i="28"/>
  <c r="V245" i="28"/>
  <c r="R245" i="28"/>
  <c r="N245" i="28"/>
  <c r="J245" i="28"/>
  <c r="F245" i="28"/>
  <c r="B245" i="28"/>
  <c r="X245" i="28"/>
  <c r="S245" i="28"/>
  <c r="M245" i="28"/>
  <c r="H245" i="28"/>
  <c r="C245" i="28"/>
  <c r="T245" i="28"/>
  <c r="L245" i="28"/>
  <c r="E245" i="28"/>
  <c r="Y245" i="28"/>
  <c r="Q245" i="28"/>
  <c r="K245" i="28"/>
  <c r="D245" i="28"/>
  <c r="P245" i="28"/>
  <c r="O245" i="28"/>
  <c r="W245" i="28"/>
  <c r="I245" i="28"/>
  <c r="G245" i="28"/>
  <c r="U245" i="28"/>
  <c r="A143" i="28"/>
  <c r="A38" i="28"/>
  <c r="A73" i="28"/>
  <c r="X314" i="28"/>
  <c r="T314" i="28"/>
  <c r="P314" i="28"/>
  <c r="L314" i="28"/>
  <c r="H314" i="28"/>
  <c r="D314" i="28"/>
  <c r="V314" i="28"/>
  <c r="Q314" i="28"/>
  <c r="K314" i="28"/>
  <c r="F314" i="28"/>
  <c r="A315" i="28"/>
  <c r="S314" i="28"/>
  <c r="M314" i="28"/>
  <c r="E314" i="28"/>
  <c r="R314" i="28"/>
  <c r="I314" i="28"/>
  <c r="W314" i="28"/>
  <c r="J314" i="28"/>
  <c r="O314" i="28"/>
  <c r="C314" i="28"/>
  <c r="N314" i="28"/>
  <c r="G314" i="28"/>
  <c r="Y314" i="28"/>
  <c r="U314" i="28"/>
  <c r="B314" i="28"/>
  <c r="D418" i="21"/>
  <c r="H418" i="21"/>
  <c r="L418" i="21"/>
  <c r="P418" i="21"/>
  <c r="T418" i="21"/>
  <c r="X418" i="21"/>
  <c r="E418" i="21"/>
  <c r="J418" i="21"/>
  <c r="O418" i="21"/>
  <c r="U418" i="21"/>
  <c r="F418" i="21"/>
  <c r="K418" i="21"/>
  <c r="Q418" i="21"/>
  <c r="V418" i="21"/>
  <c r="I418" i="21"/>
  <c r="S418" i="21"/>
  <c r="B418" i="21"/>
  <c r="M418" i="21"/>
  <c r="W418" i="21"/>
  <c r="C418" i="21"/>
  <c r="N418" i="21"/>
  <c r="Y418" i="21"/>
  <c r="R418" i="21"/>
  <c r="G418" i="21"/>
  <c r="A419" i="21"/>
  <c r="K350" i="21"/>
  <c r="E350" i="21"/>
  <c r="F350" i="21"/>
  <c r="B350" i="21"/>
  <c r="X350" i="21"/>
  <c r="D350" i="21"/>
  <c r="S350" i="21"/>
  <c r="Q350" i="21"/>
  <c r="N350" i="21"/>
  <c r="W350" i="21"/>
  <c r="V350" i="21"/>
  <c r="T350" i="21"/>
  <c r="A351" i="21"/>
  <c r="O350" i="21"/>
  <c r="J350" i="21"/>
  <c r="L350" i="21"/>
  <c r="H350" i="21"/>
  <c r="I350" i="21"/>
  <c r="Y350" i="21"/>
  <c r="C350" i="21"/>
  <c r="P350" i="21"/>
  <c r="M350" i="21"/>
  <c r="G350" i="21"/>
  <c r="U350" i="21"/>
  <c r="R350" i="21"/>
  <c r="O384" i="21"/>
  <c r="H384" i="21"/>
  <c r="D384" i="21"/>
  <c r="E384" i="21"/>
  <c r="N384" i="21"/>
  <c r="V384" i="21"/>
  <c r="C384" i="21"/>
  <c r="S384" i="21"/>
  <c r="M384" i="21"/>
  <c r="J384" i="21"/>
  <c r="L384" i="21"/>
  <c r="U384" i="21"/>
  <c r="G384" i="21"/>
  <c r="W384" i="21"/>
  <c r="R384" i="21"/>
  <c r="Q384" i="21"/>
  <c r="T384" i="21"/>
  <c r="I384" i="21"/>
  <c r="A385" i="21"/>
  <c r="K384" i="21"/>
  <c r="B384" i="21"/>
  <c r="X384" i="21"/>
  <c r="Y384" i="21"/>
  <c r="F384" i="21"/>
  <c r="P384" i="21"/>
  <c r="B315" i="21"/>
  <c r="F315" i="21"/>
  <c r="J315" i="21"/>
  <c r="N315" i="21"/>
  <c r="R315" i="21"/>
  <c r="V315" i="21"/>
  <c r="D315" i="21"/>
  <c r="H315" i="21"/>
  <c r="L315" i="21"/>
  <c r="P315" i="21"/>
  <c r="T315" i="21"/>
  <c r="X315" i="21"/>
  <c r="C315" i="21"/>
  <c r="K315" i="21"/>
  <c r="S315" i="21"/>
  <c r="E315" i="21"/>
  <c r="M315" i="21"/>
  <c r="U315" i="21"/>
  <c r="O315" i="21"/>
  <c r="W315" i="21"/>
  <c r="Y315" i="21"/>
  <c r="Q315" i="21"/>
  <c r="G315" i="21"/>
  <c r="I315" i="21"/>
  <c r="E244" i="21"/>
  <c r="I244" i="21"/>
  <c r="M244" i="21"/>
  <c r="Q244" i="21"/>
  <c r="U244" i="21"/>
  <c r="Y244" i="21"/>
  <c r="B244" i="21"/>
  <c r="G244" i="21"/>
  <c r="L244" i="21"/>
  <c r="R244" i="21"/>
  <c r="W244" i="21"/>
  <c r="C244" i="21"/>
  <c r="H244" i="21"/>
  <c r="N244" i="21"/>
  <c r="S244" i="21"/>
  <c r="X244" i="21"/>
  <c r="K244" i="21"/>
  <c r="V244" i="21"/>
  <c r="F244" i="21"/>
  <c r="J244" i="21"/>
  <c r="D244" i="21"/>
  <c r="O244" i="21"/>
  <c r="P244" i="21"/>
  <c r="T244" i="21"/>
  <c r="A245" i="21"/>
  <c r="B278" i="21"/>
  <c r="F278" i="21"/>
  <c r="J278" i="21"/>
  <c r="N278" i="21"/>
  <c r="R278" i="21"/>
  <c r="V278" i="21"/>
  <c r="G278" i="21"/>
  <c r="L278" i="21"/>
  <c r="Q278" i="21"/>
  <c r="W278" i="21"/>
  <c r="H278" i="21"/>
  <c r="O278" i="21"/>
  <c r="U278" i="21"/>
  <c r="C278" i="21"/>
  <c r="I278" i="21"/>
  <c r="P278" i="21"/>
  <c r="X278" i="21"/>
  <c r="D278" i="21"/>
  <c r="K278" i="21"/>
  <c r="S278" i="21"/>
  <c r="Y278" i="21"/>
  <c r="T278" i="21"/>
  <c r="E278" i="21"/>
  <c r="M278" i="21"/>
  <c r="A279" i="21"/>
  <c r="C140" i="21"/>
  <c r="G140" i="21"/>
  <c r="K140" i="21"/>
  <c r="O140" i="21"/>
  <c r="S140" i="21"/>
  <c r="W140" i="21"/>
  <c r="E140" i="21"/>
  <c r="J140" i="21"/>
  <c r="P140" i="21"/>
  <c r="U140" i="21"/>
  <c r="F140" i="21"/>
  <c r="L140" i="21"/>
  <c r="Q140" i="21"/>
  <c r="V140" i="21"/>
  <c r="I140" i="21"/>
  <c r="T140" i="21"/>
  <c r="H140" i="21"/>
  <c r="X140" i="21"/>
  <c r="M140" i="21"/>
  <c r="Y140" i="21"/>
  <c r="B140" i="21"/>
  <c r="N140" i="21"/>
  <c r="D140" i="21"/>
  <c r="R140" i="21"/>
  <c r="B175" i="21"/>
  <c r="F175" i="21"/>
  <c r="J175" i="21"/>
  <c r="N175" i="21"/>
  <c r="R175" i="21"/>
  <c r="V175" i="21"/>
  <c r="E175" i="21"/>
  <c r="K175" i="21"/>
  <c r="P175" i="21"/>
  <c r="U175" i="21"/>
  <c r="H175" i="21"/>
  <c r="O175" i="21"/>
  <c r="W175" i="21"/>
  <c r="C175" i="21"/>
  <c r="I175" i="21"/>
  <c r="Q175" i="21"/>
  <c r="X175" i="21"/>
  <c r="D175" i="21"/>
  <c r="L175" i="21"/>
  <c r="S175" i="21"/>
  <c r="Y175" i="21"/>
  <c r="T175" i="21"/>
  <c r="G175" i="21"/>
  <c r="M175" i="21"/>
  <c r="C105" i="21"/>
  <c r="G105" i="21"/>
  <c r="K105" i="21"/>
  <c r="O105" i="21"/>
  <c r="S105" i="21"/>
  <c r="W105" i="21"/>
  <c r="E105" i="21"/>
  <c r="J105" i="21"/>
  <c r="P105" i="21"/>
  <c r="U105" i="21"/>
  <c r="F105" i="21"/>
  <c r="L105" i="21"/>
  <c r="Q105" i="21"/>
  <c r="V105" i="21"/>
  <c r="H105" i="21"/>
  <c r="R105" i="21"/>
  <c r="I105" i="21"/>
  <c r="T105" i="21"/>
  <c r="B105" i="21"/>
  <c r="X105" i="21"/>
  <c r="N105" i="21"/>
  <c r="D105" i="21"/>
  <c r="Y105" i="21"/>
  <c r="M105" i="21"/>
  <c r="E70" i="21"/>
  <c r="I70" i="21"/>
  <c r="M70" i="21"/>
  <c r="Q70" i="21"/>
  <c r="U70" i="21"/>
  <c r="Y70" i="21"/>
  <c r="B70" i="21"/>
  <c r="F70" i="21"/>
  <c r="J70" i="21"/>
  <c r="N70" i="21"/>
  <c r="R70" i="21"/>
  <c r="V70" i="21"/>
  <c r="H70" i="21"/>
  <c r="P70" i="21"/>
  <c r="X70" i="21"/>
  <c r="G70" i="21"/>
  <c r="S70" i="21"/>
  <c r="C70" i="21"/>
  <c r="W70" i="21"/>
  <c r="O70" i="21"/>
  <c r="K70" i="21"/>
  <c r="T70" i="21"/>
  <c r="L70" i="21"/>
  <c r="D70" i="21"/>
  <c r="C209" i="21"/>
  <c r="G209" i="21"/>
  <c r="K209" i="21"/>
  <c r="O209" i="21"/>
  <c r="S209" i="21"/>
  <c r="W209" i="21"/>
  <c r="E209" i="21"/>
  <c r="J209" i="21"/>
  <c r="P209" i="21"/>
  <c r="U209" i="21"/>
  <c r="H209" i="21"/>
  <c r="N209" i="21"/>
  <c r="V209" i="21"/>
  <c r="D209" i="21"/>
  <c r="M209" i="21"/>
  <c r="X209" i="21"/>
  <c r="F209" i="21"/>
  <c r="Q209" i="21"/>
  <c r="Y209" i="21"/>
  <c r="I209" i="21"/>
  <c r="R209" i="21"/>
  <c r="T209" i="21"/>
  <c r="B209" i="21"/>
  <c r="L209" i="21"/>
  <c r="A210" i="21"/>
  <c r="B37" i="21"/>
  <c r="F37" i="21"/>
  <c r="J37" i="21"/>
  <c r="N37" i="21"/>
  <c r="R37" i="21"/>
  <c r="V37" i="21"/>
  <c r="C37" i="21"/>
  <c r="H37" i="21"/>
  <c r="M37" i="21"/>
  <c r="S37" i="21"/>
  <c r="X37" i="21"/>
  <c r="D37" i="21"/>
  <c r="I37" i="21"/>
  <c r="O37" i="21"/>
  <c r="T37" i="21"/>
  <c r="Y37" i="21"/>
  <c r="E37" i="21"/>
  <c r="K37" i="21"/>
  <c r="P37" i="21"/>
  <c r="U37" i="21"/>
  <c r="L37" i="21"/>
  <c r="Q37" i="21"/>
  <c r="W37" i="21"/>
  <c r="G37" i="21"/>
  <c r="D107" i="25"/>
  <c r="H107" i="25"/>
  <c r="L107" i="25"/>
  <c r="P107" i="25"/>
  <c r="T107" i="25"/>
  <c r="X107" i="25"/>
  <c r="B107" i="25"/>
  <c r="F107" i="25"/>
  <c r="J107" i="25"/>
  <c r="N107" i="25"/>
  <c r="R107" i="25"/>
  <c r="V107" i="25"/>
  <c r="C107" i="25"/>
  <c r="G107" i="25"/>
  <c r="K107" i="25"/>
  <c r="O107" i="25"/>
  <c r="S107" i="25"/>
  <c r="W107" i="25"/>
  <c r="Q107" i="25"/>
  <c r="E107" i="25"/>
  <c r="U107" i="25"/>
  <c r="M107" i="25"/>
  <c r="I107" i="25"/>
  <c r="Y107" i="25"/>
  <c r="E71" i="25"/>
  <c r="C71" i="25"/>
  <c r="H71" i="25"/>
  <c r="L71" i="25"/>
  <c r="P71" i="25"/>
  <c r="T71" i="25"/>
  <c r="X71" i="25"/>
  <c r="F71" i="25"/>
  <c r="N71" i="25"/>
  <c r="V71" i="25"/>
  <c r="D71" i="25"/>
  <c r="I71" i="25"/>
  <c r="M71" i="25"/>
  <c r="Q71" i="25"/>
  <c r="U71" i="25"/>
  <c r="Y71" i="25"/>
  <c r="J71" i="25"/>
  <c r="R71" i="25"/>
  <c r="K71" i="25"/>
  <c r="W71" i="25"/>
  <c r="O71" i="25"/>
  <c r="B71" i="25"/>
  <c r="S71" i="25"/>
  <c r="G71" i="25"/>
  <c r="C35" i="25"/>
  <c r="G35" i="25"/>
  <c r="K35" i="25"/>
  <c r="O35" i="25"/>
  <c r="S35" i="25"/>
  <c r="W35" i="25"/>
  <c r="B35" i="25"/>
  <c r="H35" i="25"/>
  <c r="M35" i="25"/>
  <c r="R35" i="25"/>
  <c r="X35" i="25"/>
  <c r="E35" i="25"/>
  <c r="J35" i="25"/>
  <c r="P35" i="25"/>
  <c r="U35" i="25"/>
  <c r="F35" i="25"/>
  <c r="L35" i="25"/>
  <c r="Q35" i="25"/>
  <c r="V35" i="25"/>
  <c r="I35" i="25"/>
  <c r="N35" i="25"/>
  <c r="T35" i="25"/>
  <c r="D35" i="25"/>
  <c r="Y35" i="25"/>
  <c r="O108" i="19"/>
  <c r="J108" i="19"/>
  <c r="H108" i="19"/>
  <c r="D108" i="19"/>
  <c r="Y108" i="19"/>
  <c r="Q108" i="19"/>
  <c r="C108" i="19"/>
  <c r="S108" i="19"/>
  <c r="P108" i="19"/>
  <c r="M108" i="19"/>
  <c r="I108" i="19"/>
  <c r="V108" i="19"/>
  <c r="A109" i="19"/>
  <c r="G108" i="19"/>
  <c r="W108" i="19"/>
  <c r="U108" i="19"/>
  <c r="R108" i="19"/>
  <c r="N108" i="19"/>
  <c r="F108" i="19"/>
  <c r="K108" i="19"/>
  <c r="E108" i="19"/>
  <c r="B108" i="19"/>
  <c r="X108" i="19"/>
  <c r="T108" i="19"/>
  <c r="L108" i="19"/>
  <c r="B72" i="19"/>
  <c r="F72" i="19"/>
  <c r="J72" i="19"/>
  <c r="N72" i="19"/>
  <c r="R72" i="19"/>
  <c r="V72" i="19"/>
  <c r="C72" i="19"/>
  <c r="G72" i="19"/>
  <c r="K72" i="19"/>
  <c r="O72" i="19"/>
  <c r="S72" i="19"/>
  <c r="W72" i="19"/>
  <c r="D72" i="19"/>
  <c r="H72" i="19"/>
  <c r="L72" i="19"/>
  <c r="P72" i="19"/>
  <c r="T72" i="19"/>
  <c r="X72" i="19"/>
  <c r="E72" i="19"/>
  <c r="I72" i="19"/>
  <c r="M72" i="19"/>
  <c r="Q72" i="19"/>
  <c r="U72" i="19"/>
  <c r="Y72" i="19"/>
  <c r="A73" i="19"/>
  <c r="E36" i="19"/>
  <c r="I36" i="19"/>
  <c r="M36" i="19"/>
  <c r="Q36" i="19"/>
  <c r="U36" i="19"/>
  <c r="Y36" i="19"/>
  <c r="D36" i="19"/>
  <c r="J36" i="19"/>
  <c r="O36" i="19"/>
  <c r="T36" i="19"/>
  <c r="F36" i="19"/>
  <c r="K36" i="19"/>
  <c r="P36" i="19"/>
  <c r="V36" i="19"/>
  <c r="B36" i="19"/>
  <c r="G36" i="19"/>
  <c r="L36" i="19"/>
  <c r="R36" i="19"/>
  <c r="W36" i="19"/>
  <c r="N36" i="19"/>
  <c r="C36" i="19"/>
  <c r="X36" i="19"/>
  <c r="S36" i="19"/>
  <c r="H36" i="19"/>
  <c r="A37" i="19"/>
  <c r="A38" i="21"/>
  <c r="A143" i="19"/>
  <c r="A316" i="21"/>
  <c r="A106" i="21"/>
  <c r="A72" i="25"/>
  <c r="A36" i="25"/>
  <c r="A141" i="21"/>
  <c r="A108" i="25"/>
  <c r="A145" i="25"/>
  <c r="A71" i="21"/>
  <c r="A176" i="21"/>
  <c r="B145" i="25" l="1"/>
  <c r="F145" i="25"/>
  <c r="J145" i="25"/>
  <c r="N145" i="25"/>
  <c r="R145" i="25"/>
  <c r="V145" i="25"/>
  <c r="C145" i="25"/>
  <c r="G145" i="25"/>
  <c r="K145" i="25"/>
  <c r="O145" i="25"/>
  <c r="S145" i="25"/>
  <c r="W145" i="25"/>
  <c r="I145" i="25"/>
  <c r="Q145" i="25"/>
  <c r="Y145" i="25"/>
  <c r="D145" i="25"/>
  <c r="L145" i="25"/>
  <c r="T145" i="25"/>
  <c r="E145" i="25"/>
  <c r="M145" i="25"/>
  <c r="U145" i="25"/>
  <c r="H145" i="25"/>
  <c r="P145" i="25"/>
  <c r="X145" i="25"/>
  <c r="E73" i="28"/>
  <c r="I73" i="28"/>
  <c r="M73" i="28"/>
  <c r="Q73" i="28"/>
  <c r="U73" i="28"/>
  <c r="Y73" i="28"/>
  <c r="B73" i="28"/>
  <c r="F73" i="28"/>
  <c r="J73" i="28"/>
  <c r="N73" i="28"/>
  <c r="R73" i="28"/>
  <c r="V73" i="28"/>
  <c r="C73" i="28"/>
  <c r="K73" i="28"/>
  <c r="S73" i="28"/>
  <c r="D73" i="28"/>
  <c r="L73" i="28"/>
  <c r="T73" i="28"/>
  <c r="G73" i="28"/>
  <c r="O73" i="28"/>
  <c r="W73" i="28"/>
  <c r="X73" i="28"/>
  <c r="P73" i="28"/>
  <c r="H73" i="28"/>
  <c r="C38" i="28"/>
  <c r="G38" i="28"/>
  <c r="K38" i="28"/>
  <c r="O38" i="28"/>
  <c r="S38" i="28"/>
  <c r="W38" i="28"/>
  <c r="H38" i="28"/>
  <c r="P38" i="28"/>
  <c r="X38" i="28"/>
  <c r="D38" i="28"/>
  <c r="L38" i="28"/>
  <c r="T38" i="28"/>
  <c r="E38" i="28"/>
  <c r="I38" i="28"/>
  <c r="M38" i="28"/>
  <c r="Q38" i="28"/>
  <c r="U38" i="28"/>
  <c r="Y38" i="28"/>
  <c r="J38" i="28"/>
  <c r="F38" i="28"/>
  <c r="V38" i="28"/>
  <c r="N38" i="28"/>
  <c r="B38" i="28"/>
  <c r="R38" i="28"/>
  <c r="D143" i="28"/>
  <c r="H143" i="28"/>
  <c r="L143" i="28"/>
  <c r="P143" i="28"/>
  <c r="T143" i="28"/>
  <c r="X143" i="28"/>
  <c r="E143" i="28"/>
  <c r="I143" i="28"/>
  <c r="M143" i="28"/>
  <c r="Q143" i="28"/>
  <c r="U143" i="28"/>
  <c r="Y143" i="28"/>
  <c r="F143" i="28"/>
  <c r="N143" i="28"/>
  <c r="V143" i="28"/>
  <c r="G143" i="28"/>
  <c r="O143" i="28"/>
  <c r="W143" i="28"/>
  <c r="B143" i="28"/>
  <c r="R143" i="28"/>
  <c r="J143" i="28"/>
  <c r="C143" i="28"/>
  <c r="S143" i="28"/>
  <c r="K143" i="28"/>
  <c r="D108" i="28"/>
  <c r="H108" i="28"/>
  <c r="L108" i="28"/>
  <c r="P108" i="28"/>
  <c r="T108" i="28"/>
  <c r="X108" i="28"/>
  <c r="B108" i="28"/>
  <c r="F108" i="28"/>
  <c r="J108" i="28"/>
  <c r="N108" i="28"/>
  <c r="R108" i="28"/>
  <c r="V108" i="28"/>
  <c r="E108" i="28"/>
  <c r="M108" i="28"/>
  <c r="U108" i="28"/>
  <c r="G108" i="28"/>
  <c r="O108" i="28"/>
  <c r="W108" i="28"/>
  <c r="I108" i="28"/>
  <c r="Y108" i="28"/>
  <c r="K108" i="28"/>
  <c r="Q108" i="28"/>
  <c r="C108" i="28"/>
  <c r="S108" i="28"/>
  <c r="D143" i="19"/>
  <c r="H143" i="19"/>
  <c r="L143" i="19"/>
  <c r="P143" i="19"/>
  <c r="T143" i="19"/>
  <c r="X143" i="19"/>
  <c r="E143" i="19"/>
  <c r="J143" i="19"/>
  <c r="O143" i="19"/>
  <c r="U143" i="19"/>
  <c r="F143" i="19"/>
  <c r="K143" i="19"/>
  <c r="Q143" i="19"/>
  <c r="V143" i="19"/>
  <c r="B143" i="19"/>
  <c r="G143" i="19"/>
  <c r="M143" i="19"/>
  <c r="R143" i="19"/>
  <c r="W143" i="19"/>
  <c r="C143" i="19"/>
  <c r="Y143" i="19"/>
  <c r="I143" i="19"/>
  <c r="N143" i="19"/>
  <c r="S143" i="19"/>
  <c r="A39" i="28"/>
  <c r="Y246" i="28"/>
  <c r="U246" i="28"/>
  <c r="Q246" i="28"/>
  <c r="M246" i="28"/>
  <c r="I246" i="28"/>
  <c r="E246" i="28"/>
  <c r="A247" i="28"/>
  <c r="T246" i="28"/>
  <c r="O246" i="28"/>
  <c r="J246" i="28"/>
  <c r="D246" i="28"/>
  <c r="W246" i="28"/>
  <c r="P246" i="28"/>
  <c r="H246" i="28"/>
  <c r="B246" i="28"/>
  <c r="V246" i="28"/>
  <c r="N246" i="28"/>
  <c r="G246" i="28"/>
  <c r="S246" i="28"/>
  <c r="F246" i="28"/>
  <c r="R246" i="28"/>
  <c r="C246" i="28"/>
  <c r="L246" i="28"/>
  <c r="X246" i="28"/>
  <c r="K246" i="28"/>
  <c r="W280" i="28"/>
  <c r="S280" i="28"/>
  <c r="O280" i="28"/>
  <c r="K280" i="28"/>
  <c r="G280" i="28"/>
  <c r="C280" i="28"/>
  <c r="V280" i="28"/>
  <c r="Q280" i="28"/>
  <c r="L280" i="28"/>
  <c r="F280" i="28"/>
  <c r="Y280" i="28"/>
  <c r="R280" i="28"/>
  <c r="J280" i="28"/>
  <c r="D280" i="28"/>
  <c r="A281" i="28"/>
  <c r="P280" i="28"/>
  <c r="H280" i="28"/>
  <c r="X280" i="28"/>
  <c r="N280" i="28"/>
  <c r="E280" i="28"/>
  <c r="M280" i="28"/>
  <c r="I280" i="28"/>
  <c r="B280" i="28"/>
  <c r="U280" i="28"/>
  <c r="T280" i="28"/>
  <c r="W315" i="28"/>
  <c r="S315" i="28"/>
  <c r="O315" i="28"/>
  <c r="K315" i="28"/>
  <c r="G315" i="28"/>
  <c r="C315" i="28"/>
  <c r="X315" i="28"/>
  <c r="R315" i="28"/>
  <c r="M315" i="28"/>
  <c r="H315" i="28"/>
  <c r="B315" i="28"/>
  <c r="V315" i="28"/>
  <c r="P315" i="28"/>
  <c r="I315" i="28"/>
  <c r="U315" i="28"/>
  <c r="L315" i="28"/>
  <c r="D315" i="28"/>
  <c r="Y315" i="28"/>
  <c r="J315" i="28"/>
  <c r="Q315" i="28"/>
  <c r="E315" i="28"/>
  <c r="N315" i="28"/>
  <c r="F315" i="28"/>
  <c r="A316" i="28"/>
  <c r="T315" i="28"/>
  <c r="A144" i="28"/>
  <c r="X417" i="28"/>
  <c r="T417" i="28"/>
  <c r="P417" i="28"/>
  <c r="L417" i="28"/>
  <c r="H417" i="28"/>
  <c r="D417" i="28"/>
  <c r="W417" i="28"/>
  <c r="R417" i="28"/>
  <c r="M417" i="28"/>
  <c r="G417" i="28"/>
  <c r="B417" i="28"/>
  <c r="A418" i="28"/>
  <c r="S417" i="28"/>
  <c r="K417" i="28"/>
  <c r="E417" i="28"/>
  <c r="Y417" i="28"/>
  <c r="O417" i="28"/>
  <c r="F417" i="28"/>
  <c r="U417" i="28"/>
  <c r="I417" i="28"/>
  <c r="Q417" i="28"/>
  <c r="C417" i="28"/>
  <c r="V417" i="28"/>
  <c r="J417" i="28"/>
  <c r="N417" i="28"/>
  <c r="Y178" i="28"/>
  <c r="U178" i="28"/>
  <c r="Q178" i="28"/>
  <c r="M178" i="28"/>
  <c r="I178" i="28"/>
  <c r="E178" i="28"/>
  <c r="V178" i="28"/>
  <c r="P178" i="28"/>
  <c r="K178" i="28"/>
  <c r="F178" i="28"/>
  <c r="T178" i="28"/>
  <c r="N178" i="28"/>
  <c r="G178" i="28"/>
  <c r="A179" i="28"/>
  <c r="R178" i="28"/>
  <c r="H178" i="28"/>
  <c r="X178" i="28"/>
  <c r="O178" i="28"/>
  <c r="D178" i="28"/>
  <c r="L178" i="28"/>
  <c r="W178" i="28"/>
  <c r="C178" i="28"/>
  <c r="B178" i="28"/>
  <c r="S178" i="28"/>
  <c r="J178" i="28"/>
  <c r="A74" i="28"/>
  <c r="A109" i="28"/>
  <c r="W212" i="28"/>
  <c r="S212" i="28"/>
  <c r="O212" i="28"/>
  <c r="K212" i="28"/>
  <c r="G212" i="28"/>
  <c r="C212" i="28"/>
  <c r="X212" i="28"/>
  <c r="R212" i="28"/>
  <c r="M212" i="28"/>
  <c r="H212" i="28"/>
  <c r="B212" i="28"/>
  <c r="A213" i="28"/>
  <c r="T212" i="28"/>
  <c r="L212" i="28"/>
  <c r="E212" i="28"/>
  <c r="Y212" i="28"/>
  <c r="Q212" i="28"/>
  <c r="J212" i="28"/>
  <c r="D212" i="28"/>
  <c r="P212" i="28"/>
  <c r="N212" i="28"/>
  <c r="I212" i="28"/>
  <c r="V212" i="28"/>
  <c r="U212" i="28"/>
  <c r="F212" i="28"/>
  <c r="X383" i="28"/>
  <c r="T383" i="28"/>
  <c r="P383" i="28"/>
  <c r="L383" i="28"/>
  <c r="H383" i="28"/>
  <c r="D383" i="28"/>
  <c r="V383" i="28"/>
  <c r="Q383" i="28"/>
  <c r="K383" i="28"/>
  <c r="F383" i="28"/>
  <c r="W383" i="28"/>
  <c r="O383" i="28"/>
  <c r="I383" i="28"/>
  <c r="B383" i="28"/>
  <c r="A384" i="28"/>
  <c r="R383" i="28"/>
  <c r="G383" i="28"/>
  <c r="S383" i="28"/>
  <c r="E383" i="28"/>
  <c r="N383" i="28"/>
  <c r="Y383" i="28"/>
  <c r="J383" i="28"/>
  <c r="U383" i="28"/>
  <c r="C383" i="28"/>
  <c r="M383" i="28"/>
  <c r="Y349" i="28"/>
  <c r="U349" i="28"/>
  <c r="Q349" i="28"/>
  <c r="M349" i="28"/>
  <c r="I349" i="28"/>
  <c r="E349" i="28"/>
  <c r="A350" i="28"/>
  <c r="T349" i="28"/>
  <c r="O349" i="28"/>
  <c r="J349" i="28"/>
  <c r="D349" i="28"/>
  <c r="S349" i="28"/>
  <c r="L349" i="28"/>
  <c r="F349" i="28"/>
  <c r="V349" i="28"/>
  <c r="K349" i="28"/>
  <c r="B349" i="28"/>
  <c r="R349" i="28"/>
  <c r="G349" i="28"/>
  <c r="X349" i="28"/>
  <c r="N349" i="28"/>
  <c r="W349" i="28"/>
  <c r="P349" i="28"/>
  <c r="H349" i="28"/>
  <c r="C349" i="28"/>
  <c r="D419" i="21"/>
  <c r="H419" i="21"/>
  <c r="L419" i="21"/>
  <c r="P419" i="21"/>
  <c r="T419" i="21"/>
  <c r="X419" i="21"/>
  <c r="B419" i="21"/>
  <c r="G419" i="21"/>
  <c r="M419" i="21"/>
  <c r="R419" i="21"/>
  <c r="W419" i="21"/>
  <c r="C419" i="21"/>
  <c r="I419" i="21"/>
  <c r="N419" i="21"/>
  <c r="S419" i="21"/>
  <c r="Y419" i="21"/>
  <c r="F419" i="21"/>
  <c r="Q419" i="21"/>
  <c r="J419" i="21"/>
  <c r="U419" i="21"/>
  <c r="K419" i="21"/>
  <c r="V419" i="21"/>
  <c r="E419" i="21"/>
  <c r="O419" i="21"/>
  <c r="A420" i="21"/>
  <c r="K385" i="21"/>
  <c r="E385" i="21"/>
  <c r="H385" i="21"/>
  <c r="I385" i="21"/>
  <c r="L385" i="21"/>
  <c r="M385" i="21"/>
  <c r="S385" i="21"/>
  <c r="V385" i="21"/>
  <c r="Y385" i="21"/>
  <c r="G385" i="21"/>
  <c r="U385" i="21"/>
  <c r="D385" i="21"/>
  <c r="O385" i="21"/>
  <c r="J385" i="21"/>
  <c r="N385" i="21"/>
  <c r="Q385" i="21"/>
  <c r="R385" i="21"/>
  <c r="T385" i="21"/>
  <c r="C385" i="21"/>
  <c r="P385" i="21"/>
  <c r="X385" i="21"/>
  <c r="A386" i="21"/>
  <c r="W385" i="21"/>
  <c r="B385" i="21"/>
  <c r="F385" i="21"/>
  <c r="K351" i="21"/>
  <c r="B351" i="21"/>
  <c r="X351" i="21"/>
  <c r="T351" i="21"/>
  <c r="P351" i="21"/>
  <c r="Q351" i="21"/>
  <c r="O351" i="21"/>
  <c r="H351" i="21"/>
  <c r="D351" i="21"/>
  <c r="Y351" i="21"/>
  <c r="U351" i="21"/>
  <c r="V351" i="21"/>
  <c r="C351" i="21"/>
  <c r="S351" i="21"/>
  <c r="M351" i="21"/>
  <c r="I351" i="21"/>
  <c r="E351" i="21"/>
  <c r="F351" i="21"/>
  <c r="G351" i="21"/>
  <c r="W351" i="21"/>
  <c r="R351" i="21"/>
  <c r="N351" i="21"/>
  <c r="J351" i="21"/>
  <c r="L351" i="21"/>
  <c r="A352" i="21"/>
  <c r="B316" i="21"/>
  <c r="F316" i="21"/>
  <c r="J316" i="21"/>
  <c r="N316" i="21"/>
  <c r="R316" i="21"/>
  <c r="V316" i="21"/>
  <c r="D316" i="21"/>
  <c r="H316" i="21"/>
  <c r="L316" i="21"/>
  <c r="P316" i="21"/>
  <c r="T316" i="21"/>
  <c r="X316" i="21"/>
  <c r="C316" i="21"/>
  <c r="K316" i="21"/>
  <c r="S316" i="21"/>
  <c r="E316" i="21"/>
  <c r="M316" i="21"/>
  <c r="U316" i="21"/>
  <c r="G316" i="21"/>
  <c r="W316" i="21"/>
  <c r="I316" i="21"/>
  <c r="Y316" i="21"/>
  <c r="O316" i="21"/>
  <c r="Q316" i="21"/>
  <c r="B279" i="21"/>
  <c r="F279" i="21"/>
  <c r="J279" i="21"/>
  <c r="N279" i="21"/>
  <c r="R279" i="21"/>
  <c r="V279" i="21"/>
  <c r="D279" i="21"/>
  <c r="I279" i="21"/>
  <c r="O279" i="21"/>
  <c r="T279" i="21"/>
  <c r="Y279" i="21"/>
  <c r="E279" i="21"/>
  <c r="L279" i="21"/>
  <c r="S279" i="21"/>
  <c r="G279" i="21"/>
  <c r="M279" i="21"/>
  <c r="U279" i="21"/>
  <c r="H279" i="21"/>
  <c r="P279" i="21"/>
  <c r="W279" i="21"/>
  <c r="X279" i="21"/>
  <c r="C279" i="21"/>
  <c r="K279" i="21"/>
  <c r="Q279" i="21"/>
  <c r="A280" i="21"/>
  <c r="E245" i="21"/>
  <c r="I245" i="21"/>
  <c r="M245" i="21"/>
  <c r="Q245" i="21"/>
  <c r="U245" i="21"/>
  <c r="Y245" i="21"/>
  <c r="D245" i="21"/>
  <c r="J245" i="21"/>
  <c r="O245" i="21"/>
  <c r="T245" i="21"/>
  <c r="F245" i="21"/>
  <c r="K245" i="21"/>
  <c r="P245" i="21"/>
  <c r="V245" i="21"/>
  <c r="H245" i="21"/>
  <c r="S245" i="21"/>
  <c r="N245" i="21"/>
  <c r="X245" i="21"/>
  <c r="B245" i="21"/>
  <c r="L245" i="21"/>
  <c r="W245" i="21"/>
  <c r="C245" i="21"/>
  <c r="R245" i="21"/>
  <c r="G245" i="21"/>
  <c r="A246" i="21"/>
  <c r="B176" i="21"/>
  <c r="F176" i="21"/>
  <c r="J176" i="21"/>
  <c r="N176" i="21"/>
  <c r="R176" i="21"/>
  <c r="V176" i="21"/>
  <c r="C176" i="21"/>
  <c r="H176" i="21"/>
  <c r="M176" i="21"/>
  <c r="S176" i="21"/>
  <c r="X176" i="21"/>
  <c r="E176" i="21"/>
  <c r="L176" i="21"/>
  <c r="T176" i="21"/>
  <c r="G176" i="21"/>
  <c r="O176" i="21"/>
  <c r="U176" i="21"/>
  <c r="I176" i="21"/>
  <c r="P176" i="21"/>
  <c r="W176" i="21"/>
  <c r="Y176" i="21"/>
  <c r="D176" i="21"/>
  <c r="K176" i="21"/>
  <c r="Q176" i="21"/>
  <c r="E71" i="21"/>
  <c r="I71" i="21"/>
  <c r="M71" i="21"/>
  <c r="Q71" i="21"/>
  <c r="U71" i="21"/>
  <c r="Y71" i="21"/>
  <c r="B71" i="21"/>
  <c r="F71" i="21"/>
  <c r="J71" i="21"/>
  <c r="N71" i="21"/>
  <c r="R71" i="21"/>
  <c r="V71" i="21"/>
  <c r="H71" i="21"/>
  <c r="P71" i="21"/>
  <c r="X71" i="21"/>
  <c r="D71" i="21"/>
  <c r="O71" i="21"/>
  <c r="T71" i="21"/>
  <c r="L71" i="21"/>
  <c r="G71" i="21"/>
  <c r="S71" i="21"/>
  <c r="K71" i="21"/>
  <c r="C71" i="21"/>
  <c r="W71" i="21"/>
  <c r="C141" i="21"/>
  <c r="G141" i="21"/>
  <c r="K141" i="21"/>
  <c r="O141" i="21"/>
  <c r="S141" i="21"/>
  <c r="W141" i="21"/>
  <c r="B141" i="21"/>
  <c r="H141" i="21"/>
  <c r="M141" i="21"/>
  <c r="R141" i="21"/>
  <c r="X141" i="21"/>
  <c r="D141" i="21"/>
  <c r="I141" i="21"/>
  <c r="N141" i="21"/>
  <c r="T141" i="21"/>
  <c r="Y141" i="21"/>
  <c r="F141" i="21"/>
  <c r="Q141" i="21"/>
  <c r="L141" i="21"/>
  <c r="P141" i="21"/>
  <c r="E141" i="21"/>
  <c r="U141" i="21"/>
  <c r="V141" i="21"/>
  <c r="J141" i="21"/>
  <c r="C106" i="21"/>
  <c r="G106" i="21"/>
  <c r="K106" i="21"/>
  <c r="O106" i="21"/>
  <c r="S106" i="21"/>
  <c r="W106" i="21"/>
  <c r="B106" i="21"/>
  <c r="H106" i="21"/>
  <c r="M106" i="21"/>
  <c r="R106" i="21"/>
  <c r="X106" i="21"/>
  <c r="D106" i="21"/>
  <c r="I106" i="21"/>
  <c r="N106" i="21"/>
  <c r="T106" i="21"/>
  <c r="Y106" i="21"/>
  <c r="E106" i="21"/>
  <c r="P106" i="21"/>
  <c r="F106" i="21"/>
  <c r="Q106" i="21"/>
  <c r="U106" i="21"/>
  <c r="J106" i="21"/>
  <c r="V106" i="21"/>
  <c r="L106" i="21"/>
  <c r="C210" i="21"/>
  <c r="G210" i="21"/>
  <c r="K210" i="21"/>
  <c r="O210" i="21"/>
  <c r="S210" i="21"/>
  <c r="W210" i="21"/>
  <c r="B210" i="21"/>
  <c r="H210" i="21"/>
  <c r="M210" i="21"/>
  <c r="R210" i="21"/>
  <c r="X210" i="21"/>
  <c r="E210" i="21"/>
  <c r="L210" i="21"/>
  <c r="T210" i="21"/>
  <c r="I210" i="21"/>
  <c r="Q210" i="21"/>
  <c r="J210" i="21"/>
  <c r="U210" i="21"/>
  <c r="D210" i="21"/>
  <c r="N210" i="21"/>
  <c r="V210" i="21"/>
  <c r="F210" i="21"/>
  <c r="P210" i="21"/>
  <c r="Y210" i="21"/>
  <c r="A211" i="21"/>
  <c r="B38" i="21"/>
  <c r="F38" i="21"/>
  <c r="J38" i="21"/>
  <c r="N38" i="21"/>
  <c r="R38" i="21"/>
  <c r="V38" i="21"/>
  <c r="E38" i="21"/>
  <c r="K38" i="21"/>
  <c r="P38" i="21"/>
  <c r="U38" i="21"/>
  <c r="G38" i="21"/>
  <c r="L38" i="21"/>
  <c r="Q38" i="21"/>
  <c r="W38" i="21"/>
  <c r="C38" i="21"/>
  <c r="H38" i="21"/>
  <c r="S38" i="21"/>
  <c r="I38" i="21"/>
  <c r="T38" i="21"/>
  <c r="M38" i="21"/>
  <c r="X38" i="21"/>
  <c r="D38" i="21"/>
  <c r="O38" i="21"/>
  <c r="Y38" i="21"/>
  <c r="D108" i="25"/>
  <c r="H108" i="25"/>
  <c r="L108" i="25"/>
  <c r="P108" i="25"/>
  <c r="T108" i="25"/>
  <c r="X108" i="25"/>
  <c r="B108" i="25"/>
  <c r="F108" i="25"/>
  <c r="J108" i="25"/>
  <c r="N108" i="25"/>
  <c r="R108" i="25"/>
  <c r="V108" i="25"/>
  <c r="C108" i="25"/>
  <c r="G108" i="25"/>
  <c r="K108" i="25"/>
  <c r="O108" i="25"/>
  <c r="S108" i="25"/>
  <c r="I108" i="25"/>
  <c r="W108" i="25"/>
  <c r="M108" i="25"/>
  <c r="Y108" i="25"/>
  <c r="E108" i="25"/>
  <c r="U108" i="25"/>
  <c r="Q108" i="25"/>
  <c r="D72" i="25"/>
  <c r="H72" i="25"/>
  <c r="L72" i="25"/>
  <c r="P72" i="25"/>
  <c r="T72" i="25"/>
  <c r="X72" i="25"/>
  <c r="F72" i="25"/>
  <c r="N72" i="25"/>
  <c r="R72" i="25"/>
  <c r="E72" i="25"/>
  <c r="I72" i="25"/>
  <c r="M72" i="25"/>
  <c r="Q72" i="25"/>
  <c r="U72" i="25"/>
  <c r="Y72" i="25"/>
  <c r="B72" i="25"/>
  <c r="J72" i="25"/>
  <c r="V72" i="25"/>
  <c r="C72" i="25"/>
  <c r="S72" i="25"/>
  <c r="G72" i="25"/>
  <c r="W72" i="25"/>
  <c r="K72" i="25"/>
  <c r="O72" i="25"/>
  <c r="C36" i="25"/>
  <c r="G36" i="25"/>
  <c r="K36" i="25"/>
  <c r="O36" i="25"/>
  <c r="S36" i="25"/>
  <c r="W36" i="25"/>
  <c r="E36" i="25"/>
  <c r="J36" i="25"/>
  <c r="P36" i="25"/>
  <c r="U36" i="25"/>
  <c r="B36" i="25"/>
  <c r="H36" i="25"/>
  <c r="M36" i="25"/>
  <c r="R36" i="25"/>
  <c r="X36" i="25"/>
  <c r="D36" i="25"/>
  <c r="I36" i="25"/>
  <c r="N36" i="25"/>
  <c r="T36" i="25"/>
  <c r="Y36" i="25"/>
  <c r="F36" i="25"/>
  <c r="L36" i="25"/>
  <c r="Q36" i="25"/>
  <c r="V36" i="25"/>
  <c r="O109" i="19"/>
  <c r="H109" i="19"/>
  <c r="E109" i="19"/>
  <c r="F109" i="19"/>
  <c r="T109" i="19"/>
  <c r="N109" i="19"/>
  <c r="A110" i="19"/>
  <c r="C109" i="19"/>
  <c r="S109" i="19"/>
  <c r="M109" i="19"/>
  <c r="J109" i="19"/>
  <c r="L109" i="19"/>
  <c r="D109" i="19"/>
  <c r="G109" i="19"/>
  <c r="W109" i="19"/>
  <c r="R109" i="19"/>
  <c r="P109" i="19"/>
  <c r="Q109" i="19"/>
  <c r="Y109" i="19"/>
  <c r="K109" i="19"/>
  <c r="B109" i="19"/>
  <c r="X109" i="19"/>
  <c r="U109" i="19"/>
  <c r="V109" i="19"/>
  <c r="I109" i="19"/>
  <c r="B73" i="19"/>
  <c r="F73" i="19"/>
  <c r="J73" i="19"/>
  <c r="N73" i="19"/>
  <c r="R73" i="19"/>
  <c r="V73" i="19"/>
  <c r="C73" i="19"/>
  <c r="G73" i="19"/>
  <c r="K73" i="19"/>
  <c r="O73" i="19"/>
  <c r="S73" i="19"/>
  <c r="D73" i="19"/>
  <c r="H73" i="19"/>
  <c r="L73" i="19"/>
  <c r="P73" i="19"/>
  <c r="T73" i="19"/>
  <c r="X73" i="19"/>
  <c r="E73" i="19"/>
  <c r="I73" i="19"/>
  <c r="M73" i="19"/>
  <c r="Q73" i="19"/>
  <c r="U73" i="19"/>
  <c r="Y73" i="19"/>
  <c r="W73" i="19"/>
  <c r="A74" i="19"/>
  <c r="E37" i="19"/>
  <c r="I37" i="19"/>
  <c r="M37" i="19"/>
  <c r="Q37" i="19"/>
  <c r="U37" i="19"/>
  <c r="Y37" i="19"/>
  <c r="B37" i="19"/>
  <c r="G37" i="19"/>
  <c r="L37" i="19"/>
  <c r="R37" i="19"/>
  <c r="W37" i="19"/>
  <c r="C37" i="19"/>
  <c r="H37" i="19"/>
  <c r="N37" i="19"/>
  <c r="S37" i="19"/>
  <c r="X37" i="19"/>
  <c r="D37" i="19"/>
  <c r="J37" i="19"/>
  <c r="O37" i="19"/>
  <c r="T37" i="19"/>
  <c r="K37" i="19"/>
  <c r="V37" i="19"/>
  <c r="P37" i="19"/>
  <c r="F37" i="19"/>
  <c r="A177" i="21"/>
  <c r="A146" i="25"/>
  <c r="A144" i="19"/>
  <c r="A142" i="21"/>
  <c r="A107" i="21"/>
  <c r="A38" i="19"/>
  <c r="A109" i="25"/>
  <c r="A73" i="25"/>
  <c r="A317" i="21"/>
  <c r="A39" i="21"/>
  <c r="A72" i="21"/>
  <c r="A37" i="25"/>
  <c r="B146" i="25" l="1"/>
  <c r="F146" i="25"/>
  <c r="J146" i="25"/>
  <c r="N146" i="25"/>
  <c r="R146" i="25"/>
  <c r="V146" i="25"/>
  <c r="C146" i="25"/>
  <c r="G146" i="25"/>
  <c r="K146" i="25"/>
  <c r="O146" i="25"/>
  <c r="S146" i="25"/>
  <c r="W146" i="25"/>
  <c r="I146" i="25"/>
  <c r="Q146" i="25"/>
  <c r="Y146" i="25"/>
  <c r="D146" i="25"/>
  <c r="L146" i="25"/>
  <c r="T146" i="25"/>
  <c r="E146" i="25"/>
  <c r="M146" i="25"/>
  <c r="U146" i="25"/>
  <c r="H146" i="25"/>
  <c r="P146" i="25"/>
  <c r="X146" i="25"/>
  <c r="D109" i="28"/>
  <c r="H109" i="28"/>
  <c r="L109" i="28"/>
  <c r="P109" i="28"/>
  <c r="T109" i="28"/>
  <c r="X109" i="28"/>
  <c r="B109" i="28"/>
  <c r="F109" i="28"/>
  <c r="J109" i="28"/>
  <c r="N109" i="28"/>
  <c r="R109" i="28"/>
  <c r="V109" i="28"/>
  <c r="E109" i="28"/>
  <c r="M109" i="28"/>
  <c r="U109" i="28"/>
  <c r="G109" i="28"/>
  <c r="O109" i="28"/>
  <c r="W109" i="28"/>
  <c r="Q109" i="28"/>
  <c r="C109" i="28"/>
  <c r="S109" i="28"/>
  <c r="I109" i="28"/>
  <c r="Y109" i="28"/>
  <c r="K109" i="28"/>
  <c r="E74" i="28"/>
  <c r="I74" i="28"/>
  <c r="M74" i="28"/>
  <c r="Q74" i="28"/>
  <c r="U74" i="28"/>
  <c r="Y74" i="28"/>
  <c r="B74" i="28"/>
  <c r="F74" i="28"/>
  <c r="J74" i="28"/>
  <c r="N74" i="28"/>
  <c r="R74" i="28"/>
  <c r="V74" i="28"/>
  <c r="C74" i="28"/>
  <c r="K74" i="28"/>
  <c r="S74" i="28"/>
  <c r="D74" i="28"/>
  <c r="L74" i="28"/>
  <c r="T74" i="28"/>
  <c r="G74" i="28"/>
  <c r="O74" i="28"/>
  <c r="W74" i="28"/>
  <c r="X74" i="28"/>
  <c r="H74" i="28"/>
  <c r="P74" i="28"/>
  <c r="D144" i="28"/>
  <c r="H144" i="28"/>
  <c r="L144" i="28"/>
  <c r="P144" i="28"/>
  <c r="T144" i="28"/>
  <c r="X144" i="28"/>
  <c r="E144" i="28"/>
  <c r="I144" i="28"/>
  <c r="M144" i="28"/>
  <c r="Q144" i="28"/>
  <c r="U144" i="28"/>
  <c r="Y144" i="28"/>
  <c r="F144" i="28"/>
  <c r="N144" i="28"/>
  <c r="V144" i="28"/>
  <c r="G144" i="28"/>
  <c r="O144" i="28"/>
  <c r="W144" i="28"/>
  <c r="J144" i="28"/>
  <c r="B144" i="28"/>
  <c r="R144" i="28"/>
  <c r="K144" i="28"/>
  <c r="S144" i="28"/>
  <c r="C144" i="28"/>
  <c r="C39" i="28"/>
  <c r="G39" i="28"/>
  <c r="K39" i="28"/>
  <c r="O39" i="28"/>
  <c r="S39" i="28"/>
  <c r="W39" i="28"/>
  <c r="H39" i="28"/>
  <c r="P39" i="28"/>
  <c r="X39" i="28"/>
  <c r="D39" i="28"/>
  <c r="L39" i="28"/>
  <c r="T39" i="28"/>
  <c r="E39" i="28"/>
  <c r="I39" i="28"/>
  <c r="M39" i="28"/>
  <c r="Q39" i="28"/>
  <c r="U39" i="28"/>
  <c r="Y39" i="28"/>
  <c r="B39" i="28"/>
  <c r="R39" i="28"/>
  <c r="N39" i="28"/>
  <c r="F39" i="28"/>
  <c r="V39" i="28"/>
  <c r="J39" i="28"/>
  <c r="D144" i="19"/>
  <c r="H144" i="19"/>
  <c r="L144" i="19"/>
  <c r="P144" i="19"/>
  <c r="T144" i="19"/>
  <c r="X144" i="19"/>
  <c r="B144" i="19"/>
  <c r="G144" i="19"/>
  <c r="M144" i="19"/>
  <c r="R144" i="19"/>
  <c r="W144" i="19"/>
  <c r="C144" i="19"/>
  <c r="I144" i="19"/>
  <c r="N144" i="19"/>
  <c r="S144" i="19"/>
  <c r="Y144" i="19"/>
  <c r="E144" i="19"/>
  <c r="J144" i="19"/>
  <c r="O144" i="19"/>
  <c r="U144" i="19"/>
  <c r="V144" i="19"/>
  <c r="F144" i="19"/>
  <c r="K144" i="19"/>
  <c r="Q144" i="19"/>
  <c r="A75" i="28"/>
  <c r="X179" i="28"/>
  <c r="T179" i="28"/>
  <c r="P179" i="28"/>
  <c r="L179" i="28"/>
  <c r="H179" i="28"/>
  <c r="D179" i="28"/>
  <c r="W179" i="28"/>
  <c r="R179" i="28"/>
  <c r="M179" i="28"/>
  <c r="G179" i="28"/>
  <c r="B179" i="28"/>
  <c r="Y179" i="28"/>
  <c r="Q179" i="28"/>
  <c r="J179" i="28"/>
  <c r="C179" i="28"/>
  <c r="U179" i="28"/>
  <c r="K179" i="28"/>
  <c r="S179" i="28"/>
  <c r="I179" i="28"/>
  <c r="A180" i="28"/>
  <c r="F179" i="28"/>
  <c r="O179" i="28"/>
  <c r="N179" i="28"/>
  <c r="V179" i="28"/>
  <c r="E179" i="28"/>
  <c r="X247" i="28"/>
  <c r="T247" i="28"/>
  <c r="P247" i="28"/>
  <c r="L247" i="28"/>
  <c r="H247" i="28"/>
  <c r="D247" i="28"/>
  <c r="V247" i="28"/>
  <c r="Q247" i="28"/>
  <c r="K247" i="28"/>
  <c r="F247" i="28"/>
  <c r="A248" i="28"/>
  <c r="S247" i="28"/>
  <c r="M247" i="28"/>
  <c r="E247" i="28"/>
  <c r="Y247" i="28"/>
  <c r="R247" i="28"/>
  <c r="J247" i="28"/>
  <c r="C247" i="28"/>
  <c r="W247" i="28"/>
  <c r="I247" i="28"/>
  <c r="U247" i="28"/>
  <c r="G247" i="28"/>
  <c r="B247" i="28"/>
  <c r="O247" i="28"/>
  <c r="N247" i="28"/>
  <c r="A145" i="28"/>
  <c r="A317" i="28"/>
  <c r="V316" i="28"/>
  <c r="R316" i="28"/>
  <c r="N316" i="28"/>
  <c r="J316" i="28"/>
  <c r="F316" i="28"/>
  <c r="B316" i="28"/>
  <c r="Y316" i="28"/>
  <c r="T316" i="28"/>
  <c r="O316" i="28"/>
  <c r="I316" i="28"/>
  <c r="D316" i="28"/>
  <c r="S316" i="28"/>
  <c r="L316" i="28"/>
  <c r="E316" i="28"/>
  <c r="X316" i="28"/>
  <c r="P316" i="28"/>
  <c r="G316" i="28"/>
  <c r="W316" i="28"/>
  <c r="K316" i="28"/>
  <c r="Q316" i="28"/>
  <c r="C316" i="28"/>
  <c r="M316" i="28"/>
  <c r="H316" i="28"/>
  <c r="U316" i="28"/>
  <c r="A40" i="28"/>
  <c r="X350" i="28"/>
  <c r="T350" i="28"/>
  <c r="P350" i="28"/>
  <c r="L350" i="28"/>
  <c r="H350" i="28"/>
  <c r="D350" i="28"/>
  <c r="V350" i="28"/>
  <c r="Q350" i="28"/>
  <c r="K350" i="28"/>
  <c r="F350" i="28"/>
  <c r="W350" i="28"/>
  <c r="O350" i="28"/>
  <c r="I350" i="28"/>
  <c r="B350" i="28"/>
  <c r="S350" i="28"/>
  <c r="Y350" i="28"/>
  <c r="N350" i="28"/>
  <c r="E350" i="28"/>
  <c r="U350" i="28"/>
  <c r="G350" i="28"/>
  <c r="M350" i="28"/>
  <c r="A351" i="28"/>
  <c r="R350" i="28"/>
  <c r="J350" i="28"/>
  <c r="C350" i="28"/>
  <c r="W384" i="28"/>
  <c r="S384" i="28"/>
  <c r="O384" i="28"/>
  <c r="K384" i="28"/>
  <c r="G384" i="28"/>
  <c r="C384" i="28"/>
  <c r="X384" i="28"/>
  <c r="R384" i="28"/>
  <c r="M384" i="28"/>
  <c r="H384" i="28"/>
  <c r="B384" i="28"/>
  <c r="A385" i="28"/>
  <c r="T384" i="28"/>
  <c r="L384" i="28"/>
  <c r="E384" i="28"/>
  <c r="U384" i="28"/>
  <c r="J384" i="28"/>
  <c r="Q384" i="28"/>
  <c r="F384" i="28"/>
  <c r="Y384" i="28"/>
  <c r="I384" i="28"/>
  <c r="P384" i="28"/>
  <c r="N384" i="28"/>
  <c r="V384" i="28"/>
  <c r="D384" i="28"/>
  <c r="A214" i="28"/>
  <c r="V213" i="28"/>
  <c r="R213" i="28"/>
  <c r="N213" i="28"/>
  <c r="J213" i="28"/>
  <c r="F213" i="28"/>
  <c r="B213" i="28"/>
  <c r="Y213" i="28"/>
  <c r="T213" i="28"/>
  <c r="O213" i="28"/>
  <c r="I213" i="28"/>
  <c r="D213" i="28"/>
  <c r="W213" i="28"/>
  <c r="P213" i="28"/>
  <c r="H213" i="28"/>
  <c r="U213" i="28"/>
  <c r="M213" i="28"/>
  <c r="G213" i="28"/>
  <c r="S213" i="28"/>
  <c r="E213" i="28"/>
  <c r="Q213" i="28"/>
  <c r="C213" i="28"/>
  <c r="L213" i="28"/>
  <c r="X213" i="28"/>
  <c r="K213" i="28"/>
  <c r="A110" i="28"/>
  <c r="W418" i="28"/>
  <c r="S418" i="28"/>
  <c r="O418" i="28"/>
  <c r="K418" i="28"/>
  <c r="G418" i="28"/>
  <c r="C418" i="28"/>
  <c r="Y418" i="28"/>
  <c r="T418" i="28"/>
  <c r="N418" i="28"/>
  <c r="I418" i="28"/>
  <c r="D418" i="28"/>
  <c r="V418" i="28"/>
  <c r="P418" i="28"/>
  <c r="H418" i="28"/>
  <c r="R418" i="28"/>
  <c r="J418" i="28"/>
  <c r="U418" i="28"/>
  <c r="F418" i="28"/>
  <c r="Q418" i="28"/>
  <c r="E418" i="28"/>
  <c r="X418" i="28"/>
  <c r="L418" i="28"/>
  <c r="A419" i="28"/>
  <c r="B418" i="28"/>
  <c r="M418" i="28"/>
  <c r="A282" i="28"/>
  <c r="V281" i="28"/>
  <c r="R281" i="28"/>
  <c r="N281" i="28"/>
  <c r="J281" i="28"/>
  <c r="F281" i="28"/>
  <c r="B281" i="28"/>
  <c r="X281" i="28"/>
  <c r="S281" i="28"/>
  <c r="M281" i="28"/>
  <c r="H281" i="28"/>
  <c r="C281" i="28"/>
  <c r="U281" i="28"/>
  <c r="O281" i="28"/>
  <c r="G281" i="28"/>
  <c r="T281" i="28"/>
  <c r="K281" i="28"/>
  <c r="Q281" i="28"/>
  <c r="I281" i="28"/>
  <c r="Y281" i="28"/>
  <c r="E281" i="28"/>
  <c r="W281" i="28"/>
  <c r="D281" i="28"/>
  <c r="P281" i="28"/>
  <c r="L281" i="28"/>
  <c r="D420" i="21"/>
  <c r="H420" i="21"/>
  <c r="L420" i="21"/>
  <c r="P420" i="21"/>
  <c r="E420" i="21"/>
  <c r="J420" i="21"/>
  <c r="O420" i="21"/>
  <c r="T420" i="21"/>
  <c r="X420" i="21"/>
  <c r="F420" i="21"/>
  <c r="K420" i="21"/>
  <c r="Q420" i="21"/>
  <c r="U420" i="21"/>
  <c r="Y420" i="21"/>
  <c r="C420" i="21"/>
  <c r="N420" i="21"/>
  <c r="W420" i="21"/>
  <c r="G420" i="21"/>
  <c r="R420" i="21"/>
  <c r="I420" i="21"/>
  <c r="S420" i="21"/>
  <c r="M420" i="21"/>
  <c r="V420" i="21"/>
  <c r="B420" i="21"/>
  <c r="A421" i="21"/>
  <c r="K352" i="21"/>
  <c r="E352" i="21"/>
  <c r="F352" i="21"/>
  <c r="B352" i="21"/>
  <c r="X352" i="21"/>
  <c r="N352" i="21"/>
  <c r="O352" i="21"/>
  <c r="J352" i="21"/>
  <c r="L352" i="21"/>
  <c r="H352" i="21"/>
  <c r="D352" i="21"/>
  <c r="T352" i="21"/>
  <c r="C352" i="21"/>
  <c r="S352" i="21"/>
  <c r="P352" i="21"/>
  <c r="Q352" i="21"/>
  <c r="M352" i="21"/>
  <c r="Y352" i="21"/>
  <c r="G352" i="21"/>
  <c r="W352" i="21"/>
  <c r="U352" i="21"/>
  <c r="V352" i="21"/>
  <c r="R352" i="21"/>
  <c r="I352" i="21"/>
  <c r="A353" i="21"/>
  <c r="K386" i="21"/>
  <c r="B386" i="21"/>
  <c r="X386" i="21"/>
  <c r="F386" i="21"/>
  <c r="P386" i="21"/>
  <c r="Q386" i="21"/>
  <c r="O386" i="21"/>
  <c r="H386" i="21"/>
  <c r="E386" i="21"/>
  <c r="N386" i="21"/>
  <c r="V386" i="21"/>
  <c r="Y386" i="21"/>
  <c r="C386" i="21"/>
  <c r="S386" i="21"/>
  <c r="M386" i="21"/>
  <c r="L386" i="21"/>
  <c r="U386" i="21"/>
  <c r="D386" i="21"/>
  <c r="A387" i="21"/>
  <c r="G386" i="21"/>
  <c r="W386" i="21"/>
  <c r="R386" i="21"/>
  <c r="T386" i="21"/>
  <c r="I386" i="21"/>
  <c r="J386" i="21"/>
  <c r="B317" i="21"/>
  <c r="F317" i="21"/>
  <c r="J317" i="21"/>
  <c r="N317" i="21"/>
  <c r="R317" i="21"/>
  <c r="V317" i="21"/>
  <c r="D317" i="21"/>
  <c r="H317" i="21"/>
  <c r="L317" i="21"/>
  <c r="P317" i="21"/>
  <c r="T317" i="21"/>
  <c r="X317" i="21"/>
  <c r="C317" i="21"/>
  <c r="K317" i="21"/>
  <c r="S317" i="21"/>
  <c r="E317" i="21"/>
  <c r="M317" i="21"/>
  <c r="U317" i="21"/>
  <c r="O317" i="21"/>
  <c r="G317" i="21"/>
  <c r="W317" i="21"/>
  <c r="I317" i="21"/>
  <c r="Y317" i="21"/>
  <c r="Q317" i="21"/>
  <c r="E246" i="21"/>
  <c r="I246" i="21"/>
  <c r="M246" i="21"/>
  <c r="Q246" i="21"/>
  <c r="U246" i="21"/>
  <c r="Y246" i="21"/>
  <c r="B246" i="21"/>
  <c r="G246" i="21"/>
  <c r="L246" i="21"/>
  <c r="R246" i="21"/>
  <c r="W246" i="21"/>
  <c r="C246" i="21"/>
  <c r="H246" i="21"/>
  <c r="N246" i="21"/>
  <c r="S246" i="21"/>
  <c r="X246" i="21"/>
  <c r="F246" i="21"/>
  <c r="P246" i="21"/>
  <c r="V246" i="21"/>
  <c r="J246" i="21"/>
  <c r="T246" i="21"/>
  <c r="K246" i="21"/>
  <c r="O246" i="21"/>
  <c r="D246" i="21"/>
  <c r="A247" i="21"/>
  <c r="B280" i="21"/>
  <c r="F280" i="21"/>
  <c r="J280" i="21"/>
  <c r="N280" i="21"/>
  <c r="R280" i="21"/>
  <c r="V280" i="21"/>
  <c r="G280" i="21"/>
  <c r="L280" i="21"/>
  <c r="Q280" i="21"/>
  <c r="W280" i="21"/>
  <c r="C280" i="21"/>
  <c r="I280" i="21"/>
  <c r="P280" i="21"/>
  <c r="X280" i="21"/>
  <c r="D280" i="21"/>
  <c r="K280" i="21"/>
  <c r="S280" i="21"/>
  <c r="Y280" i="21"/>
  <c r="E280" i="21"/>
  <c r="M280" i="21"/>
  <c r="T280" i="21"/>
  <c r="O280" i="21"/>
  <c r="U280" i="21"/>
  <c r="H280" i="21"/>
  <c r="A281" i="21"/>
  <c r="B177" i="21"/>
  <c r="F177" i="21"/>
  <c r="J177" i="21"/>
  <c r="N177" i="21"/>
  <c r="R177" i="21"/>
  <c r="V177" i="21"/>
  <c r="E177" i="21"/>
  <c r="K177" i="21"/>
  <c r="P177" i="21"/>
  <c r="U177" i="21"/>
  <c r="C177" i="21"/>
  <c r="I177" i="21"/>
  <c r="Q177" i="21"/>
  <c r="X177" i="21"/>
  <c r="D177" i="21"/>
  <c r="L177" i="21"/>
  <c r="S177" i="21"/>
  <c r="Y177" i="21"/>
  <c r="G177" i="21"/>
  <c r="M177" i="21"/>
  <c r="T177" i="21"/>
  <c r="H177" i="21"/>
  <c r="O177" i="21"/>
  <c r="W177" i="21"/>
  <c r="E72" i="21"/>
  <c r="I72" i="21"/>
  <c r="M72" i="21"/>
  <c r="Q72" i="21"/>
  <c r="U72" i="21"/>
  <c r="Y72" i="21"/>
  <c r="B72" i="21"/>
  <c r="F72" i="21"/>
  <c r="J72" i="21"/>
  <c r="N72" i="21"/>
  <c r="R72" i="21"/>
  <c r="V72" i="21"/>
  <c r="H72" i="21"/>
  <c r="P72" i="21"/>
  <c r="X72" i="21"/>
  <c r="C72" i="21"/>
  <c r="L72" i="21"/>
  <c r="W72" i="21"/>
  <c r="S72" i="21"/>
  <c r="T72" i="21"/>
  <c r="D72" i="21"/>
  <c r="O72" i="21"/>
  <c r="G72" i="21"/>
  <c r="K72" i="21"/>
  <c r="C107" i="21"/>
  <c r="G107" i="21"/>
  <c r="K107" i="21"/>
  <c r="O107" i="21"/>
  <c r="S107" i="21"/>
  <c r="W107" i="21"/>
  <c r="E107" i="21"/>
  <c r="J107" i="21"/>
  <c r="P107" i="21"/>
  <c r="U107" i="21"/>
  <c r="F107" i="21"/>
  <c r="L107" i="21"/>
  <c r="Q107" i="21"/>
  <c r="V107" i="21"/>
  <c r="B107" i="21"/>
  <c r="M107" i="21"/>
  <c r="X107" i="21"/>
  <c r="D107" i="21"/>
  <c r="N107" i="21"/>
  <c r="Y107" i="21"/>
  <c r="R107" i="21"/>
  <c r="I107" i="21"/>
  <c r="T107" i="21"/>
  <c r="H107" i="21"/>
  <c r="C142" i="21"/>
  <c r="G142" i="21"/>
  <c r="K142" i="21"/>
  <c r="O142" i="21"/>
  <c r="S142" i="21"/>
  <c r="W142" i="21"/>
  <c r="E142" i="21"/>
  <c r="J142" i="21"/>
  <c r="P142" i="21"/>
  <c r="U142" i="21"/>
  <c r="F142" i="21"/>
  <c r="L142" i="21"/>
  <c r="Q142" i="21"/>
  <c r="V142" i="21"/>
  <c r="D142" i="21"/>
  <c r="N142" i="21"/>
  <c r="Y142" i="21"/>
  <c r="B142" i="21"/>
  <c r="R142" i="21"/>
  <c r="H142" i="21"/>
  <c r="T142" i="21"/>
  <c r="I142" i="21"/>
  <c r="M142" i="21"/>
  <c r="X142" i="21"/>
  <c r="C211" i="21"/>
  <c r="G211" i="21"/>
  <c r="K211" i="21"/>
  <c r="O211" i="21"/>
  <c r="S211" i="21"/>
  <c r="W211" i="21"/>
  <c r="E211" i="21"/>
  <c r="J211" i="21"/>
  <c r="P211" i="21"/>
  <c r="U211" i="21"/>
  <c r="B211" i="21"/>
  <c r="I211" i="21"/>
  <c r="Q211" i="21"/>
  <c r="X211" i="21"/>
  <c r="D211" i="21"/>
  <c r="M211" i="21"/>
  <c r="V211" i="21"/>
  <c r="F211" i="21"/>
  <c r="N211" i="21"/>
  <c r="Y211" i="21"/>
  <c r="H211" i="21"/>
  <c r="R211" i="21"/>
  <c r="L211" i="21"/>
  <c r="T211" i="21"/>
  <c r="A212" i="21"/>
  <c r="B39" i="21"/>
  <c r="F39" i="21"/>
  <c r="J39" i="21"/>
  <c r="N39" i="21"/>
  <c r="R39" i="21"/>
  <c r="V39" i="21"/>
  <c r="C39" i="21"/>
  <c r="H39" i="21"/>
  <c r="M39" i="21"/>
  <c r="S39" i="21"/>
  <c r="X39" i="21"/>
  <c r="D39" i="21"/>
  <c r="I39" i="21"/>
  <c r="O39" i="21"/>
  <c r="T39" i="21"/>
  <c r="Y39" i="21"/>
  <c r="E39" i="21"/>
  <c r="P39" i="21"/>
  <c r="G39" i="21"/>
  <c r="Q39" i="21"/>
  <c r="K39" i="21"/>
  <c r="U39" i="21"/>
  <c r="L39" i="21"/>
  <c r="W39" i="21"/>
  <c r="D109" i="25"/>
  <c r="H109" i="25"/>
  <c r="L109" i="25"/>
  <c r="P109" i="25"/>
  <c r="T109" i="25"/>
  <c r="X109" i="25"/>
  <c r="B109" i="25"/>
  <c r="F109" i="25"/>
  <c r="J109" i="25"/>
  <c r="N109" i="25"/>
  <c r="R109" i="25"/>
  <c r="V109" i="25"/>
  <c r="G109" i="25"/>
  <c r="O109" i="25"/>
  <c r="W109" i="25"/>
  <c r="I109" i="25"/>
  <c r="Q109" i="25"/>
  <c r="Y109" i="25"/>
  <c r="E109" i="25"/>
  <c r="M109" i="25"/>
  <c r="U109" i="25"/>
  <c r="C109" i="25"/>
  <c r="K109" i="25"/>
  <c r="S109" i="25"/>
  <c r="D73" i="25"/>
  <c r="H73" i="25"/>
  <c r="L73" i="25"/>
  <c r="P73" i="25"/>
  <c r="T73" i="25"/>
  <c r="X73" i="25"/>
  <c r="B73" i="25"/>
  <c r="J73" i="25"/>
  <c r="V73" i="25"/>
  <c r="E73" i="25"/>
  <c r="I73" i="25"/>
  <c r="M73" i="25"/>
  <c r="Q73" i="25"/>
  <c r="U73" i="25"/>
  <c r="Y73" i="25"/>
  <c r="F73" i="25"/>
  <c r="N73" i="25"/>
  <c r="R73" i="25"/>
  <c r="K73" i="25"/>
  <c r="G73" i="25"/>
  <c r="O73" i="25"/>
  <c r="C73" i="25"/>
  <c r="S73" i="25"/>
  <c r="W73" i="25"/>
  <c r="C37" i="25"/>
  <c r="G37" i="25"/>
  <c r="K37" i="25"/>
  <c r="O37" i="25"/>
  <c r="S37" i="25"/>
  <c r="W37" i="25"/>
  <c r="B37" i="25"/>
  <c r="H37" i="25"/>
  <c r="M37" i="25"/>
  <c r="R37" i="25"/>
  <c r="X37" i="25"/>
  <c r="E37" i="25"/>
  <c r="J37" i="25"/>
  <c r="P37" i="25"/>
  <c r="U37" i="25"/>
  <c r="F37" i="25"/>
  <c r="L37" i="25"/>
  <c r="Q37" i="25"/>
  <c r="V37" i="25"/>
  <c r="D37" i="25"/>
  <c r="Y37" i="25"/>
  <c r="I37" i="25"/>
  <c r="N37" i="25"/>
  <c r="T37" i="25"/>
  <c r="O110" i="19"/>
  <c r="J110" i="19"/>
  <c r="H110" i="19"/>
  <c r="D110" i="19"/>
  <c r="Y110" i="19"/>
  <c r="L110" i="19"/>
  <c r="C110" i="19"/>
  <c r="S110" i="19"/>
  <c r="P110" i="19"/>
  <c r="M110" i="19"/>
  <c r="I110" i="19"/>
  <c r="Q110" i="19"/>
  <c r="G110" i="19"/>
  <c r="W110" i="19"/>
  <c r="U110" i="19"/>
  <c r="R110" i="19"/>
  <c r="N110" i="19"/>
  <c r="V110" i="19"/>
  <c r="A111" i="19"/>
  <c r="K110" i="19"/>
  <c r="E110" i="19"/>
  <c r="B110" i="19"/>
  <c r="X110" i="19"/>
  <c r="T110" i="19"/>
  <c r="F110" i="19"/>
  <c r="B74" i="19"/>
  <c r="F74" i="19"/>
  <c r="J74" i="19"/>
  <c r="N74" i="19"/>
  <c r="R74" i="19"/>
  <c r="V74" i="19"/>
  <c r="D74" i="19"/>
  <c r="H74" i="19"/>
  <c r="L74" i="19"/>
  <c r="P74" i="19"/>
  <c r="T74" i="19"/>
  <c r="X74" i="19"/>
  <c r="E74" i="19"/>
  <c r="I74" i="19"/>
  <c r="M74" i="19"/>
  <c r="U74" i="19"/>
  <c r="C74" i="19"/>
  <c r="O74" i="19"/>
  <c r="W74" i="19"/>
  <c r="G74" i="19"/>
  <c r="Q74" i="19"/>
  <c r="Y74" i="19"/>
  <c r="K74" i="19"/>
  <c r="S74" i="19"/>
  <c r="A75" i="19"/>
  <c r="E38" i="19"/>
  <c r="I38" i="19"/>
  <c r="M38" i="19"/>
  <c r="Q38" i="19"/>
  <c r="U38" i="19"/>
  <c r="Y38" i="19"/>
  <c r="D38" i="19"/>
  <c r="J38" i="19"/>
  <c r="O38" i="19"/>
  <c r="T38" i="19"/>
  <c r="F38" i="19"/>
  <c r="K38" i="19"/>
  <c r="P38" i="19"/>
  <c r="V38" i="19"/>
  <c r="B38" i="19"/>
  <c r="G38" i="19"/>
  <c r="R38" i="19"/>
  <c r="L38" i="19"/>
  <c r="W38" i="19"/>
  <c r="H38" i="19"/>
  <c r="S38" i="19"/>
  <c r="C38" i="19"/>
  <c r="N38" i="19"/>
  <c r="X38" i="19"/>
  <c r="A74" i="25"/>
  <c r="A110" i="25"/>
  <c r="A39" i="19"/>
  <c r="A178" i="21"/>
  <c r="A108" i="21"/>
  <c r="A147" i="25"/>
  <c r="A40" i="21"/>
  <c r="A318" i="21"/>
  <c r="A145" i="19"/>
  <c r="A38" i="25"/>
  <c r="A73" i="21"/>
  <c r="A143" i="21"/>
  <c r="B147" i="25" l="1"/>
  <c r="F147" i="25"/>
  <c r="J147" i="25"/>
  <c r="N147" i="25"/>
  <c r="R147" i="25"/>
  <c r="V147" i="25"/>
  <c r="C147" i="25"/>
  <c r="G147" i="25"/>
  <c r="K147" i="25"/>
  <c r="O147" i="25"/>
  <c r="S147" i="25"/>
  <c r="W147" i="25"/>
  <c r="I147" i="25"/>
  <c r="Q147" i="25"/>
  <c r="Y147" i="25"/>
  <c r="D147" i="25"/>
  <c r="L147" i="25"/>
  <c r="T147" i="25"/>
  <c r="E147" i="25"/>
  <c r="M147" i="25"/>
  <c r="U147" i="25"/>
  <c r="H147" i="25"/>
  <c r="P147" i="25"/>
  <c r="X147" i="25"/>
  <c r="D110" i="28"/>
  <c r="H110" i="28"/>
  <c r="L110" i="28"/>
  <c r="P110" i="28"/>
  <c r="T110" i="28"/>
  <c r="X110" i="28"/>
  <c r="B110" i="28"/>
  <c r="F110" i="28"/>
  <c r="J110" i="28"/>
  <c r="N110" i="28"/>
  <c r="R110" i="28"/>
  <c r="V110" i="28"/>
  <c r="E110" i="28"/>
  <c r="M110" i="28"/>
  <c r="U110" i="28"/>
  <c r="G110" i="28"/>
  <c r="O110" i="28"/>
  <c r="W110" i="28"/>
  <c r="I110" i="28"/>
  <c r="Y110" i="28"/>
  <c r="K110" i="28"/>
  <c r="Q110" i="28"/>
  <c r="C110" i="28"/>
  <c r="S110" i="28"/>
  <c r="C40" i="28"/>
  <c r="G40" i="28"/>
  <c r="K40" i="28"/>
  <c r="O40" i="28"/>
  <c r="S40" i="28"/>
  <c r="W40" i="28"/>
  <c r="H40" i="28"/>
  <c r="P40" i="28"/>
  <c r="X40" i="28"/>
  <c r="D40" i="28"/>
  <c r="L40" i="28"/>
  <c r="T40" i="28"/>
  <c r="E40" i="28"/>
  <c r="I40" i="28"/>
  <c r="M40" i="28"/>
  <c r="Q40" i="28"/>
  <c r="U40" i="28"/>
  <c r="Y40" i="28"/>
  <c r="J40" i="28"/>
  <c r="F40" i="28"/>
  <c r="V40" i="28"/>
  <c r="N40" i="28"/>
  <c r="B40" i="28"/>
  <c r="R40" i="28"/>
  <c r="D145" i="28"/>
  <c r="H145" i="28"/>
  <c r="L145" i="28"/>
  <c r="P145" i="28"/>
  <c r="T145" i="28"/>
  <c r="X145" i="28"/>
  <c r="E145" i="28"/>
  <c r="I145" i="28"/>
  <c r="M145" i="28"/>
  <c r="Q145" i="28"/>
  <c r="U145" i="28"/>
  <c r="Y145" i="28"/>
  <c r="F145" i="28"/>
  <c r="N145" i="28"/>
  <c r="V145" i="28"/>
  <c r="G145" i="28"/>
  <c r="O145" i="28"/>
  <c r="W145" i="28"/>
  <c r="B145" i="28"/>
  <c r="R145" i="28"/>
  <c r="J145" i="28"/>
  <c r="S145" i="28"/>
  <c r="C145" i="28"/>
  <c r="K145" i="28"/>
  <c r="E75" i="28"/>
  <c r="I75" i="28"/>
  <c r="M75" i="28"/>
  <c r="Q75" i="28"/>
  <c r="U75" i="28"/>
  <c r="Y75" i="28"/>
  <c r="B75" i="28"/>
  <c r="F75" i="28"/>
  <c r="J75" i="28"/>
  <c r="N75" i="28"/>
  <c r="R75" i="28"/>
  <c r="V75" i="28"/>
  <c r="C75" i="28"/>
  <c r="K75" i="28"/>
  <c r="S75" i="28"/>
  <c r="D75" i="28"/>
  <c r="L75" i="28"/>
  <c r="T75" i="28"/>
  <c r="G75" i="28"/>
  <c r="O75" i="28"/>
  <c r="W75" i="28"/>
  <c r="H75" i="28"/>
  <c r="P75" i="28"/>
  <c r="X75" i="28"/>
  <c r="D145" i="19"/>
  <c r="H145" i="19"/>
  <c r="L145" i="19"/>
  <c r="P145" i="19"/>
  <c r="T145" i="19"/>
  <c r="X145" i="19"/>
  <c r="E145" i="19"/>
  <c r="J145" i="19"/>
  <c r="O145" i="19"/>
  <c r="U145" i="19"/>
  <c r="F145" i="19"/>
  <c r="K145" i="19"/>
  <c r="Q145" i="19"/>
  <c r="V145" i="19"/>
  <c r="B145" i="19"/>
  <c r="G145" i="19"/>
  <c r="M145" i="19"/>
  <c r="R145" i="19"/>
  <c r="W145" i="19"/>
  <c r="S145" i="19"/>
  <c r="C145" i="19"/>
  <c r="Y145" i="19"/>
  <c r="I145" i="19"/>
  <c r="N145" i="19"/>
  <c r="Y282" i="28"/>
  <c r="U282" i="28"/>
  <c r="Q282" i="28"/>
  <c r="M282" i="28"/>
  <c r="I282" i="28"/>
  <c r="E282" i="28"/>
  <c r="A283" i="28"/>
  <c r="T282" i="28"/>
  <c r="O282" i="28"/>
  <c r="J282" i="28"/>
  <c r="D282" i="28"/>
  <c r="X282" i="28"/>
  <c r="R282" i="28"/>
  <c r="K282" i="28"/>
  <c r="C282" i="28"/>
  <c r="W282" i="28"/>
  <c r="N282" i="28"/>
  <c r="F282" i="28"/>
  <c r="V282" i="28"/>
  <c r="L282" i="28"/>
  <c r="B282" i="28"/>
  <c r="S282" i="28"/>
  <c r="P282" i="28"/>
  <c r="H282" i="28"/>
  <c r="G282" i="28"/>
  <c r="A111" i="28"/>
  <c r="W351" i="28"/>
  <c r="S351" i="28"/>
  <c r="O351" i="28"/>
  <c r="K351" i="28"/>
  <c r="G351" i="28"/>
  <c r="C351" i="28"/>
  <c r="X351" i="28"/>
  <c r="R351" i="28"/>
  <c r="M351" i="28"/>
  <c r="H351" i="28"/>
  <c r="B351" i="28"/>
  <c r="A352" i="28"/>
  <c r="T351" i="28"/>
  <c r="L351" i="28"/>
  <c r="E351" i="28"/>
  <c r="V351" i="28"/>
  <c r="N351" i="28"/>
  <c r="D351" i="28"/>
  <c r="Q351" i="28"/>
  <c r="I351" i="28"/>
  <c r="P351" i="28"/>
  <c r="Y351" i="28"/>
  <c r="F351" i="28"/>
  <c r="U351" i="28"/>
  <c r="J351" i="28"/>
  <c r="A41" i="28"/>
  <c r="A146" i="28"/>
  <c r="A386" i="28"/>
  <c r="V385" i="28"/>
  <c r="R385" i="28"/>
  <c r="N385" i="28"/>
  <c r="J385" i="28"/>
  <c r="F385" i="28"/>
  <c r="B385" i="28"/>
  <c r="Y385" i="28"/>
  <c r="T385" i="28"/>
  <c r="O385" i="28"/>
  <c r="I385" i="28"/>
  <c r="D385" i="28"/>
  <c r="W385" i="28"/>
  <c r="P385" i="28"/>
  <c r="H385" i="28"/>
  <c r="X385" i="28"/>
  <c r="M385" i="28"/>
  <c r="E385" i="28"/>
  <c r="S385" i="28"/>
  <c r="G385" i="28"/>
  <c r="Q385" i="28"/>
  <c r="K385" i="28"/>
  <c r="C385" i="28"/>
  <c r="U385" i="28"/>
  <c r="L385" i="28"/>
  <c r="A76" i="28"/>
  <c r="W419" i="28"/>
  <c r="S419" i="28"/>
  <c r="O419" i="28"/>
  <c r="K419" i="28"/>
  <c r="A420" i="28"/>
  <c r="U419" i="28"/>
  <c r="P419" i="28"/>
  <c r="J419" i="28"/>
  <c r="F419" i="28"/>
  <c r="B419" i="28"/>
  <c r="Y419" i="28"/>
  <c r="R419" i="28"/>
  <c r="L419" i="28"/>
  <c r="E419" i="28"/>
  <c r="V419" i="28"/>
  <c r="M419" i="28"/>
  <c r="D419" i="28"/>
  <c r="N419" i="28"/>
  <c r="C419" i="28"/>
  <c r="X419" i="28"/>
  <c r="H419" i="28"/>
  <c r="T419" i="28"/>
  <c r="G419" i="28"/>
  <c r="I419" i="28"/>
  <c r="Q419" i="28"/>
  <c r="Y214" i="28"/>
  <c r="U214" i="28"/>
  <c r="Q214" i="28"/>
  <c r="M214" i="28"/>
  <c r="I214" i="28"/>
  <c r="E214" i="28"/>
  <c r="V214" i="28"/>
  <c r="P214" i="28"/>
  <c r="K214" i="28"/>
  <c r="F214" i="28"/>
  <c r="A215" i="28"/>
  <c r="S214" i="28"/>
  <c r="L214" i="28"/>
  <c r="D214" i="28"/>
  <c r="X214" i="28"/>
  <c r="R214" i="28"/>
  <c r="J214" i="28"/>
  <c r="C214" i="28"/>
  <c r="W214" i="28"/>
  <c r="H214" i="28"/>
  <c r="T214" i="28"/>
  <c r="G214" i="28"/>
  <c r="O214" i="28"/>
  <c r="B214" i="28"/>
  <c r="N214" i="28"/>
  <c r="Y317" i="28"/>
  <c r="U317" i="28"/>
  <c r="Q317" i="28"/>
  <c r="M317" i="28"/>
  <c r="I317" i="28"/>
  <c r="E317" i="28"/>
  <c r="V317" i="28"/>
  <c r="P317" i="28"/>
  <c r="K317" i="28"/>
  <c r="F317" i="28"/>
  <c r="W317" i="28"/>
  <c r="O317" i="28"/>
  <c r="H317" i="28"/>
  <c r="B317" i="28"/>
  <c r="S317" i="28"/>
  <c r="J317" i="28"/>
  <c r="X317" i="28"/>
  <c r="L317" i="28"/>
  <c r="R317" i="28"/>
  <c r="D317" i="28"/>
  <c r="N317" i="28"/>
  <c r="G317" i="28"/>
  <c r="C317" i="28"/>
  <c r="A318" i="28"/>
  <c r="T317" i="28"/>
  <c r="W248" i="28"/>
  <c r="S248" i="28"/>
  <c r="O248" i="28"/>
  <c r="K248" i="28"/>
  <c r="G248" i="28"/>
  <c r="C248" i="28"/>
  <c r="X248" i="28"/>
  <c r="R248" i="28"/>
  <c r="M248" i="28"/>
  <c r="H248" i="28"/>
  <c r="B248" i="28"/>
  <c r="V248" i="28"/>
  <c r="P248" i="28"/>
  <c r="I248" i="28"/>
  <c r="U248" i="28"/>
  <c r="N248" i="28"/>
  <c r="F248" i="28"/>
  <c r="A249" i="28"/>
  <c r="L248" i="28"/>
  <c r="Y248" i="28"/>
  <c r="J248" i="28"/>
  <c r="E248" i="28"/>
  <c r="T248" i="28"/>
  <c r="Q248" i="28"/>
  <c r="D248" i="28"/>
  <c r="W180" i="28"/>
  <c r="S180" i="28"/>
  <c r="O180" i="28"/>
  <c r="K180" i="28"/>
  <c r="G180" i="28"/>
  <c r="C180" i="28"/>
  <c r="Y180" i="28"/>
  <c r="T180" i="28"/>
  <c r="N180" i="28"/>
  <c r="I180" i="28"/>
  <c r="D180" i="28"/>
  <c r="U180" i="28"/>
  <c r="M180" i="28"/>
  <c r="F180" i="28"/>
  <c r="X180" i="28"/>
  <c r="P180" i="28"/>
  <c r="E180" i="28"/>
  <c r="V180" i="28"/>
  <c r="L180" i="28"/>
  <c r="B180" i="28"/>
  <c r="R180" i="28"/>
  <c r="J180" i="28"/>
  <c r="A181" i="28"/>
  <c r="Q180" i="28"/>
  <c r="H180" i="28"/>
  <c r="D421" i="21"/>
  <c r="H421" i="21"/>
  <c r="L421" i="21"/>
  <c r="P421" i="21"/>
  <c r="T421" i="21"/>
  <c r="X421" i="21"/>
  <c r="E421" i="21"/>
  <c r="I421" i="21"/>
  <c r="M421" i="21"/>
  <c r="Q421" i="21"/>
  <c r="U421" i="21"/>
  <c r="Y421" i="21"/>
  <c r="G421" i="21"/>
  <c r="O421" i="21"/>
  <c r="W421" i="21"/>
  <c r="B421" i="21"/>
  <c r="J421" i="21"/>
  <c r="R421" i="21"/>
  <c r="C421" i="21"/>
  <c r="K421" i="21"/>
  <c r="S421" i="21"/>
  <c r="V421" i="21"/>
  <c r="F421" i="21"/>
  <c r="N421" i="21"/>
  <c r="A422" i="21"/>
  <c r="K387" i="21"/>
  <c r="E387" i="21"/>
  <c r="B387" i="21"/>
  <c r="D387" i="21"/>
  <c r="F387" i="21"/>
  <c r="N387" i="21"/>
  <c r="O387" i="21"/>
  <c r="J387" i="21"/>
  <c r="I387" i="21"/>
  <c r="L387" i="21"/>
  <c r="M387" i="21"/>
  <c r="V387" i="21"/>
  <c r="C387" i="21"/>
  <c r="S387" i="21"/>
  <c r="P387" i="21"/>
  <c r="Q387" i="21"/>
  <c r="R387" i="21"/>
  <c r="T387" i="21"/>
  <c r="A388" i="21"/>
  <c r="G387" i="21"/>
  <c r="W387" i="21"/>
  <c r="U387" i="21"/>
  <c r="X387" i="21"/>
  <c r="Y387" i="21"/>
  <c r="H387" i="21"/>
  <c r="K353" i="21"/>
  <c r="B353" i="21"/>
  <c r="X353" i="21"/>
  <c r="T353" i="21"/>
  <c r="P353" i="21"/>
  <c r="L353" i="21"/>
  <c r="O353" i="21"/>
  <c r="H353" i="21"/>
  <c r="D353" i="21"/>
  <c r="Y353" i="21"/>
  <c r="U353" i="21"/>
  <c r="Q353" i="21"/>
  <c r="C353" i="21"/>
  <c r="S353" i="21"/>
  <c r="M353" i="21"/>
  <c r="I353" i="21"/>
  <c r="E353" i="21"/>
  <c r="V353" i="21"/>
  <c r="G353" i="21"/>
  <c r="W353" i="21"/>
  <c r="R353" i="21"/>
  <c r="N353" i="21"/>
  <c r="J353" i="21"/>
  <c r="F353" i="21"/>
  <c r="A354" i="21"/>
  <c r="B318" i="21"/>
  <c r="D318" i="21"/>
  <c r="H318" i="21"/>
  <c r="L318" i="21"/>
  <c r="P318" i="21"/>
  <c r="T318" i="21"/>
  <c r="X318" i="21"/>
  <c r="C318" i="21"/>
  <c r="I318" i="21"/>
  <c r="N318" i="21"/>
  <c r="S318" i="21"/>
  <c r="Y318" i="21"/>
  <c r="E318" i="21"/>
  <c r="J318" i="21"/>
  <c r="O318" i="21"/>
  <c r="U318" i="21"/>
  <c r="F318" i="21"/>
  <c r="Q318" i="21"/>
  <c r="V318" i="21"/>
  <c r="W318" i="21"/>
  <c r="G318" i="21"/>
  <c r="R318" i="21"/>
  <c r="K318" i="21"/>
  <c r="M318" i="21"/>
  <c r="B281" i="21"/>
  <c r="F281" i="21"/>
  <c r="J281" i="21"/>
  <c r="N281" i="21"/>
  <c r="R281" i="21"/>
  <c r="V281" i="21"/>
  <c r="D281" i="21"/>
  <c r="I281" i="21"/>
  <c r="O281" i="21"/>
  <c r="T281" i="21"/>
  <c r="Y281" i="21"/>
  <c r="G281" i="21"/>
  <c r="M281" i="21"/>
  <c r="U281" i="21"/>
  <c r="H281" i="21"/>
  <c r="P281" i="21"/>
  <c r="W281" i="21"/>
  <c r="C281" i="21"/>
  <c r="K281" i="21"/>
  <c r="Q281" i="21"/>
  <c r="X281" i="21"/>
  <c r="E281" i="21"/>
  <c r="S281" i="21"/>
  <c r="L281" i="21"/>
  <c r="A282" i="21"/>
  <c r="E247" i="21"/>
  <c r="I247" i="21"/>
  <c r="M247" i="21"/>
  <c r="Q247" i="21"/>
  <c r="U247" i="21"/>
  <c r="Y247" i="21"/>
  <c r="D247" i="21"/>
  <c r="J247" i="21"/>
  <c r="O247" i="21"/>
  <c r="T247" i="21"/>
  <c r="F247" i="21"/>
  <c r="K247" i="21"/>
  <c r="P247" i="21"/>
  <c r="V247" i="21"/>
  <c r="C247" i="21"/>
  <c r="N247" i="21"/>
  <c r="X247" i="21"/>
  <c r="S247" i="21"/>
  <c r="G247" i="21"/>
  <c r="R247" i="21"/>
  <c r="H247" i="21"/>
  <c r="B247" i="21"/>
  <c r="L247" i="21"/>
  <c r="W247" i="21"/>
  <c r="A248" i="21"/>
  <c r="C143" i="21"/>
  <c r="G143" i="21"/>
  <c r="K143" i="21"/>
  <c r="O143" i="21"/>
  <c r="S143" i="21"/>
  <c r="W143" i="21"/>
  <c r="B143" i="21"/>
  <c r="H143" i="21"/>
  <c r="M143" i="21"/>
  <c r="R143" i="21"/>
  <c r="X143" i="21"/>
  <c r="D143" i="21"/>
  <c r="I143" i="21"/>
  <c r="N143" i="21"/>
  <c r="T143" i="21"/>
  <c r="Y143" i="21"/>
  <c r="L143" i="21"/>
  <c r="V143" i="21"/>
  <c r="F143" i="21"/>
  <c r="U143" i="21"/>
  <c r="J143" i="21"/>
  <c r="P143" i="21"/>
  <c r="Q143" i="21"/>
  <c r="E143" i="21"/>
  <c r="E73" i="21"/>
  <c r="I73" i="21"/>
  <c r="M73" i="21"/>
  <c r="Q73" i="21"/>
  <c r="U73" i="21"/>
  <c r="Y73" i="21"/>
  <c r="B73" i="21"/>
  <c r="F73" i="21"/>
  <c r="J73" i="21"/>
  <c r="N73" i="21"/>
  <c r="R73" i="21"/>
  <c r="V73" i="21"/>
  <c r="H73" i="21"/>
  <c r="P73" i="21"/>
  <c r="X73" i="21"/>
  <c r="K73" i="21"/>
  <c r="T73" i="21"/>
  <c r="O73" i="21"/>
  <c r="S73" i="21"/>
  <c r="C73" i="21"/>
  <c r="L73" i="21"/>
  <c r="W73" i="21"/>
  <c r="D73" i="21"/>
  <c r="G73" i="21"/>
  <c r="C108" i="21"/>
  <c r="G108" i="21"/>
  <c r="K108" i="21"/>
  <c r="O108" i="21"/>
  <c r="S108" i="21"/>
  <c r="W108" i="21"/>
  <c r="B108" i="21"/>
  <c r="H108" i="21"/>
  <c r="M108" i="21"/>
  <c r="R108" i="21"/>
  <c r="X108" i="21"/>
  <c r="D108" i="21"/>
  <c r="I108" i="21"/>
  <c r="N108" i="21"/>
  <c r="T108" i="21"/>
  <c r="Y108" i="21"/>
  <c r="J108" i="21"/>
  <c r="U108" i="21"/>
  <c r="L108" i="21"/>
  <c r="V108" i="21"/>
  <c r="P108" i="21"/>
  <c r="E108" i="21"/>
  <c r="Q108" i="21"/>
  <c r="F108" i="21"/>
  <c r="B178" i="21"/>
  <c r="F178" i="21"/>
  <c r="J178" i="21"/>
  <c r="N178" i="21"/>
  <c r="R178" i="21"/>
  <c r="V178" i="21"/>
  <c r="C178" i="21"/>
  <c r="H178" i="21"/>
  <c r="M178" i="21"/>
  <c r="S178" i="21"/>
  <c r="X178" i="21"/>
  <c r="G178" i="21"/>
  <c r="O178" i="21"/>
  <c r="U178" i="21"/>
  <c r="I178" i="21"/>
  <c r="P178" i="21"/>
  <c r="W178" i="21"/>
  <c r="D178" i="21"/>
  <c r="K178" i="21"/>
  <c r="Q178" i="21"/>
  <c r="Y178" i="21"/>
  <c r="E178" i="21"/>
  <c r="L178" i="21"/>
  <c r="T178" i="21"/>
  <c r="C212" i="21"/>
  <c r="G212" i="21"/>
  <c r="K212" i="21"/>
  <c r="O212" i="21"/>
  <c r="S212" i="21"/>
  <c r="W212" i="21"/>
  <c r="B212" i="21"/>
  <c r="H212" i="21"/>
  <c r="M212" i="21"/>
  <c r="R212" i="21"/>
  <c r="X212" i="21"/>
  <c r="F212" i="21"/>
  <c r="N212" i="21"/>
  <c r="U212" i="21"/>
  <c r="I212" i="21"/>
  <c r="Q212" i="21"/>
  <c r="J212" i="21"/>
  <c r="T212" i="21"/>
  <c r="D212" i="21"/>
  <c r="L212" i="21"/>
  <c r="V212" i="21"/>
  <c r="Y212" i="21"/>
  <c r="E212" i="21"/>
  <c r="P212" i="21"/>
  <c r="A213" i="21"/>
  <c r="B40" i="21"/>
  <c r="F40" i="21"/>
  <c r="J40" i="21"/>
  <c r="N40" i="21"/>
  <c r="R40" i="21"/>
  <c r="V40" i="21"/>
  <c r="E40" i="21"/>
  <c r="K40" i="21"/>
  <c r="P40" i="21"/>
  <c r="U40" i="21"/>
  <c r="G40" i="21"/>
  <c r="L40" i="21"/>
  <c r="Q40" i="21"/>
  <c r="W40" i="21"/>
  <c r="C40" i="21"/>
  <c r="M40" i="21"/>
  <c r="X40" i="21"/>
  <c r="D40" i="21"/>
  <c r="O40" i="21"/>
  <c r="Y40" i="21"/>
  <c r="H40" i="21"/>
  <c r="S40" i="21"/>
  <c r="I40" i="21"/>
  <c r="T40" i="21"/>
  <c r="D110" i="25"/>
  <c r="H110" i="25"/>
  <c r="L110" i="25"/>
  <c r="P110" i="25"/>
  <c r="T110" i="25"/>
  <c r="X110" i="25"/>
  <c r="B110" i="25"/>
  <c r="F110" i="25"/>
  <c r="J110" i="25"/>
  <c r="N110" i="25"/>
  <c r="R110" i="25"/>
  <c r="V110" i="25"/>
  <c r="G110" i="25"/>
  <c r="O110" i="25"/>
  <c r="W110" i="25"/>
  <c r="I110" i="25"/>
  <c r="Q110" i="25"/>
  <c r="Y110" i="25"/>
  <c r="E110" i="25"/>
  <c r="M110" i="25"/>
  <c r="U110" i="25"/>
  <c r="C110" i="25"/>
  <c r="K110" i="25"/>
  <c r="S110" i="25"/>
  <c r="D74" i="25"/>
  <c r="H74" i="25"/>
  <c r="L74" i="25"/>
  <c r="P74" i="25"/>
  <c r="T74" i="25"/>
  <c r="X74" i="25"/>
  <c r="F74" i="25"/>
  <c r="N74" i="25"/>
  <c r="V74" i="25"/>
  <c r="E74" i="25"/>
  <c r="I74" i="25"/>
  <c r="M74" i="25"/>
  <c r="Q74" i="25"/>
  <c r="U74" i="25"/>
  <c r="Y74" i="25"/>
  <c r="B74" i="25"/>
  <c r="J74" i="25"/>
  <c r="R74" i="25"/>
  <c r="C74" i="25"/>
  <c r="S74" i="25"/>
  <c r="O74" i="25"/>
  <c r="G74" i="25"/>
  <c r="W74" i="25"/>
  <c r="K74" i="25"/>
  <c r="C38" i="25"/>
  <c r="G38" i="25"/>
  <c r="K38" i="25"/>
  <c r="O38" i="25"/>
  <c r="S38" i="25"/>
  <c r="W38" i="25"/>
  <c r="E38" i="25"/>
  <c r="J38" i="25"/>
  <c r="P38" i="25"/>
  <c r="U38" i="25"/>
  <c r="B38" i="25"/>
  <c r="H38" i="25"/>
  <c r="M38" i="25"/>
  <c r="R38" i="25"/>
  <c r="X38" i="25"/>
  <c r="D38" i="25"/>
  <c r="I38" i="25"/>
  <c r="N38" i="25"/>
  <c r="T38" i="25"/>
  <c r="Y38" i="25"/>
  <c r="V38" i="25"/>
  <c r="F38" i="25"/>
  <c r="L38" i="25"/>
  <c r="Q38" i="25"/>
  <c r="O111" i="19"/>
  <c r="H111" i="19"/>
  <c r="E111" i="19"/>
  <c r="F111" i="19"/>
  <c r="N111" i="19"/>
  <c r="I111" i="19"/>
  <c r="C111" i="19"/>
  <c r="S111" i="19"/>
  <c r="M111" i="19"/>
  <c r="J111" i="19"/>
  <c r="L111" i="19"/>
  <c r="T111" i="19"/>
  <c r="G111" i="19"/>
  <c r="W111" i="19"/>
  <c r="R111" i="19"/>
  <c r="P111" i="19"/>
  <c r="Q111" i="19"/>
  <c r="D111" i="19"/>
  <c r="A112" i="19"/>
  <c r="K111" i="19"/>
  <c r="B111" i="19"/>
  <c r="X111" i="19"/>
  <c r="U111" i="19"/>
  <c r="V111" i="19"/>
  <c r="Y111" i="19"/>
  <c r="B75" i="19"/>
  <c r="F75" i="19"/>
  <c r="J75" i="19"/>
  <c r="N75" i="19"/>
  <c r="R75" i="19"/>
  <c r="V75" i="19"/>
  <c r="D75" i="19"/>
  <c r="H75" i="19"/>
  <c r="L75" i="19"/>
  <c r="P75" i="19"/>
  <c r="T75" i="19"/>
  <c r="X75" i="19"/>
  <c r="E75" i="19"/>
  <c r="M75" i="19"/>
  <c r="U75" i="19"/>
  <c r="G75" i="19"/>
  <c r="O75" i="19"/>
  <c r="W75" i="19"/>
  <c r="I75" i="19"/>
  <c r="Q75" i="19"/>
  <c r="Y75" i="19"/>
  <c r="C75" i="19"/>
  <c r="K75" i="19"/>
  <c r="S75" i="19"/>
  <c r="A76" i="19"/>
  <c r="E39" i="19"/>
  <c r="I39" i="19"/>
  <c r="M39" i="19"/>
  <c r="Q39" i="19"/>
  <c r="U39" i="19"/>
  <c r="Y39" i="19"/>
  <c r="B39" i="19"/>
  <c r="G39" i="19"/>
  <c r="L39" i="19"/>
  <c r="R39" i="19"/>
  <c r="W39" i="19"/>
  <c r="C39" i="19"/>
  <c r="H39" i="19"/>
  <c r="N39" i="19"/>
  <c r="S39" i="19"/>
  <c r="X39" i="19"/>
  <c r="D39" i="19"/>
  <c r="O39" i="19"/>
  <c r="J39" i="19"/>
  <c r="T39" i="19"/>
  <c r="F39" i="19"/>
  <c r="P39" i="19"/>
  <c r="K39" i="19"/>
  <c r="V39" i="19"/>
  <c r="A74" i="21"/>
  <c r="A109" i="21"/>
  <c r="A40" i="19"/>
  <c r="A144" i="21"/>
  <c r="A39" i="25"/>
  <c r="A319" i="21"/>
  <c r="A111" i="25"/>
  <c r="A146" i="19"/>
  <c r="A41" i="21"/>
  <c r="A148" i="25"/>
  <c r="A179" i="21"/>
  <c r="A75" i="25"/>
  <c r="B148" i="25" l="1"/>
  <c r="F148" i="25"/>
  <c r="J148" i="25"/>
  <c r="N148" i="25"/>
  <c r="R148" i="25"/>
  <c r="V148" i="25"/>
  <c r="C148" i="25"/>
  <c r="G148" i="25"/>
  <c r="K148" i="25"/>
  <c r="O148" i="25"/>
  <c r="S148" i="25"/>
  <c r="W148" i="25"/>
  <c r="I148" i="25"/>
  <c r="Q148" i="25"/>
  <c r="Y148" i="25"/>
  <c r="D148" i="25"/>
  <c r="L148" i="25"/>
  <c r="T148" i="25"/>
  <c r="E148" i="25"/>
  <c r="M148" i="25"/>
  <c r="U148" i="25"/>
  <c r="H148" i="25"/>
  <c r="P148" i="25"/>
  <c r="X148" i="25"/>
  <c r="E76" i="28"/>
  <c r="I76" i="28"/>
  <c r="M76" i="28"/>
  <c r="Q76" i="28"/>
  <c r="U76" i="28"/>
  <c r="Y76" i="28"/>
  <c r="B76" i="28"/>
  <c r="F76" i="28"/>
  <c r="J76" i="28"/>
  <c r="N76" i="28"/>
  <c r="R76" i="28"/>
  <c r="V76" i="28"/>
  <c r="C76" i="28"/>
  <c r="K76" i="28"/>
  <c r="S76" i="28"/>
  <c r="D76" i="28"/>
  <c r="L76" i="28"/>
  <c r="T76" i="28"/>
  <c r="G76" i="28"/>
  <c r="O76" i="28"/>
  <c r="W76" i="28"/>
  <c r="P76" i="28"/>
  <c r="H76" i="28"/>
  <c r="X76" i="28"/>
  <c r="D146" i="28"/>
  <c r="H146" i="28"/>
  <c r="L146" i="28"/>
  <c r="P146" i="28"/>
  <c r="T146" i="28"/>
  <c r="X146" i="28"/>
  <c r="E146" i="28"/>
  <c r="I146" i="28"/>
  <c r="M146" i="28"/>
  <c r="Q146" i="28"/>
  <c r="U146" i="28"/>
  <c r="Y146" i="28"/>
  <c r="F146" i="28"/>
  <c r="N146" i="28"/>
  <c r="V146" i="28"/>
  <c r="G146" i="28"/>
  <c r="O146" i="28"/>
  <c r="W146" i="28"/>
  <c r="J146" i="28"/>
  <c r="B146" i="28"/>
  <c r="R146" i="28"/>
  <c r="K146" i="28"/>
  <c r="C146" i="28"/>
  <c r="S146" i="28"/>
  <c r="C41" i="28"/>
  <c r="G41" i="28"/>
  <c r="K41" i="28"/>
  <c r="O41" i="28"/>
  <c r="S41" i="28"/>
  <c r="W41" i="28"/>
  <c r="H41" i="28"/>
  <c r="P41" i="28"/>
  <c r="X41" i="28"/>
  <c r="D41" i="28"/>
  <c r="L41" i="28"/>
  <c r="T41" i="28"/>
  <c r="E41" i="28"/>
  <c r="I41" i="28"/>
  <c r="M41" i="28"/>
  <c r="Q41" i="28"/>
  <c r="U41" i="28"/>
  <c r="Y41" i="28"/>
  <c r="B41" i="28"/>
  <c r="R41" i="28"/>
  <c r="N41" i="28"/>
  <c r="F41" i="28"/>
  <c r="V41" i="28"/>
  <c r="J41" i="28"/>
  <c r="D111" i="28"/>
  <c r="H111" i="28"/>
  <c r="L111" i="28"/>
  <c r="P111" i="28"/>
  <c r="T111" i="28"/>
  <c r="X111" i="28"/>
  <c r="B111" i="28"/>
  <c r="F111" i="28"/>
  <c r="J111" i="28"/>
  <c r="N111" i="28"/>
  <c r="R111" i="28"/>
  <c r="V111" i="28"/>
  <c r="E111" i="28"/>
  <c r="M111" i="28"/>
  <c r="U111" i="28"/>
  <c r="G111" i="28"/>
  <c r="O111" i="28"/>
  <c r="W111" i="28"/>
  <c r="Q111" i="28"/>
  <c r="C111" i="28"/>
  <c r="S111" i="28"/>
  <c r="I111" i="28"/>
  <c r="Y111" i="28"/>
  <c r="K111" i="28"/>
  <c r="D146" i="19"/>
  <c r="H146" i="19"/>
  <c r="L146" i="19"/>
  <c r="P146" i="19"/>
  <c r="T146" i="19"/>
  <c r="X146" i="19"/>
  <c r="B146" i="19"/>
  <c r="G146" i="19"/>
  <c r="M146" i="19"/>
  <c r="R146" i="19"/>
  <c r="W146" i="19"/>
  <c r="C146" i="19"/>
  <c r="I146" i="19"/>
  <c r="N146" i="19"/>
  <c r="S146" i="19"/>
  <c r="Y146" i="19"/>
  <c r="E146" i="19"/>
  <c r="K146" i="19"/>
  <c r="V146" i="19"/>
  <c r="O146" i="19"/>
  <c r="F146" i="19"/>
  <c r="Q146" i="19"/>
  <c r="J146" i="19"/>
  <c r="U146" i="19"/>
  <c r="A250" i="28"/>
  <c r="V249" i="28"/>
  <c r="R249" i="28"/>
  <c r="N249" i="28"/>
  <c r="J249" i="28"/>
  <c r="F249" i="28"/>
  <c r="B249" i="28"/>
  <c r="Y249" i="28"/>
  <c r="T249" i="28"/>
  <c r="O249" i="28"/>
  <c r="I249" i="28"/>
  <c r="D249" i="28"/>
  <c r="S249" i="28"/>
  <c r="L249" i="28"/>
  <c r="E249" i="28"/>
  <c r="X249" i="28"/>
  <c r="Q249" i="28"/>
  <c r="K249" i="28"/>
  <c r="C249" i="28"/>
  <c r="P249" i="28"/>
  <c r="M249" i="28"/>
  <c r="H249" i="28"/>
  <c r="W249" i="28"/>
  <c r="U249" i="28"/>
  <c r="G249" i="28"/>
  <c r="A421" i="28"/>
  <c r="V420" i="28"/>
  <c r="R420" i="28"/>
  <c r="N420" i="28"/>
  <c r="J420" i="28"/>
  <c r="F420" i="28"/>
  <c r="B420" i="28"/>
  <c r="W420" i="28"/>
  <c r="Q420" i="28"/>
  <c r="L420" i="28"/>
  <c r="G420" i="28"/>
  <c r="U420" i="28"/>
  <c r="O420" i="28"/>
  <c r="H420" i="28"/>
  <c r="Y420" i="28"/>
  <c r="P420" i="28"/>
  <c r="E420" i="28"/>
  <c r="M420" i="28"/>
  <c r="C420" i="28"/>
  <c r="S420" i="28"/>
  <c r="K420" i="28"/>
  <c r="D420" i="28"/>
  <c r="T420" i="28"/>
  <c r="I420" i="28"/>
  <c r="X420" i="28"/>
  <c r="A42" i="28"/>
  <c r="X215" i="28"/>
  <c r="T215" i="28"/>
  <c r="P215" i="28"/>
  <c r="L215" i="28"/>
  <c r="H215" i="28"/>
  <c r="D215" i="28"/>
  <c r="W215" i="28"/>
  <c r="R215" i="28"/>
  <c r="M215" i="28"/>
  <c r="G215" i="28"/>
  <c r="B215" i="28"/>
  <c r="V215" i="28"/>
  <c r="O215" i="28"/>
  <c r="I215" i="28"/>
  <c r="U215" i="28"/>
  <c r="N215" i="28"/>
  <c r="F215" i="28"/>
  <c r="A216" i="28"/>
  <c r="K215" i="28"/>
  <c r="Y215" i="28"/>
  <c r="J215" i="28"/>
  <c r="S215" i="28"/>
  <c r="E215" i="28"/>
  <c r="Q215" i="28"/>
  <c r="C215" i="28"/>
  <c r="A147" i="28"/>
  <c r="A284" i="28"/>
  <c r="V283" i="28"/>
  <c r="R283" i="28"/>
  <c r="N283" i="28"/>
  <c r="J283" i="28"/>
  <c r="F283" i="28"/>
  <c r="B283" i="28"/>
  <c r="U283" i="28"/>
  <c r="P283" i="28"/>
  <c r="K283" i="28"/>
  <c r="E283" i="28"/>
  <c r="W283" i="28"/>
  <c r="O283" i="28"/>
  <c r="H283" i="28"/>
  <c r="X283" i="28"/>
  <c r="S283" i="28"/>
  <c r="I283" i="28"/>
  <c r="Y283" i="28"/>
  <c r="L283" i="28"/>
  <c r="T283" i="28"/>
  <c r="G283" i="28"/>
  <c r="Q283" i="28"/>
  <c r="M283" i="28"/>
  <c r="D283" i="28"/>
  <c r="C283" i="28"/>
  <c r="A182" i="28"/>
  <c r="V181" i="28"/>
  <c r="R181" i="28"/>
  <c r="N181" i="28"/>
  <c r="J181" i="28"/>
  <c r="F181" i="28"/>
  <c r="B181" i="28"/>
  <c r="U181" i="28"/>
  <c r="P181" i="28"/>
  <c r="K181" i="28"/>
  <c r="E181" i="28"/>
  <c r="X181" i="28"/>
  <c r="Q181" i="28"/>
  <c r="I181" i="28"/>
  <c r="C181" i="28"/>
  <c r="S181" i="28"/>
  <c r="H181" i="28"/>
  <c r="Y181" i="28"/>
  <c r="O181" i="28"/>
  <c r="G181" i="28"/>
  <c r="M181" i="28"/>
  <c r="W181" i="28"/>
  <c r="D181" i="28"/>
  <c r="T181" i="28"/>
  <c r="L181" i="28"/>
  <c r="Y386" i="28"/>
  <c r="U386" i="28"/>
  <c r="Q386" i="28"/>
  <c r="M386" i="28"/>
  <c r="I386" i="28"/>
  <c r="E386" i="28"/>
  <c r="V386" i="28"/>
  <c r="P386" i="28"/>
  <c r="K386" i="28"/>
  <c r="F386" i="28"/>
  <c r="A387" i="28"/>
  <c r="S386" i="28"/>
  <c r="L386" i="28"/>
  <c r="D386" i="28"/>
  <c r="T386" i="28"/>
  <c r="R386" i="28"/>
  <c r="H386" i="28"/>
  <c r="W386" i="28"/>
  <c r="G386" i="28"/>
  <c r="J386" i="28"/>
  <c r="O386" i="28"/>
  <c r="B386" i="28"/>
  <c r="N386" i="28"/>
  <c r="X386" i="28"/>
  <c r="C386" i="28"/>
  <c r="A353" i="28"/>
  <c r="V352" i="28"/>
  <c r="R352" i="28"/>
  <c r="N352" i="28"/>
  <c r="J352" i="28"/>
  <c r="F352" i="28"/>
  <c r="B352" i="28"/>
  <c r="Y352" i="28"/>
  <c r="T352" i="28"/>
  <c r="O352" i="28"/>
  <c r="I352" i="28"/>
  <c r="D352" i="28"/>
  <c r="W352" i="28"/>
  <c r="P352" i="28"/>
  <c r="H352" i="28"/>
  <c r="Q352" i="28"/>
  <c r="G352" i="28"/>
  <c r="U352" i="28"/>
  <c r="L352" i="28"/>
  <c r="C352" i="28"/>
  <c r="K352" i="28"/>
  <c r="S352" i="28"/>
  <c r="M352" i="28"/>
  <c r="E352" i="28"/>
  <c r="X352" i="28"/>
  <c r="A112" i="28"/>
  <c r="X318" i="28"/>
  <c r="T318" i="28"/>
  <c r="P318" i="28"/>
  <c r="L318" i="28"/>
  <c r="H318" i="28"/>
  <c r="D318" i="28"/>
  <c r="W318" i="28"/>
  <c r="R318" i="28"/>
  <c r="M318" i="28"/>
  <c r="G318" i="28"/>
  <c r="B318" i="28"/>
  <c r="A319" i="28"/>
  <c r="S318" i="28"/>
  <c r="K318" i="28"/>
  <c r="E318" i="28"/>
  <c r="V318" i="28"/>
  <c r="N318" i="28"/>
  <c r="C318" i="28"/>
  <c r="Y318" i="28"/>
  <c r="J318" i="28"/>
  <c r="Q318" i="28"/>
  <c r="F318" i="28"/>
  <c r="O318" i="28"/>
  <c r="I318" i="28"/>
  <c r="U318" i="28"/>
  <c r="A77" i="28"/>
  <c r="D422" i="21"/>
  <c r="H422" i="21"/>
  <c r="L422" i="21"/>
  <c r="P422" i="21"/>
  <c r="T422" i="21"/>
  <c r="X422" i="21"/>
  <c r="E422" i="21"/>
  <c r="I422" i="21"/>
  <c r="M422" i="21"/>
  <c r="Q422" i="21"/>
  <c r="U422" i="21"/>
  <c r="Y422" i="21"/>
  <c r="G422" i="21"/>
  <c r="O422" i="21"/>
  <c r="W422" i="21"/>
  <c r="B422" i="21"/>
  <c r="J422" i="21"/>
  <c r="R422" i="21"/>
  <c r="C422" i="21"/>
  <c r="K422" i="21"/>
  <c r="S422" i="21"/>
  <c r="F422" i="21"/>
  <c r="N422" i="21"/>
  <c r="V422" i="21"/>
  <c r="A423" i="21"/>
  <c r="K354" i="21"/>
  <c r="E354" i="21"/>
  <c r="F354" i="21"/>
  <c r="B354" i="21"/>
  <c r="X354" i="21"/>
  <c r="I354" i="21"/>
  <c r="O354" i="21"/>
  <c r="J354" i="21"/>
  <c r="L354" i="21"/>
  <c r="H354" i="21"/>
  <c r="T354" i="21"/>
  <c r="N354" i="21"/>
  <c r="C354" i="21"/>
  <c r="S354" i="21"/>
  <c r="P354" i="21"/>
  <c r="Q354" i="21"/>
  <c r="M354" i="21"/>
  <c r="D354" i="21"/>
  <c r="G354" i="21"/>
  <c r="W354" i="21"/>
  <c r="U354" i="21"/>
  <c r="V354" i="21"/>
  <c r="R354" i="21"/>
  <c r="Y354" i="21"/>
  <c r="A355" i="21"/>
  <c r="K388" i="21"/>
  <c r="B388" i="21"/>
  <c r="X388" i="21"/>
  <c r="I388" i="21"/>
  <c r="J388" i="21"/>
  <c r="L388" i="21"/>
  <c r="O388" i="21"/>
  <c r="H388" i="21"/>
  <c r="F388" i="21"/>
  <c r="P388" i="21"/>
  <c r="Q388" i="21"/>
  <c r="T388" i="21"/>
  <c r="C388" i="21"/>
  <c r="S388" i="21"/>
  <c r="M388" i="21"/>
  <c r="N388" i="21"/>
  <c r="V388" i="21"/>
  <c r="Y388" i="21"/>
  <c r="A389" i="21"/>
  <c r="G388" i="21"/>
  <c r="W388" i="21"/>
  <c r="R388" i="21"/>
  <c r="U388" i="21"/>
  <c r="D388" i="21"/>
  <c r="E388" i="21"/>
  <c r="D319" i="21"/>
  <c r="H319" i="21"/>
  <c r="L319" i="21"/>
  <c r="P319" i="21"/>
  <c r="T319" i="21"/>
  <c r="X319" i="21"/>
  <c r="F319" i="21"/>
  <c r="K319" i="21"/>
  <c r="Q319" i="21"/>
  <c r="V319" i="21"/>
  <c r="B319" i="21"/>
  <c r="G319" i="21"/>
  <c r="M319" i="21"/>
  <c r="R319" i="21"/>
  <c r="W319" i="21"/>
  <c r="C319" i="21"/>
  <c r="N319" i="21"/>
  <c r="Y319" i="21"/>
  <c r="S319" i="21"/>
  <c r="U319" i="21"/>
  <c r="E319" i="21"/>
  <c r="O319" i="21"/>
  <c r="I319" i="21"/>
  <c r="J319" i="21"/>
  <c r="E248" i="21"/>
  <c r="I248" i="21"/>
  <c r="M248" i="21"/>
  <c r="Q248" i="21"/>
  <c r="U248" i="21"/>
  <c r="Y248" i="21"/>
  <c r="B248" i="21"/>
  <c r="G248" i="21"/>
  <c r="L248" i="21"/>
  <c r="R248" i="21"/>
  <c r="W248" i="21"/>
  <c r="C248" i="21"/>
  <c r="H248" i="21"/>
  <c r="N248" i="21"/>
  <c r="S248" i="21"/>
  <c r="X248" i="21"/>
  <c r="K248" i="21"/>
  <c r="V248" i="21"/>
  <c r="P248" i="21"/>
  <c r="D248" i="21"/>
  <c r="O248" i="21"/>
  <c r="F248" i="21"/>
  <c r="J248" i="21"/>
  <c r="T248" i="21"/>
  <c r="A249" i="21"/>
  <c r="B282" i="21"/>
  <c r="F282" i="21"/>
  <c r="J282" i="21"/>
  <c r="N282" i="21"/>
  <c r="R282" i="21"/>
  <c r="V282" i="21"/>
  <c r="G282" i="21"/>
  <c r="L282" i="21"/>
  <c r="Q282" i="21"/>
  <c r="W282" i="21"/>
  <c r="D282" i="21"/>
  <c r="K282" i="21"/>
  <c r="S282" i="21"/>
  <c r="Y282" i="21"/>
  <c r="E282" i="21"/>
  <c r="M282" i="21"/>
  <c r="T282" i="21"/>
  <c r="H282" i="21"/>
  <c r="O282" i="21"/>
  <c r="U282" i="21"/>
  <c r="I282" i="21"/>
  <c r="P282" i="21"/>
  <c r="X282" i="21"/>
  <c r="C282" i="21"/>
  <c r="A283" i="21"/>
  <c r="E74" i="21"/>
  <c r="I74" i="21"/>
  <c r="M74" i="21"/>
  <c r="Q74" i="21"/>
  <c r="U74" i="21"/>
  <c r="Y74" i="21"/>
  <c r="B74" i="21"/>
  <c r="F74" i="21"/>
  <c r="J74" i="21"/>
  <c r="N74" i="21"/>
  <c r="R74" i="21"/>
  <c r="V74" i="21"/>
  <c r="H74" i="21"/>
  <c r="P74" i="21"/>
  <c r="X74" i="21"/>
  <c r="G74" i="21"/>
  <c r="S74" i="21"/>
  <c r="L74" i="21"/>
  <c r="O74" i="21"/>
  <c r="K74" i="21"/>
  <c r="T74" i="21"/>
  <c r="C74" i="21"/>
  <c r="W74" i="21"/>
  <c r="D74" i="21"/>
  <c r="C144" i="21"/>
  <c r="G144" i="21"/>
  <c r="K144" i="21"/>
  <c r="O144" i="21"/>
  <c r="S144" i="21"/>
  <c r="W144" i="21"/>
  <c r="E144" i="21"/>
  <c r="J144" i="21"/>
  <c r="P144" i="21"/>
  <c r="U144" i="21"/>
  <c r="F144" i="21"/>
  <c r="L144" i="21"/>
  <c r="Q144" i="21"/>
  <c r="V144" i="21"/>
  <c r="I144" i="21"/>
  <c r="T144" i="21"/>
  <c r="M144" i="21"/>
  <c r="Y144" i="21"/>
  <c r="B144" i="21"/>
  <c r="N144" i="21"/>
  <c r="R144" i="21"/>
  <c r="D144" i="21"/>
  <c r="H144" i="21"/>
  <c r="X144" i="21"/>
  <c r="B179" i="21"/>
  <c r="F179" i="21"/>
  <c r="J179" i="21"/>
  <c r="N179" i="21"/>
  <c r="R179" i="21"/>
  <c r="V179" i="21"/>
  <c r="E179" i="21"/>
  <c r="K179" i="21"/>
  <c r="P179" i="21"/>
  <c r="U179" i="21"/>
  <c r="D179" i="21"/>
  <c r="L179" i="21"/>
  <c r="S179" i="21"/>
  <c r="Y179" i="21"/>
  <c r="G179" i="21"/>
  <c r="M179" i="21"/>
  <c r="T179" i="21"/>
  <c r="H179" i="21"/>
  <c r="W179" i="21"/>
  <c r="I179" i="21"/>
  <c r="X179" i="21"/>
  <c r="O179" i="21"/>
  <c r="Q179" i="21"/>
  <c r="C179" i="21"/>
  <c r="C109" i="21"/>
  <c r="G109" i="21"/>
  <c r="K109" i="21"/>
  <c r="O109" i="21"/>
  <c r="S109" i="21"/>
  <c r="W109" i="21"/>
  <c r="E109" i="21"/>
  <c r="J109" i="21"/>
  <c r="P109" i="21"/>
  <c r="U109" i="21"/>
  <c r="F109" i="21"/>
  <c r="L109" i="21"/>
  <c r="Q109" i="21"/>
  <c r="V109" i="21"/>
  <c r="H109" i="21"/>
  <c r="R109" i="21"/>
  <c r="I109" i="21"/>
  <c r="T109" i="21"/>
  <c r="M109" i="21"/>
  <c r="X109" i="21"/>
  <c r="D109" i="21"/>
  <c r="N109" i="21"/>
  <c r="B109" i="21"/>
  <c r="Y109" i="21"/>
  <c r="C213" i="21"/>
  <c r="G213" i="21"/>
  <c r="K213" i="21"/>
  <c r="O213" i="21"/>
  <c r="S213" i="21"/>
  <c r="W213" i="21"/>
  <c r="E213" i="21"/>
  <c r="J213" i="21"/>
  <c r="P213" i="21"/>
  <c r="U213" i="21"/>
  <c r="D213" i="21"/>
  <c r="L213" i="21"/>
  <c r="R213" i="21"/>
  <c r="Y213" i="21"/>
  <c r="B213" i="21"/>
  <c r="M213" i="21"/>
  <c r="V213" i="21"/>
  <c r="F213" i="21"/>
  <c r="N213" i="21"/>
  <c r="X213" i="21"/>
  <c r="H213" i="21"/>
  <c r="Q213" i="21"/>
  <c r="I213" i="21"/>
  <c r="T213" i="21"/>
  <c r="A214" i="21"/>
  <c r="B41" i="21"/>
  <c r="F41" i="21"/>
  <c r="J41" i="21"/>
  <c r="N41" i="21"/>
  <c r="R41" i="21"/>
  <c r="V41" i="21"/>
  <c r="C41" i="21"/>
  <c r="H41" i="21"/>
  <c r="M41" i="21"/>
  <c r="S41" i="21"/>
  <c r="X41" i="21"/>
  <c r="D41" i="21"/>
  <c r="I41" i="21"/>
  <c r="O41" i="21"/>
  <c r="T41" i="21"/>
  <c r="Y41" i="21"/>
  <c r="K41" i="21"/>
  <c r="U41" i="21"/>
  <c r="L41" i="21"/>
  <c r="W41" i="21"/>
  <c r="E41" i="21"/>
  <c r="P41" i="21"/>
  <c r="G41" i="21"/>
  <c r="Q41" i="21"/>
  <c r="D111" i="25"/>
  <c r="H111" i="25"/>
  <c r="L111" i="25"/>
  <c r="P111" i="25"/>
  <c r="T111" i="25"/>
  <c r="X111" i="25"/>
  <c r="B111" i="25"/>
  <c r="F111" i="25"/>
  <c r="J111" i="25"/>
  <c r="N111" i="25"/>
  <c r="R111" i="25"/>
  <c r="V111" i="25"/>
  <c r="G111" i="25"/>
  <c r="O111" i="25"/>
  <c r="W111" i="25"/>
  <c r="I111" i="25"/>
  <c r="Q111" i="25"/>
  <c r="Y111" i="25"/>
  <c r="E111" i="25"/>
  <c r="M111" i="25"/>
  <c r="U111" i="25"/>
  <c r="C111" i="25"/>
  <c r="K111" i="25"/>
  <c r="S111" i="25"/>
  <c r="D75" i="25"/>
  <c r="H75" i="25"/>
  <c r="L75" i="25"/>
  <c r="P75" i="25"/>
  <c r="T75" i="25"/>
  <c r="X75" i="25"/>
  <c r="F75" i="25"/>
  <c r="N75" i="25"/>
  <c r="V75" i="25"/>
  <c r="E75" i="25"/>
  <c r="I75" i="25"/>
  <c r="M75" i="25"/>
  <c r="Q75" i="25"/>
  <c r="U75" i="25"/>
  <c r="Y75" i="25"/>
  <c r="B75" i="25"/>
  <c r="J75" i="25"/>
  <c r="R75" i="25"/>
  <c r="K75" i="25"/>
  <c r="W75" i="25"/>
  <c r="O75" i="25"/>
  <c r="C75" i="25"/>
  <c r="S75" i="25"/>
  <c r="G75" i="25"/>
  <c r="C39" i="25"/>
  <c r="G39" i="25"/>
  <c r="K39" i="25"/>
  <c r="O39" i="25"/>
  <c r="S39" i="25"/>
  <c r="W39" i="25"/>
  <c r="B39" i="25"/>
  <c r="H39" i="25"/>
  <c r="M39" i="25"/>
  <c r="R39" i="25"/>
  <c r="X39" i="25"/>
  <c r="E39" i="25"/>
  <c r="J39" i="25"/>
  <c r="P39" i="25"/>
  <c r="U39" i="25"/>
  <c r="F39" i="25"/>
  <c r="L39" i="25"/>
  <c r="Q39" i="25"/>
  <c r="V39" i="25"/>
  <c r="T39" i="25"/>
  <c r="D39" i="25"/>
  <c r="Y39" i="25"/>
  <c r="I39" i="25"/>
  <c r="N39" i="25"/>
  <c r="E112" i="19"/>
  <c r="W112" i="19"/>
  <c r="Q112" i="19"/>
  <c r="I112" i="19"/>
  <c r="N112" i="19"/>
  <c r="X112" i="19"/>
  <c r="C112" i="19"/>
  <c r="J112" i="19"/>
  <c r="B112" i="19"/>
  <c r="U112" i="19"/>
  <c r="R112" i="19"/>
  <c r="V112" i="19"/>
  <c r="G112" i="19"/>
  <c r="O112" i="19"/>
  <c r="H112" i="19"/>
  <c r="Y112" i="19"/>
  <c r="L112" i="19"/>
  <c r="F112" i="19"/>
  <c r="A113" i="19"/>
  <c r="K112" i="19"/>
  <c r="S112" i="19"/>
  <c r="M112" i="19"/>
  <c r="D112" i="19"/>
  <c r="T112" i="19"/>
  <c r="P112" i="19"/>
  <c r="B76" i="19"/>
  <c r="F76" i="19"/>
  <c r="J76" i="19"/>
  <c r="N76" i="19"/>
  <c r="R76" i="19"/>
  <c r="V76" i="19"/>
  <c r="D76" i="19"/>
  <c r="H76" i="19"/>
  <c r="L76" i="19"/>
  <c r="P76" i="19"/>
  <c r="T76" i="19"/>
  <c r="X76" i="19"/>
  <c r="E76" i="19"/>
  <c r="M76" i="19"/>
  <c r="U76" i="19"/>
  <c r="G76" i="19"/>
  <c r="O76" i="19"/>
  <c r="W76" i="19"/>
  <c r="I76" i="19"/>
  <c r="Q76" i="19"/>
  <c r="Y76" i="19"/>
  <c r="C76" i="19"/>
  <c r="K76" i="19"/>
  <c r="S76" i="19"/>
  <c r="A77" i="19"/>
  <c r="E40" i="19"/>
  <c r="I40" i="19"/>
  <c r="M40" i="19"/>
  <c r="Q40" i="19"/>
  <c r="U40" i="19"/>
  <c r="Y40" i="19"/>
  <c r="D40" i="19"/>
  <c r="J40" i="19"/>
  <c r="O40" i="19"/>
  <c r="T40" i="19"/>
  <c r="F40" i="19"/>
  <c r="K40" i="19"/>
  <c r="P40" i="19"/>
  <c r="V40" i="19"/>
  <c r="B40" i="19"/>
  <c r="L40" i="19"/>
  <c r="W40" i="19"/>
  <c r="G40" i="19"/>
  <c r="R40" i="19"/>
  <c r="C40" i="19"/>
  <c r="N40" i="19"/>
  <c r="X40" i="19"/>
  <c r="H40" i="19"/>
  <c r="S40" i="19"/>
  <c r="A147" i="19"/>
  <c r="A110" i="21"/>
  <c r="A149" i="25"/>
  <c r="A145" i="21"/>
  <c r="A42" i="21"/>
  <c r="A112" i="25"/>
  <c r="A76" i="25"/>
  <c r="A180" i="21"/>
  <c r="A320" i="21"/>
  <c r="A40" i="25"/>
  <c r="A41" i="19"/>
  <c r="A75" i="21"/>
  <c r="B149" i="25" l="1"/>
  <c r="F149" i="25"/>
  <c r="J149" i="25"/>
  <c r="N149" i="25"/>
  <c r="R149" i="25"/>
  <c r="V149" i="25"/>
  <c r="C149" i="25"/>
  <c r="G149" i="25"/>
  <c r="K149" i="25"/>
  <c r="O149" i="25"/>
  <c r="S149" i="25"/>
  <c r="W149" i="25"/>
  <c r="I149" i="25"/>
  <c r="Q149" i="25"/>
  <c r="Y149" i="25"/>
  <c r="D149" i="25"/>
  <c r="L149" i="25"/>
  <c r="T149" i="25"/>
  <c r="E149" i="25"/>
  <c r="M149" i="25"/>
  <c r="U149" i="25"/>
  <c r="H149" i="25"/>
  <c r="P149" i="25"/>
  <c r="X149" i="25"/>
  <c r="E77" i="28"/>
  <c r="I77" i="28"/>
  <c r="M77" i="28"/>
  <c r="Q77" i="28"/>
  <c r="U77" i="28"/>
  <c r="Y77" i="28"/>
  <c r="B77" i="28"/>
  <c r="F77" i="28"/>
  <c r="J77" i="28"/>
  <c r="N77" i="28"/>
  <c r="R77" i="28"/>
  <c r="V77" i="28"/>
  <c r="C77" i="28"/>
  <c r="K77" i="28"/>
  <c r="S77" i="28"/>
  <c r="D77" i="28"/>
  <c r="L77" i="28"/>
  <c r="T77" i="28"/>
  <c r="G77" i="28"/>
  <c r="O77" i="28"/>
  <c r="W77" i="28"/>
  <c r="X77" i="28"/>
  <c r="P77" i="28"/>
  <c r="H77" i="28"/>
  <c r="D112" i="28"/>
  <c r="H112" i="28"/>
  <c r="L112" i="28"/>
  <c r="P112" i="28"/>
  <c r="T112" i="28"/>
  <c r="X112" i="28"/>
  <c r="B112" i="28"/>
  <c r="F112" i="28"/>
  <c r="J112" i="28"/>
  <c r="N112" i="28"/>
  <c r="R112" i="28"/>
  <c r="V112" i="28"/>
  <c r="E112" i="28"/>
  <c r="M112" i="28"/>
  <c r="U112" i="28"/>
  <c r="G112" i="28"/>
  <c r="O112" i="28"/>
  <c r="W112" i="28"/>
  <c r="I112" i="28"/>
  <c r="Y112" i="28"/>
  <c r="K112" i="28"/>
  <c r="Q112" i="28"/>
  <c r="C112" i="28"/>
  <c r="S112" i="28"/>
  <c r="D147" i="28"/>
  <c r="H147" i="28"/>
  <c r="L147" i="28"/>
  <c r="P147" i="28"/>
  <c r="T147" i="28"/>
  <c r="X147" i="28"/>
  <c r="E147" i="28"/>
  <c r="I147" i="28"/>
  <c r="M147" i="28"/>
  <c r="Q147" i="28"/>
  <c r="U147" i="28"/>
  <c r="Y147" i="28"/>
  <c r="F147" i="28"/>
  <c r="N147" i="28"/>
  <c r="V147" i="28"/>
  <c r="G147" i="28"/>
  <c r="O147" i="28"/>
  <c r="W147" i="28"/>
  <c r="B147" i="28"/>
  <c r="R147" i="28"/>
  <c r="J147" i="28"/>
  <c r="C147" i="28"/>
  <c r="S147" i="28"/>
  <c r="K147" i="28"/>
  <c r="C42" i="28"/>
  <c r="G42" i="28"/>
  <c r="K42" i="28"/>
  <c r="O42" i="28"/>
  <c r="S42" i="28"/>
  <c r="W42" i="28"/>
  <c r="H42" i="28"/>
  <c r="P42" i="28"/>
  <c r="X42" i="28"/>
  <c r="D42" i="28"/>
  <c r="L42" i="28"/>
  <c r="T42" i="28"/>
  <c r="E42" i="28"/>
  <c r="I42" i="28"/>
  <c r="M42" i="28"/>
  <c r="Q42" i="28"/>
  <c r="U42" i="28"/>
  <c r="Y42" i="28"/>
  <c r="J42" i="28"/>
  <c r="F42" i="28"/>
  <c r="V42" i="28"/>
  <c r="N42" i="28"/>
  <c r="B42" i="28"/>
  <c r="R42" i="28"/>
  <c r="D147" i="19"/>
  <c r="H147" i="19"/>
  <c r="L147" i="19"/>
  <c r="P147" i="19"/>
  <c r="T147" i="19"/>
  <c r="X147" i="19"/>
  <c r="E147" i="19"/>
  <c r="J147" i="19"/>
  <c r="O147" i="19"/>
  <c r="U147" i="19"/>
  <c r="F147" i="19"/>
  <c r="K147" i="19"/>
  <c r="Q147" i="19"/>
  <c r="V147" i="19"/>
  <c r="I147" i="19"/>
  <c r="S147" i="19"/>
  <c r="B147" i="19"/>
  <c r="M147" i="19"/>
  <c r="W147" i="19"/>
  <c r="C147" i="19"/>
  <c r="N147" i="19"/>
  <c r="Y147" i="19"/>
  <c r="G147" i="19"/>
  <c r="R147" i="19"/>
  <c r="Y182" i="28"/>
  <c r="U182" i="28"/>
  <c r="Q182" i="28"/>
  <c r="M182" i="28"/>
  <c r="I182" i="28"/>
  <c r="E182" i="28"/>
  <c r="W182" i="28"/>
  <c r="R182" i="28"/>
  <c r="L182" i="28"/>
  <c r="G182" i="28"/>
  <c r="B182" i="28"/>
  <c r="T182" i="28"/>
  <c r="N182" i="28"/>
  <c r="F182" i="28"/>
  <c r="V182" i="28"/>
  <c r="K182" i="28"/>
  <c r="C182" i="28"/>
  <c r="S182" i="28"/>
  <c r="J182" i="28"/>
  <c r="A183" i="28"/>
  <c r="H182" i="28"/>
  <c r="P182" i="28"/>
  <c r="O182" i="28"/>
  <c r="X182" i="28"/>
  <c r="D182" i="28"/>
  <c r="A78" i="28"/>
  <c r="W319" i="28"/>
  <c r="S319" i="28"/>
  <c r="O319" i="28"/>
  <c r="K319" i="28"/>
  <c r="G319" i="28"/>
  <c r="C319" i="28"/>
  <c r="Y319" i="28"/>
  <c r="T319" i="28"/>
  <c r="N319" i="28"/>
  <c r="I319" i="28"/>
  <c r="D319" i="28"/>
  <c r="V319" i="28"/>
  <c r="P319" i="28"/>
  <c r="H319" i="28"/>
  <c r="A320" i="28"/>
  <c r="Q319" i="28"/>
  <c r="F319" i="28"/>
  <c r="X319" i="28"/>
  <c r="L319" i="28"/>
  <c r="R319" i="28"/>
  <c r="E319" i="28"/>
  <c r="M319" i="28"/>
  <c r="J319" i="28"/>
  <c r="B319" i="28"/>
  <c r="U319" i="28"/>
  <c r="X387" i="28"/>
  <c r="T387" i="28"/>
  <c r="P387" i="28"/>
  <c r="L387" i="28"/>
  <c r="H387" i="28"/>
  <c r="D387" i="28"/>
  <c r="W387" i="28"/>
  <c r="R387" i="28"/>
  <c r="M387" i="28"/>
  <c r="G387" i="28"/>
  <c r="B387" i="28"/>
  <c r="V387" i="28"/>
  <c r="O387" i="28"/>
  <c r="I387" i="28"/>
  <c r="Y387" i="28"/>
  <c r="N387" i="28"/>
  <c r="E387" i="28"/>
  <c r="U387" i="28"/>
  <c r="K387" i="28"/>
  <c r="C387" i="28"/>
  <c r="Q387" i="28"/>
  <c r="F387" i="28"/>
  <c r="S387" i="28"/>
  <c r="J387" i="28"/>
  <c r="A388" i="28"/>
  <c r="Y284" i="28"/>
  <c r="U284" i="28"/>
  <c r="Q284" i="28"/>
  <c r="M284" i="28"/>
  <c r="I284" i="28"/>
  <c r="E284" i="28"/>
  <c r="W284" i="28"/>
  <c r="R284" i="28"/>
  <c r="L284" i="28"/>
  <c r="G284" i="28"/>
  <c r="B284" i="28"/>
  <c r="A285" i="28"/>
  <c r="S284" i="28"/>
  <c r="K284" i="28"/>
  <c r="D284" i="28"/>
  <c r="P284" i="28"/>
  <c r="H284" i="28"/>
  <c r="V284" i="28"/>
  <c r="N284" i="28"/>
  <c r="C284" i="28"/>
  <c r="T284" i="28"/>
  <c r="O284" i="28"/>
  <c r="X284" i="28"/>
  <c r="J284" i="28"/>
  <c r="F284" i="28"/>
  <c r="Y421" i="28"/>
  <c r="U421" i="28"/>
  <c r="Q421" i="28"/>
  <c r="M421" i="28"/>
  <c r="I421" i="28"/>
  <c r="E421" i="28"/>
  <c r="X421" i="28"/>
  <c r="S421" i="28"/>
  <c r="N421" i="28"/>
  <c r="H421" i="28"/>
  <c r="C421" i="28"/>
  <c r="A422" i="28"/>
  <c r="R421" i="28"/>
  <c r="K421" i="28"/>
  <c r="D421" i="28"/>
  <c r="T421" i="28"/>
  <c r="J421" i="28"/>
  <c r="O421" i="28"/>
  <c r="B421" i="28"/>
  <c r="W421" i="28"/>
  <c r="G421" i="28"/>
  <c r="V421" i="28"/>
  <c r="F421" i="28"/>
  <c r="L421" i="28"/>
  <c r="P421" i="28"/>
  <c r="A113" i="28"/>
  <c r="Y353" i="28"/>
  <c r="U353" i="28"/>
  <c r="Q353" i="28"/>
  <c r="M353" i="28"/>
  <c r="I353" i="28"/>
  <c r="E353" i="28"/>
  <c r="V353" i="28"/>
  <c r="P353" i="28"/>
  <c r="K353" i="28"/>
  <c r="F353" i="28"/>
  <c r="A354" i="28"/>
  <c r="S353" i="28"/>
  <c r="L353" i="28"/>
  <c r="D353" i="28"/>
  <c r="T353" i="28"/>
  <c r="J353" i="28"/>
  <c r="B353" i="28"/>
  <c r="X353" i="28"/>
  <c r="O353" i="28"/>
  <c r="G353" i="28"/>
  <c r="W353" i="28"/>
  <c r="C353" i="28"/>
  <c r="N353" i="28"/>
  <c r="R353" i="28"/>
  <c r="H353" i="28"/>
  <c r="A148" i="28"/>
  <c r="W216" i="28"/>
  <c r="S216" i="28"/>
  <c r="O216" i="28"/>
  <c r="K216" i="28"/>
  <c r="G216" i="28"/>
  <c r="C216" i="28"/>
  <c r="Y216" i="28"/>
  <c r="T216" i="28"/>
  <c r="N216" i="28"/>
  <c r="I216" i="28"/>
  <c r="D216" i="28"/>
  <c r="A217" i="28"/>
  <c r="R216" i="28"/>
  <c r="L216" i="28"/>
  <c r="E216" i="28"/>
  <c r="X216" i="28"/>
  <c r="Q216" i="28"/>
  <c r="J216" i="28"/>
  <c r="B216" i="28"/>
  <c r="P216" i="28"/>
  <c r="M216" i="28"/>
  <c r="V216" i="28"/>
  <c r="H216" i="28"/>
  <c r="F216" i="28"/>
  <c r="U216" i="28"/>
  <c r="Y250" i="28"/>
  <c r="U250" i="28"/>
  <c r="Q250" i="28"/>
  <c r="M250" i="28"/>
  <c r="I250" i="28"/>
  <c r="E250" i="28"/>
  <c r="V250" i="28"/>
  <c r="P250" i="28"/>
  <c r="K250" i="28"/>
  <c r="F250" i="28"/>
  <c r="W250" i="28"/>
  <c r="O250" i="28"/>
  <c r="H250" i="28"/>
  <c r="B250" i="28"/>
  <c r="T250" i="28"/>
  <c r="N250" i="28"/>
  <c r="G250" i="28"/>
  <c r="S250" i="28"/>
  <c r="D250" i="28"/>
  <c r="R250" i="28"/>
  <c r="C250" i="28"/>
  <c r="L250" i="28"/>
  <c r="A251" i="28"/>
  <c r="X250" i="28"/>
  <c r="J250" i="28"/>
  <c r="D423" i="21"/>
  <c r="H423" i="21"/>
  <c r="L423" i="21"/>
  <c r="P423" i="21"/>
  <c r="T423" i="21"/>
  <c r="X423" i="21"/>
  <c r="E423" i="21"/>
  <c r="I423" i="21"/>
  <c r="M423" i="21"/>
  <c r="Q423" i="21"/>
  <c r="U423" i="21"/>
  <c r="Y423" i="21"/>
  <c r="G423" i="21"/>
  <c r="O423" i="21"/>
  <c r="W423" i="21"/>
  <c r="B423" i="21"/>
  <c r="J423" i="21"/>
  <c r="R423" i="21"/>
  <c r="C423" i="21"/>
  <c r="K423" i="21"/>
  <c r="S423" i="21"/>
  <c r="F423" i="21"/>
  <c r="N423" i="21"/>
  <c r="V423" i="21"/>
  <c r="A424" i="21"/>
  <c r="G355" i="21"/>
  <c r="W355" i="21"/>
  <c r="R355" i="21"/>
  <c r="N355" i="21"/>
  <c r="J355" i="21"/>
  <c r="V355" i="21"/>
  <c r="A356" i="21"/>
  <c r="K355" i="21"/>
  <c r="B355" i="21"/>
  <c r="X355" i="21"/>
  <c r="T355" i="21"/>
  <c r="P355" i="21"/>
  <c r="F355" i="21"/>
  <c r="O355" i="21"/>
  <c r="H355" i="21"/>
  <c r="D355" i="21"/>
  <c r="Y355" i="21"/>
  <c r="U355" i="21"/>
  <c r="L355" i="21"/>
  <c r="C355" i="21"/>
  <c r="S355" i="21"/>
  <c r="M355" i="21"/>
  <c r="I355" i="21"/>
  <c r="E355" i="21"/>
  <c r="Q355" i="21"/>
  <c r="K389" i="21"/>
  <c r="E389" i="21"/>
  <c r="D389" i="21"/>
  <c r="F389" i="21"/>
  <c r="N389" i="21"/>
  <c r="Q389" i="21"/>
  <c r="O389" i="21"/>
  <c r="J389" i="21"/>
  <c r="L389" i="21"/>
  <c r="M389" i="21"/>
  <c r="V389" i="21"/>
  <c r="X389" i="21"/>
  <c r="C389" i="21"/>
  <c r="S389" i="21"/>
  <c r="P389" i="21"/>
  <c r="R389" i="21"/>
  <c r="T389" i="21"/>
  <c r="B389" i="21"/>
  <c r="A390" i="21"/>
  <c r="G389" i="21"/>
  <c r="W389" i="21"/>
  <c r="U389" i="21"/>
  <c r="Y389" i="21"/>
  <c r="H389" i="21"/>
  <c r="I389" i="21"/>
  <c r="D320" i="21"/>
  <c r="H320" i="21"/>
  <c r="L320" i="21"/>
  <c r="P320" i="21"/>
  <c r="T320" i="21"/>
  <c r="X320" i="21"/>
  <c r="C320" i="21"/>
  <c r="I320" i="21"/>
  <c r="N320" i="21"/>
  <c r="S320" i="21"/>
  <c r="Y320" i="21"/>
  <c r="E320" i="21"/>
  <c r="J320" i="21"/>
  <c r="O320" i="21"/>
  <c r="U320" i="21"/>
  <c r="K320" i="21"/>
  <c r="V320" i="21"/>
  <c r="F320" i="21"/>
  <c r="G320" i="21"/>
  <c r="B320" i="21"/>
  <c r="M320" i="21"/>
  <c r="W320" i="21"/>
  <c r="Q320" i="21"/>
  <c r="R320" i="21"/>
  <c r="B283" i="21"/>
  <c r="F283" i="21"/>
  <c r="J283" i="21"/>
  <c r="N283" i="21"/>
  <c r="R283" i="21"/>
  <c r="V283" i="21"/>
  <c r="D283" i="21"/>
  <c r="I283" i="21"/>
  <c r="O283" i="21"/>
  <c r="T283" i="21"/>
  <c r="Y283" i="21"/>
  <c r="H283" i="21"/>
  <c r="P283" i="21"/>
  <c r="W283" i="21"/>
  <c r="C283" i="21"/>
  <c r="K283" i="21"/>
  <c r="Q283" i="21"/>
  <c r="X283" i="21"/>
  <c r="E283" i="21"/>
  <c r="L283" i="21"/>
  <c r="S283" i="21"/>
  <c r="M283" i="21"/>
  <c r="G283" i="21"/>
  <c r="U283" i="21"/>
  <c r="A284" i="21"/>
  <c r="E249" i="21"/>
  <c r="I249" i="21"/>
  <c r="M249" i="21"/>
  <c r="Q249" i="21"/>
  <c r="U249" i="21"/>
  <c r="Y249" i="21"/>
  <c r="D249" i="21"/>
  <c r="J249" i="21"/>
  <c r="O249" i="21"/>
  <c r="T249" i="21"/>
  <c r="F249" i="21"/>
  <c r="K249" i="21"/>
  <c r="P249" i="21"/>
  <c r="V249" i="21"/>
  <c r="H249" i="21"/>
  <c r="S249" i="21"/>
  <c r="N249" i="21"/>
  <c r="B249" i="21"/>
  <c r="L249" i="21"/>
  <c r="W249" i="21"/>
  <c r="C249" i="21"/>
  <c r="X249" i="21"/>
  <c r="G249" i="21"/>
  <c r="R249" i="21"/>
  <c r="A250" i="21"/>
  <c r="B180" i="21"/>
  <c r="F180" i="21"/>
  <c r="J180" i="21"/>
  <c r="N180" i="21"/>
  <c r="R180" i="21"/>
  <c r="V180" i="21"/>
  <c r="C180" i="21"/>
  <c r="H180" i="21"/>
  <c r="M180" i="21"/>
  <c r="S180" i="21"/>
  <c r="X180" i="21"/>
  <c r="I180" i="21"/>
  <c r="P180" i="21"/>
  <c r="W180" i="21"/>
  <c r="D180" i="21"/>
  <c r="K180" i="21"/>
  <c r="Q180" i="21"/>
  <c r="Y180" i="21"/>
  <c r="L180" i="21"/>
  <c r="O180" i="21"/>
  <c r="T180" i="21"/>
  <c r="U180" i="21"/>
  <c r="E180" i="21"/>
  <c r="G180" i="21"/>
  <c r="C110" i="21"/>
  <c r="G110" i="21"/>
  <c r="K110" i="21"/>
  <c r="O110" i="21"/>
  <c r="S110" i="21"/>
  <c r="W110" i="21"/>
  <c r="B110" i="21"/>
  <c r="H110" i="21"/>
  <c r="M110" i="21"/>
  <c r="R110" i="21"/>
  <c r="X110" i="21"/>
  <c r="D110" i="21"/>
  <c r="I110" i="21"/>
  <c r="N110" i="21"/>
  <c r="T110" i="21"/>
  <c r="Y110" i="21"/>
  <c r="E110" i="21"/>
  <c r="P110" i="21"/>
  <c r="F110" i="21"/>
  <c r="Q110" i="21"/>
  <c r="J110" i="21"/>
  <c r="V110" i="21"/>
  <c r="L110" i="21"/>
  <c r="U110" i="21"/>
  <c r="E75" i="21"/>
  <c r="I75" i="21"/>
  <c r="M75" i="21"/>
  <c r="Q75" i="21"/>
  <c r="U75" i="21"/>
  <c r="Y75" i="21"/>
  <c r="B75" i="21"/>
  <c r="F75" i="21"/>
  <c r="J75" i="21"/>
  <c r="N75" i="21"/>
  <c r="R75" i="21"/>
  <c r="V75" i="21"/>
  <c r="H75" i="21"/>
  <c r="P75" i="21"/>
  <c r="X75" i="21"/>
  <c r="D75" i="21"/>
  <c r="O75" i="21"/>
  <c r="K75" i="21"/>
  <c r="L75" i="21"/>
  <c r="G75" i="21"/>
  <c r="S75" i="21"/>
  <c r="T75" i="21"/>
  <c r="C75" i="21"/>
  <c r="W75" i="21"/>
  <c r="C145" i="21"/>
  <c r="G145" i="21"/>
  <c r="K145" i="21"/>
  <c r="O145" i="21"/>
  <c r="S145" i="21"/>
  <c r="W145" i="21"/>
  <c r="B145" i="21"/>
  <c r="H145" i="21"/>
  <c r="M145" i="21"/>
  <c r="R145" i="21"/>
  <c r="X145" i="21"/>
  <c r="D145" i="21"/>
  <c r="I145" i="21"/>
  <c r="N145" i="21"/>
  <c r="T145" i="21"/>
  <c r="Y145" i="21"/>
  <c r="F145" i="21"/>
  <c r="Q145" i="21"/>
  <c r="P145" i="21"/>
  <c r="E145" i="21"/>
  <c r="U145" i="21"/>
  <c r="V145" i="21"/>
  <c r="J145" i="21"/>
  <c r="L145" i="21"/>
  <c r="C214" i="21"/>
  <c r="G214" i="21"/>
  <c r="K214" i="21"/>
  <c r="O214" i="21"/>
  <c r="S214" i="21"/>
  <c r="W214" i="21"/>
  <c r="B214" i="21"/>
  <c r="H214" i="21"/>
  <c r="M214" i="21"/>
  <c r="R214" i="21"/>
  <c r="X214" i="21"/>
  <c r="I214" i="21"/>
  <c r="P214" i="21"/>
  <c r="V214" i="21"/>
  <c r="F214" i="21"/>
  <c r="Q214" i="21"/>
  <c r="J214" i="21"/>
  <c r="T214" i="21"/>
  <c r="D214" i="21"/>
  <c r="L214" i="21"/>
  <c r="U214" i="21"/>
  <c r="N214" i="21"/>
  <c r="Y214" i="21"/>
  <c r="E214" i="21"/>
  <c r="A215" i="21"/>
  <c r="Y42" i="21"/>
  <c r="B42" i="21"/>
  <c r="F42" i="21"/>
  <c r="J42" i="21"/>
  <c r="N42" i="21"/>
  <c r="R42" i="21"/>
  <c r="V42" i="21"/>
  <c r="E42" i="21"/>
  <c r="K42" i="21"/>
  <c r="P42" i="21"/>
  <c r="U42" i="21"/>
  <c r="G42" i="21"/>
  <c r="L42" i="21"/>
  <c r="Q42" i="21"/>
  <c r="W42" i="21"/>
  <c r="H42" i="21"/>
  <c r="S42" i="21"/>
  <c r="I42" i="21"/>
  <c r="T42" i="21"/>
  <c r="C42" i="21"/>
  <c r="M42" i="21"/>
  <c r="X42" i="21"/>
  <c r="D42" i="21"/>
  <c r="O42" i="21"/>
  <c r="D112" i="25"/>
  <c r="H112" i="25"/>
  <c r="L112" i="25"/>
  <c r="P112" i="25"/>
  <c r="T112" i="25"/>
  <c r="X112" i="25"/>
  <c r="B112" i="25"/>
  <c r="F112" i="25"/>
  <c r="J112" i="25"/>
  <c r="N112" i="25"/>
  <c r="R112" i="25"/>
  <c r="V112" i="25"/>
  <c r="G112" i="25"/>
  <c r="O112" i="25"/>
  <c r="W112" i="25"/>
  <c r="I112" i="25"/>
  <c r="Q112" i="25"/>
  <c r="Y112" i="25"/>
  <c r="E112" i="25"/>
  <c r="M112" i="25"/>
  <c r="U112" i="25"/>
  <c r="C112" i="25"/>
  <c r="K112" i="25"/>
  <c r="S112" i="25"/>
  <c r="D76" i="25"/>
  <c r="H76" i="25"/>
  <c r="L76" i="25"/>
  <c r="P76" i="25"/>
  <c r="T76" i="25"/>
  <c r="X76" i="25"/>
  <c r="F76" i="25"/>
  <c r="N76" i="25"/>
  <c r="V76" i="25"/>
  <c r="E76" i="25"/>
  <c r="I76" i="25"/>
  <c r="M76" i="25"/>
  <c r="Q76" i="25"/>
  <c r="U76" i="25"/>
  <c r="Y76" i="25"/>
  <c r="B76" i="25"/>
  <c r="J76" i="25"/>
  <c r="R76" i="25"/>
  <c r="C76" i="25"/>
  <c r="S76" i="25"/>
  <c r="G76" i="25"/>
  <c r="W76" i="25"/>
  <c r="K76" i="25"/>
  <c r="O76" i="25"/>
  <c r="C40" i="25"/>
  <c r="G40" i="25"/>
  <c r="K40" i="25"/>
  <c r="O40" i="25"/>
  <c r="E40" i="25"/>
  <c r="J40" i="25"/>
  <c r="P40" i="25"/>
  <c r="T40" i="25"/>
  <c r="X40" i="25"/>
  <c r="B40" i="25"/>
  <c r="H40" i="25"/>
  <c r="M40" i="25"/>
  <c r="R40" i="25"/>
  <c r="V40" i="25"/>
  <c r="D40" i="25"/>
  <c r="L40" i="25"/>
  <c r="U40" i="25"/>
  <c r="N40" i="25"/>
  <c r="W40" i="25"/>
  <c r="F40" i="25"/>
  <c r="Q40" i="25"/>
  <c r="Y40" i="25"/>
  <c r="I40" i="25"/>
  <c r="S40" i="25"/>
  <c r="O113" i="19"/>
  <c r="I113" i="19"/>
  <c r="Y113" i="19"/>
  <c r="D113" i="19"/>
  <c r="N113" i="19"/>
  <c r="X113" i="19"/>
  <c r="A114" i="19"/>
  <c r="C113" i="19"/>
  <c r="S113" i="19"/>
  <c r="M113" i="19"/>
  <c r="B113" i="19"/>
  <c r="L113" i="19"/>
  <c r="V113" i="19"/>
  <c r="G113" i="19"/>
  <c r="W113" i="19"/>
  <c r="Q113" i="19"/>
  <c r="J113" i="19"/>
  <c r="T113" i="19"/>
  <c r="H113" i="19"/>
  <c r="K113" i="19"/>
  <c r="E113" i="19"/>
  <c r="U113" i="19"/>
  <c r="R113" i="19"/>
  <c r="F113" i="19"/>
  <c r="P113" i="19"/>
  <c r="B77" i="19"/>
  <c r="F77" i="19"/>
  <c r="J77" i="19"/>
  <c r="N77" i="19"/>
  <c r="R77" i="19"/>
  <c r="V77" i="19"/>
  <c r="D77" i="19"/>
  <c r="H77" i="19"/>
  <c r="L77" i="19"/>
  <c r="P77" i="19"/>
  <c r="T77" i="19"/>
  <c r="X77" i="19"/>
  <c r="E77" i="19"/>
  <c r="M77" i="19"/>
  <c r="U77" i="19"/>
  <c r="G77" i="19"/>
  <c r="O77" i="19"/>
  <c r="W77" i="19"/>
  <c r="I77" i="19"/>
  <c r="Q77" i="19"/>
  <c r="Y77" i="19"/>
  <c r="C77" i="19"/>
  <c r="K77" i="19"/>
  <c r="S77" i="19"/>
  <c r="A78" i="19"/>
  <c r="E41" i="19"/>
  <c r="I41" i="19"/>
  <c r="M41" i="19"/>
  <c r="Q41" i="19"/>
  <c r="U41" i="19"/>
  <c r="Y41" i="19"/>
  <c r="B41" i="19"/>
  <c r="G41" i="19"/>
  <c r="L41" i="19"/>
  <c r="R41" i="19"/>
  <c r="W41" i="19"/>
  <c r="C41" i="19"/>
  <c r="H41" i="19"/>
  <c r="N41" i="19"/>
  <c r="S41" i="19"/>
  <c r="X41" i="19"/>
  <c r="J41" i="19"/>
  <c r="T41" i="19"/>
  <c r="D41" i="19"/>
  <c r="O41" i="19"/>
  <c r="K41" i="19"/>
  <c r="V41" i="19"/>
  <c r="F41" i="19"/>
  <c r="P41" i="19"/>
  <c r="A42" i="19"/>
  <c r="A181" i="21"/>
  <c r="A113" i="25"/>
  <c r="A111" i="21"/>
  <c r="A41" i="25"/>
  <c r="A321" i="21"/>
  <c r="A150" i="25"/>
  <c r="A76" i="21"/>
  <c r="A77" i="25"/>
  <c r="A146" i="21"/>
  <c r="A148" i="19"/>
  <c r="B150" i="25" l="1"/>
  <c r="G150" i="25"/>
  <c r="K150" i="25"/>
  <c r="O150" i="25"/>
  <c r="S150" i="25"/>
  <c r="W150" i="25"/>
  <c r="C150" i="25"/>
  <c r="H150" i="25"/>
  <c r="L150" i="25"/>
  <c r="P150" i="25"/>
  <c r="T150" i="25"/>
  <c r="X150" i="25"/>
  <c r="F150" i="25"/>
  <c r="J150" i="25"/>
  <c r="R150" i="25"/>
  <c r="D150" i="25"/>
  <c r="M150" i="25"/>
  <c r="U150" i="25"/>
  <c r="E150" i="25"/>
  <c r="N150" i="25"/>
  <c r="V150" i="25"/>
  <c r="I150" i="25"/>
  <c r="Q150" i="25"/>
  <c r="Y150" i="25"/>
  <c r="D148" i="28"/>
  <c r="H148" i="28"/>
  <c r="L148" i="28"/>
  <c r="P148" i="28"/>
  <c r="T148" i="28"/>
  <c r="X148" i="28"/>
  <c r="E148" i="28"/>
  <c r="I148" i="28"/>
  <c r="M148" i="28"/>
  <c r="Q148" i="28"/>
  <c r="U148" i="28"/>
  <c r="Y148" i="28"/>
  <c r="F148" i="28"/>
  <c r="N148" i="28"/>
  <c r="V148" i="28"/>
  <c r="G148" i="28"/>
  <c r="O148" i="28"/>
  <c r="W148" i="28"/>
  <c r="J148" i="28"/>
  <c r="B148" i="28"/>
  <c r="R148" i="28"/>
  <c r="K148" i="28"/>
  <c r="C148" i="28"/>
  <c r="S148" i="28"/>
  <c r="D113" i="28"/>
  <c r="H113" i="28"/>
  <c r="L113" i="28"/>
  <c r="P113" i="28"/>
  <c r="T113" i="28"/>
  <c r="X113" i="28"/>
  <c r="B113" i="28"/>
  <c r="F113" i="28"/>
  <c r="J113" i="28"/>
  <c r="N113" i="28"/>
  <c r="R113" i="28"/>
  <c r="V113" i="28"/>
  <c r="E113" i="28"/>
  <c r="M113" i="28"/>
  <c r="U113" i="28"/>
  <c r="G113" i="28"/>
  <c r="O113" i="28"/>
  <c r="W113" i="28"/>
  <c r="Q113" i="28"/>
  <c r="C113" i="28"/>
  <c r="S113" i="28"/>
  <c r="I113" i="28"/>
  <c r="Y113" i="28"/>
  <c r="K113" i="28"/>
  <c r="E78" i="28"/>
  <c r="I78" i="28"/>
  <c r="M78" i="28"/>
  <c r="Q78" i="28"/>
  <c r="U78" i="28"/>
  <c r="Y78" i="28"/>
  <c r="B78" i="28"/>
  <c r="F78" i="28"/>
  <c r="J78" i="28"/>
  <c r="N78" i="28"/>
  <c r="R78" i="28"/>
  <c r="V78" i="28"/>
  <c r="C78" i="28"/>
  <c r="K78" i="28"/>
  <c r="S78" i="28"/>
  <c r="D78" i="28"/>
  <c r="L78" i="28"/>
  <c r="T78" i="28"/>
  <c r="G78" i="28"/>
  <c r="O78" i="28"/>
  <c r="W78" i="28"/>
  <c r="X78" i="28"/>
  <c r="H78" i="28"/>
  <c r="P78" i="28"/>
  <c r="D148" i="19"/>
  <c r="H148" i="19"/>
  <c r="L148" i="19"/>
  <c r="P148" i="19"/>
  <c r="T148" i="19"/>
  <c r="X148" i="19"/>
  <c r="B148" i="19"/>
  <c r="G148" i="19"/>
  <c r="M148" i="19"/>
  <c r="R148" i="19"/>
  <c r="W148" i="19"/>
  <c r="C148" i="19"/>
  <c r="I148" i="19"/>
  <c r="N148" i="19"/>
  <c r="S148" i="19"/>
  <c r="Y148" i="19"/>
  <c r="F148" i="19"/>
  <c r="Q148" i="19"/>
  <c r="J148" i="19"/>
  <c r="U148" i="19"/>
  <c r="K148" i="19"/>
  <c r="V148" i="19"/>
  <c r="E148" i="19"/>
  <c r="O148" i="19"/>
  <c r="X285" i="28"/>
  <c r="T285" i="28"/>
  <c r="P285" i="28"/>
  <c r="L285" i="28"/>
  <c r="H285" i="28"/>
  <c r="D285" i="28"/>
  <c r="Y285" i="28"/>
  <c r="S285" i="28"/>
  <c r="N285" i="28"/>
  <c r="I285" i="28"/>
  <c r="C285" i="28"/>
  <c r="V285" i="28"/>
  <c r="O285" i="28"/>
  <c r="G285" i="28"/>
  <c r="U285" i="28"/>
  <c r="K285" i="28"/>
  <c r="B285" i="28"/>
  <c r="A286" i="28"/>
  <c r="Q285" i="28"/>
  <c r="F285" i="28"/>
  <c r="M285" i="28"/>
  <c r="J285" i="28"/>
  <c r="E285" i="28"/>
  <c r="W285" i="28"/>
  <c r="R285" i="28"/>
  <c r="W388" i="28"/>
  <c r="S388" i="28"/>
  <c r="O388" i="28"/>
  <c r="K388" i="28"/>
  <c r="G388" i="28"/>
  <c r="C388" i="28"/>
  <c r="Y388" i="28"/>
  <c r="T388" i="28"/>
  <c r="N388" i="28"/>
  <c r="I388" i="28"/>
  <c r="D388" i="28"/>
  <c r="A389" i="28"/>
  <c r="R388" i="28"/>
  <c r="L388" i="28"/>
  <c r="E388" i="28"/>
  <c r="Q388" i="28"/>
  <c r="H388" i="28"/>
  <c r="X388" i="28"/>
  <c r="P388" i="28"/>
  <c r="F388" i="28"/>
  <c r="U388" i="28"/>
  <c r="J388" i="28"/>
  <c r="B388" i="28"/>
  <c r="V388" i="28"/>
  <c r="M388" i="28"/>
  <c r="X183" i="28"/>
  <c r="T183" i="28"/>
  <c r="P183" i="28"/>
  <c r="L183" i="28"/>
  <c r="H183" i="28"/>
  <c r="D183" i="28"/>
  <c r="Y183" i="28"/>
  <c r="S183" i="28"/>
  <c r="N183" i="28"/>
  <c r="I183" i="28"/>
  <c r="C183" i="28"/>
  <c r="W183" i="28"/>
  <c r="Q183" i="28"/>
  <c r="J183" i="28"/>
  <c r="B183" i="28"/>
  <c r="A184" i="28"/>
  <c r="O183" i="28"/>
  <c r="F183" i="28"/>
  <c r="V183" i="28"/>
  <c r="M183" i="28"/>
  <c r="E183" i="28"/>
  <c r="U183" i="28"/>
  <c r="K183" i="28"/>
  <c r="R183" i="28"/>
  <c r="G183" i="28"/>
  <c r="A149" i="28"/>
  <c r="X354" i="28"/>
  <c r="T354" i="28"/>
  <c r="P354" i="28"/>
  <c r="L354" i="28"/>
  <c r="H354" i="28"/>
  <c r="D354" i="28"/>
  <c r="W354" i="28"/>
  <c r="R354" i="28"/>
  <c r="M354" i="28"/>
  <c r="G354" i="28"/>
  <c r="B354" i="28"/>
  <c r="V354" i="28"/>
  <c r="O354" i="28"/>
  <c r="I354" i="28"/>
  <c r="Y354" i="28"/>
  <c r="N354" i="28"/>
  <c r="E354" i="28"/>
  <c r="S354" i="28"/>
  <c r="J354" i="28"/>
  <c r="Q354" i="28"/>
  <c r="A355" i="28"/>
  <c r="F354" i="28"/>
  <c r="C354" i="28"/>
  <c r="U354" i="28"/>
  <c r="K354" i="28"/>
  <c r="X251" i="28"/>
  <c r="T251" i="28"/>
  <c r="P251" i="28"/>
  <c r="L251" i="28"/>
  <c r="H251" i="28"/>
  <c r="D251" i="28"/>
  <c r="W251" i="28"/>
  <c r="R251" i="28"/>
  <c r="M251" i="28"/>
  <c r="G251" i="28"/>
  <c r="B251" i="28"/>
  <c r="Y251" i="28"/>
  <c r="Q251" i="28"/>
  <c r="J251" i="28"/>
  <c r="C251" i="28"/>
  <c r="A252" i="28"/>
  <c r="O251" i="28"/>
  <c r="F251" i="28"/>
  <c r="V251" i="28"/>
  <c r="N251" i="28"/>
  <c r="E251" i="28"/>
  <c r="K251" i="28"/>
  <c r="I251" i="28"/>
  <c r="U251" i="28"/>
  <c r="S251" i="28"/>
  <c r="A218" i="28"/>
  <c r="V217" i="28"/>
  <c r="R217" i="28"/>
  <c r="N217" i="28"/>
  <c r="J217" i="28"/>
  <c r="F217" i="28"/>
  <c r="B217" i="28"/>
  <c r="U217" i="28"/>
  <c r="P217" i="28"/>
  <c r="K217" i="28"/>
  <c r="E217" i="28"/>
  <c r="W217" i="28"/>
  <c r="O217" i="28"/>
  <c r="H217" i="28"/>
  <c r="T217" i="28"/>
  <c r="M217" i="28"/>
  <c r="G217" i="28"/>
  <c r="S217" i="28"/>
  <c r="D217" i="28"/>
  <c r="Q217" i="28"/>
  <c r="C217" i="28"/>
  <c r="Y217" i="28"/>
  <c r="L217" i="28"/>
  <c r="X217" i="28"/>
  <c r="I217" i="28"/>
  <c r="A114" i="28"/>
  <c r="X422" i="28"/>
  <c r="T422" i="28"/>
  <c r="P422" i="28"/>
  <c r="L422" i="28"/>
  <c r="H422" i="28"/>
  <c r="D422" i="28"/>
  <c r="A423" i="28"/>
  <c r="U422" i="28"/>
  <c r="O422" i="28"/>
  <c r="J422" i="28"/>
  <c r="E422" i="28"/>
  <c r="V422" i="28"/>
  <c r="N422" i="28"/>
  <c r="G422" i="28"/>
  <c r="W422" i="28"/>
  <c r="M422" i="28"/>
  <c r="C422" i="28"/>
  <c r="Q422" i="28"/>
  <c r="B422" i="28"/>
  <c r="R422" i="28"/>
  <c r="K422" i="28"/>
  <c r="S422" i="28"/>
  <c r="F422" i="28"/>
  <c r="Y422" i="28"/>
  <c r="I422" i="28"/>
  <c r="A321" i="28"/>
  <c r="V320" i="28"/>
  <c r="R320" i="28"/>
  <c r="N320" i="28"/>
  <c r="J320" i="28"/>
  <c r="F320" i="28"/>
  <c r="B320" i="28"/>
  <c r="U320" i="28"/>
  <c r="P320" i="28"/>
  <c r="K320" i="28"/>
  <c r="E320" i="28"/>
  <c r="Y320" i="28"/>
  <c r="S320" i="28"/>
  <c r="L320" i="28"/>
  <c r="D320" i="28"/>
  <c r="T320" i="28"/>
  <c r="I320" i="28"/>
  <c r="X320" i="28"/>
  <c r="M320" i="28"/>
  <c r="Q320" i="28"/>
  <c r="G320" i="28"/>
  <c r="O320" i="28"/>
  <c r="H320" i="28"/>
  <c r="W320" i="28"/>
  <c r="C320" i="28"/>
  <c r="D424" i="21"/>
  <c r="H424" i="21"/>
  <c r="L424" i="21"/>
  <c r="P424" i="21"/>
  <c r="T424" i="21"/>
  <c r="X424" i="21"/>
  <c r="E424" i="21"/>
  <c r="I424" i="21"/>
  <c r="M424" i="21"/>
  <c r="Q424" i="21"/>
  <c r="U424" i="21"/>
  <c r="Y424" i="21"/>
  <c r="G424" i="21"/>
  <c r="O424" i="21"/>
  <c r="W424" i="21"/>
  <c r="B424" i="21"/>
  <c r="J424" i="21"/>
  <c r="R424" i="21"/>
  <c r="C424" i="21"/>
  <c r="K424" i="21"/>
  <c r="S424" i="21"/>
  <c r="N424" i="21"/>
  <c r="V424" i="21"/>
  <c r="F424" i="21"/>
  <c r="A425" i="21"/>
  <c r="G390" i="21"/>
  <c r="W390" i="21"/>
  <c r="R390" i="21"/>
  <c r="V390" i="21"/>
  <c r="Y390" i="21"/>
  <c r="F390" i="21"/>
  <c r="K390" i="21"/>
  <c r="B390" i="21"/>
  <c r="X390" i="21"/>
  <c r="D390" i="21"/>
  <c r="E390" i="21"/>
  <c r="N390" i="21"/>
  <c r="O390" i="21"/>
  <c r="H390" i="21"/>
  <c r="I390" i="21"/>
  <c r="J390" i="21"/>
  <c r="L390" i="21"/>
  <c r="U390" i="21"/>
  <c r="C390" i="21"/>
  <c r="S390" i="21"/>
  <c r="M390" i="21"/>
  <c r="P390" i="21"/>
  <c r="Q390" i="21"/>
  <c r="T390" i="21"/>
  <c r="A391" i="21"/>
  <c r="G356" i="21"/>
  <c r="W356" i="21"/>
  <c r="U356" i="21"/>
  <c r="V356" i="21"/>
  <c r="R356" i="21"/>
  <c r="Y356" i="21"/>
  <c r="A357" i="21"/>
  <c r="K356" i="21"/>
  <c r="E356" i="21"/>
  <c r="F356" i="21"/>
  <c r="B356" i="21"/>
  <c r="X356" i="21"/>
  <c r="I356" i="21"/>
  <c r="O356" i="21"/>
  <c r="J356" i="21"/>
  <c r="L356" i="21"/>
  <c r="H356" i="21"/>
  <c r="T356" i="21"/>
  <c r="N356" i="21"/>
  <c r="C356" i="21"/>
  <c r="S356" i="21"/>
  <c r="P356" i="21"/>
  <c r="Q356" i="21"/>
  <c r="M356" i="21"/>
  <c r="D356" i="21"/>
  <c r="D321" i="21"/>
  <c r="H321" i="21"/>
  <c r="L321" i="21"/>
  <c r="P321" i="21"/>
  <c r="T321" i="21"/>
  <c r="X321" i="21"/>
  <c r="F321" i="21"/>
  <c r="K321" i="21"/>
  <c r="Q321" i="21"/>
  <c r="V321" i="21"/>
  <c r="B321" i="21"/>
  <c r="G321" i="21"/>
  <c r="M321" i="21"/>
  <c r="R321" i="21"/>
  <c r="W321" i="21"/>
  <c r="I321" i="21"/>
  <c r="S321" i="21"/>
  <c r="C321" i="21"/>
  <c r="Y321" i="21"/>
  <c r="E321" i="21"/>
  <c r="J321" i="21"/>
  <c r="U321" i="21"/>
  <c r="N321" i="21"/>
  <c r="O321" i="21"/>
  <c r="E250" i="21"/>
  <c r="I250" i="21"/>
  <c r="M250" i="21"/>
  <c r="Q250" i="21"/>
  <c r="U250" i="21"/>
  <c r="Y250" i="21"/>
  <c r="B250" i="21"/>
  <c r="G250" i="21"/>
  <c r="L250" i="21"/>
  <c r="R250" i="21"/>
  <c r="W250" i="21"/>
  <c r="C250" i="21"/>
  <c r="H250" i="21"/>
  <c r="N250" i="21"/>
  <c r="S250" i="21"/>
  <c r="X250" i="21"/>
  <c r="F250" i="21"/>
  <c r="P250" i="21"/>
  <c r="K250" i="21"/>
  <c r="J250" i="21"/>
  <c r="T250" i="21"/>
  <c r="V250" i="21"/>
  <c r="D250" i="21"/>
  <c r="O250" i="21"/>
  <c r="A251" i="21"/>
  <c r="B284" i="21"/>
  <c r="F284" i="21"/>
  <c r="J284" i="21"/>
  <c r="N284" i="21"/>
  <c r="R284" i="21"/>
  <c r="V284" i="21"/>
  <c r="G284" i="21"/>
  <c r="L284" i="21"/>
  <c r="Q284" i="21"/>
  <c r="W284" i="21"/>
  <c r="E284" i="21"/>
  <c r="M284" i="21"/>
  <c r="T284" i="21"/>
  <c r="H284" i="21"/>
  <c r="O284" i="21"/>
  <c r="U284" i="21"/>
  <c r="C284" i="21"/>
  <c r="I284" i="21"/>
  <c r="P284" i="21"/>
  <c r="X284" i="21"/>
  <c r="S284" i="21"/>
  <c r="D284" i="21"/>
  <c r="Y284" i="21"/>
  <c r="K284" i="21"/>
  <c r="A285" i="21"/>
  <c r="C146" i="21"/>
  <c r="G146" i="21"/>
  <c r="K146" i="21"/>
  <c r="O146" i="21"/>
  <c r="S146" i="21"/>
  <c r="W146" i="21"/>
  <c r="E146" i="21"/>
  <c r="J146" i="21"/>
  <c r="P146" i="21"/>
  <c r="U146" i="21"/>
  <c r="F146" i="21"/>
  <c r="L146" i="21"/>
  <c r="Q146" i="21"/>
  <c r="V146" i="21"/>
  <c r="D146" i="21"/>
  <c r="N146" i="21"/>
  <c r="Y146" i="21"/>
  <c r="H146" i="21"/>
  <c r="T146" i="21"/>
  <c r="I146" i="21"/>
  <c r="X146" i="21"/>
  <c r="R146" i="21"/>
  <c r="B146" i="21"/>
  <c r="M146" i="21"/>
  <c r="E76" i="21"/>
  <c r="I76" i="21"/>
  <c r="M76" i="21"/>
  <c r="Q76" i="21"/>
  <c r="U76" i="21"/>
  <c r="Y76" i="21"/>
  <c r="B76" i="21"/>
  <c r="F76" i="21"/>
  <c r="J76" i="21"/>
  <c r="N76" i="21"/>
  <c r="R76" i="21"/>
  <c r="V76" i="21"/>
  <c r="H76" i="21"/>
  <c r="P76" i="21"/>
  <c r="X76" i="21"/>
  <c r="C76" i="21"/>
  <c r="L76" i="21"/>
  <c r="W76" i="21"/>
  <c r="G76" i="21"/>
  <c r="K76" i="21"/>
  <c r="D76" i="21"/>
  <c r="O76" i="21"/>
  <c r="S76" i="21"/>
  <c r="T76" i="21"/>
  <c r="C111" i="21"/>
  <c r="G111" i="21"/>
  <c r="K111" i="21"/>
  <c r="O111" i="21"/>
  <c r="S111" i="21"/>
  <c r="W111" i="21"/>
  <c r="E111" i="21"/>
  <c r="J111" i="21"/>
  <c r="P111" i="21"/>
  <c r="U111" i="21"/>
  <c r="F111" i="21"/>
  <c r="L111" i="21"/>
  <c r="Q111" i="21"/>
  <c r="V111" i="21"/>
  <c r="B111" i="21"/>
  <c r="M111" i="21"/>
  <c r="X111" i="21"/>
  <c r="D111" i="21"/>
  <c r="N111" i="21"/>
  <c r="Y111" i="21"/>
  <c r="H111" i="21"/>
  <c r="R111" i="21"/>
  <c r="I111" i="21"/>
  <c r="T111" i="21"/>
  <c r="B181" i="21"/>
  <c r="F181" i="21"/>
  <c r="J181" i="21"/>
  <c r="N181" i="21"/>
  <c r="R181" i="21"/>
  <c r="V181" i="21"/>
  <c r="E181" i="21"/>
  <c r="K181" i="21"/>
  <c r="P181" i="21"/>
  <c r="U181" i="21"/>
  <c r="G181" i="21"/>
  <c r="M181" i="21"/>
  <c r="T181" i="21"/>
  <c r="H181" i="21"/>
  <c r="O181" i="21"/>
  <c r="W181" i="21"/>
  <c r="C181" i="21"/>
  <c r="Q181" i="21"/>
  <c r="D181" i="21"/>
  <c r="S181" i="21"/>
  <c r="X181" i="21"/>
  <c r="Y181" i="21"/>
  <c r="I181" i="21"/>
  <c r="L181" i="21"/>
  <c r="C215" i="21"/>
  <c r="G215" i="21"/>
  <c r="K215" i="21"/>
  <c r="O215" i="21"/>
  <c r="S215" i="21"/>
  <c r="W215" i="21"/>
  <c r="E215" i="21"/>
  <c r="J215" i="21"/>
  <c r="P215" i="21"/>
  <c r="U215" i="21"/>
  <c r="F215" i="21"/>
  <c r="M215" i="21"/>
  <c r="T215" i="21"/>
  <c r="B215" i="21"/>
  <c r="L215" i="21"/>
  <c r="V215" i="21"/>
  <c r="D215" i="21"/>
  <c r="N215" i="21"/>
  <c r="X215" i="21"/>
  <c r="H215" i="21"/>
  <c r="Q215" i="21"/>
  <c r="Y215" i="21"/>
  <c r="I215" i="21"/>
  <c r="R215" i="21"/>
  <c r="A216" i="21"/>
  <c r="D113" i="25"/>
  <c r="H113" i="25"/>
  <c r="L113" i="25"/>
  <c r="P113" i="25"/>
  <c r="T113" i="25"/>
  <c r="X113" i="25"/>
  <c r="B113" i="25"/>
  <c r="F113" i="25"/>
  <c r="J113" i="25"/>
  <c r="N113" i="25"/>
  <c r="R113" i="25"/>
  <c r="V113" i="25"/>
  <c r="G113" i="25"/>
  <c r="O113" i="25"/>
  <c r="W113" i="25"/>
  <c r="I113" i="25"/>
  <c r="Q113" i="25"/>
  <c r="Y113" i="25"/>
  <c r="E113" i="25"/>
  <c r="M113" i="25"/>
  <c r="U113" i="25"/>
  <c r="C113" i="25"/>
  <c r="K113" i="25"/>
  <c r="S113" i="25"/>
  <c r="D77" i="25"/>
  <c r="H77" i="25"/>
  <c r="L77" i="25"/>
  <c r="P77" i="25"/>
  <c r="T77" i="25"/>
  <c r="X77" i="25"/>
  <c r="F77" i="25"/>
  <c r="N77" i="25"/>
  <c r="V77" i="25"/>
  <c r="E77" i="25"/>
  <c r="I77" i="25"/>
  <c r="M77" i="25"/>
  <c r="Q77" i="25"/>
  <c r="U77" i="25"/>
  <c r="Y77" i="25"/>
  <c r="B77" i="25"/>
  <c r="J77" i="25"/>
  <c r="R77" i="25"/>
  <c r="K77" i="25"/>
  <c r="S77" i="25"/>
  <c r="G77" i="25"/>
  <c r="O77" i="25"/>
  <c r="C77" i="25"/>
  <c r="W77" i="25"/>
  <c r="D41" i="25"/>
  <c r="H41" i="25"/>
  <c r="L41" i="25"/>
  <c r="P41" i="25"/>
  <c r="T41" i="25"/>
  <c r="X41" i="25"/>
  <c r="B41" i="25"/>
  <c r="F41" i="25"/>
  <c r="J41" i="25"/>
  <c r="N41" i="25"/>
  <c r="R41" i="25"/>
  <c r="V41" i="25"/>
  <c r="E41" i="25"/>
  <c r="M41" i="25"/>
  <c r="U41" i="25"/>
  <c r="G41" i="25"/>
  <c r="O41" i="25"/>
  <c r="W41" i="25"/>
  <c r="I41" i="25"/>
  <c r="Q41" i="25"/>
  <c r="Y41" i="25"/>
  <c r="C41" i="25"/>
  <c r="K41" i="25"/>
  <c r="S41" i="25"/>
  <c r="L114" i="19"/>
  <c r="F114" i="19"/>
  <c r="V114" i="19"/>
  <c r="D114" i="19"/>
  <c r="O114" i="19"/>
  <c r="Y114" i="19"/>
  <c r="E114" i="19"/>
  <c r="P114" i="19"/>
  <c r="J114" i="19"/>
  <c r="B114" i="19"/>
  <c r="M114" i="19"/>
  <c r="W114" i="19"/>
  <c r="C114" i="19"/>
  <c r="T114" i="19"/>
  <c r="N114" i="19"/>
  <c r="K114" i="19"/>
  <c r="U114" i="19"/>
  <c r="I114" i="19"/>
  <c r="H114" i="19"/>
  <c r="X114" i="19"/>
  <c r="R114" i="19"/>
  <c r="S114" i="19"/>
  <c r="G114" i="19"/>
  <c r="Q114" i="19"/>
  <c r="B78" i="19"/>
  <c r="F78" i="19"/>
  <c r="J78" i="19"/>
  <c r="N78" i="19"/>
  <c r="R78" i="19"/>
  <c r="V78" i="19"/>
  <c r="D78" i="19"/>
  <c r="H78" i="19"/>
  <c r="L78" i="19"/>
  <c r="P78" i="19"/>
  <c r="T78" i="19"/>
  <c r="X78" i="19"/>
  <c r="E78" i="19"/>
  <c r="M78" i="19"/>
  <c r="U78" i="19"/>
  <c r="G78" i="19"/>
  <c r="O78" i="19"/>
  <c r="W78" i="19"/>
  <c r="I78" i="19"/>
  <c r="Q78" i="19"/>
  <c r="Y78" i="19"/>
  <c r="C78" i="19"/>
  <c r="K78" i="19"/>
  <c r="S78" i="19"/>
  <c r="Y42" i="19"/>
  <c r="B42" i="19"/>
  <c r="F42" i="19"/>
  <c r="J42" i="19"/>
  <c r="N42" i="19"/>
  <c r="R42" i="19"/>
  <c r="V42" i="19"/>
  <c r="E42" i="19"/>
  <c r="K42" i="19"/>
  <c r="P42" i="19"/>
  <c r="U42" i="19"/>
  <c r="G42" i="19"/>
  <c r="L42" i="19"/>
  <c r="Q42" i="19"/>
  <c r="W42" i="19"/>
  <c r="H42" i="19"/>
  <c r="S42" i="19"/>
  <c r="C42" i="19"/>
  <c r="M42" i="19"/>
  <c r="X42" i="19"/>
  <c r="I42" i="19"/>
  <c r="T42" i="19"/>
  <c r="D42" i="19"/>
  <c r="O42" i="19"/>
  <c r="A149" i="19"/>
  <c r="A147" i="21"/>
  <c r="A77" i="21"/>
  <c r="A114" i="25"/>
  <c r="A112" i="21"/>
  <c r="A42" i="25"/>
  <c r="A78" i="25"/>
  <c r="A322" i="21"/>
  <c r="A182" i="21"/>
  <c r="D114" i="28" l="1"/>
  <c r="H114" i="28"/>
  <c r="L114" i="28"/>
  <c r="P114" i="28"/>
  <c r="T114" i="28"/>
  <c r="X114" i="28"/>
  <c r="B114" i="28"/>
  <c r="F114" i="28"/>
  <c r="J114" i="28"/>
  <c r="N114" i="28"/>
  <c r="R114" i="28"/>
  <c r="V114" i="28"/>
  <c r="E114" i="28"/>
  <c r="M114" i="28"/>
  <c r="U114" i="28"/>
  <c r="G114" i="28"/>
  <c r="O114" i="28"/>
  <c r="W114" i="28"/>
  <c r="I114" i="28"/>
  <c r="Y114" i="28"/>
  <c r="K114" i="28"/>
  <c r="Q114" i="28"/>
  <c r="C114" i="28"/>
  <c r="S114" i="28"/>
  <c r="D149" i="28"/>
  <c r="H149" i="28"/>
  <c r="L149" i="28"/>
  <c r="P149" i="28"/>
  <c r="T149" i="28"/>
  <c r="X149" i="28"/>
  <c r="E149" i="28"/>
  <c r="I149" i="28"/>
  <c r="M149" i="28"/>
  <c r="Q149" i="28"/>
  <c r="U149" i="28"/>
  <c r="Y149" i="28"/>
  <c r="F149" i="28"/>
  <c r="N149" i="28"/>
  <c r="V149" i="28"/>
  <c r="G149" i="28"/>
  <c r="O149" i="28"/>
  <c r="W149" i="28"/>
  <c r="B149" i="28"/>
  <c r="R149" i="28"/>
  <c r="J149" i="28"/>
  <c r="S149" i="28"/>
  <c r="C149" i="28"/>
  <c r="K149" i="28"/>
  <c r="D149" i="19"/>
  <c r="H149" i="19"/>
  <c r="L149" i="19"/>
  <c r="P149" i="19"/>
  <c r="T149" i="19"/>
  <c r="X149" i="19"/>
  <c r="E149" i="19"/>
  <c r="J149" i="19"/>
  <c r="O149" i="19"/>
  <c r="U149" i="19"/>
  <c r="F149" i="19"/>
  <c r="K149" i="19"/>
  <c r="Q149" i="19"/>
  <c r="V149" i="19"/>
  <c r="C149" i="19"/>
  <c r="N149" i="19"/>
  <c r="Y149" i="19"/>
  <c r="G149" i="19"/>
  <c r="R149" i="19"/>
  <c r="I149" i="19"/>
  <c r="S149" i="19"/>
  <c r="B149" i="19"/>
  <c r="M149" i="19"/>
  <c r="W149" i="19"/>
  <c r="A150" i="28"/>
  <c r="W423" i="28"/>
  <c r="S423" i="28"/>
  <c r="O423" i="28"/>
  <c r="K423" i="28"/>
  <c r="G423" i="28"/>
  <c r="C423" i="28"/>
  <c r="V423" i="28"/>
  <c r="Q423" i="28"/>
  <c r="L423" i="28"/>
  <c r="F423" i="28"/>
  <c r="Y423" i="28"/>
  <c r="R423" i="28"/>
  <c r="J423" i="28"/>
  <c r="D423" i="28"/>
  <c r="A424" i="28"/>
  <c r="P423" i="28"/>
  <c r="H423" i="28"/>
  <c r="N423" i="28"/>
  <c r="B423" i="28"/>
  <c r="X423" i="28"/>
  <c r="I423" i="28"/>
  <c r="U423" i="28"/>
  <c r="E423" i="28"/>
  <c r="M423" i="28"/>
  <c r="T423" i="28"/>
  <c r="Y218" i="28"/>
  <c r="U218" i="28"/>
  <c r="Q218" i="28"/>
  <c r="M218" i="28"/>
  <c r="I218" i="28"/>
  <c r="E218" i="28"/>
  <c r="W218" i="28"/>
  <c r="R218" i="28"/>
  <c r="L218" i="28"/>
  <c r="G218" i="28"/>
  <c r="B218" i="28"/>
  <c r="A219" i="28"/>
  <c r="S218" i="28"/>
  <c r="K218" i="28"/>
  <c r="D218" i="28"/>
  <c r="X218" i="28"/>
  <c r="P218" i="28"/>
  <c r="J218" i="28"/>
  <c r="C218" i="28"/>
  <c r="V218" i="28"/>
  <c r="H218" i="28"/>
  <c r="T218" i="28"/>
  <c r="F218" i="28"/>
  <c r="O218" i="28"/>
  <c r="N218" i="28"/>
  <c r="Y321" i="28"/>
  <c r="U321" i="28"/>
  <c r="Q321" i="28"/>
  <c r="M321" i="28"/>
  <c r="I321" i="28"/>
  <c r="E321" i="28"/>
  <c r="W321" i="28"/>
  <c r="R321" i="28"/>
  <c r="L321" i="28"/>
  <c r="G321" i="28"/>
  <c r="B321" i="28"/>
  <c r="V321" i="28"/>
  <c r="O321" i="28"/>
  <c r="H321" i="28"/>
  <c r="X321" i="28"/>
  <c r="N321" i="28"/>
  <c r="D321" i="28"/>
  <c r="A322" i="28"/>
  <c r="K321" i="28"/>
  <c r="S321" i="28"/>
  <c r="F321" i="28"/>
  <c r="P321" i="28"/>
  <c r="J321" i="28"/>
  <c r="C321" i="28"/>
  <c r="T321" i="28"/>
  <c r="W184" i="28"/>
  <c r="S184" i="28"/>
  <c r="O184" i="28"/>
  <c r="K184" i="28"/>
  <c r="G184" i="28"/>
  <c r="C184" i="28"/>
  <c r="A185" i="28"/>
  <c r="U184" i="28"/>
  <c r="P184" i="28"/>
  <c r="J184" i="28"/>
  <c r="E184" i="28"/>
  <c r="T184" i="28"/>
  <c r="M184" i="28"/>
  <c r="F184" i="28"/>
  <c r="R184" i="28"/>
  <c r="I184" i="28"/>
  <c r="Y184" i="28"/>
  <c r="Q184" i="28"/>
  <c r="H184" i="28"/>
  <c r="N184" i="28"/>
  <c r="X184" i="28"/>
  <c r="D184" i="28"/>
  <c r="B184" i="28"/>
  <c r="V184" i="28"/>
  <c r="L184" i="28"/>
  <c r="W286" i="28"/>
  <c r="S286" i="28"/>
  <c r="O286" i="28"/>
  <c r="K286" i="28"/>
  <c r="G286" i="28"/>
  <c r="C286" i="28"/>
  <c r="A287" i="28"/>
  <c r="U286" i="28"/>
  <c r="P286" i="28"/>
  <c r="J286" i="28"/>
  <c r="E286" i="28"/>
  <c r="Y286" i="28"/>
  <c r="R286" i="28"/>
  <c r="L286" i="28"/>
  <c r="D286" i="28"/>
  <c r="X286" i="28"/>
  <c r="N286" i="28"/>
  <c r="F286" i="28"/>
  <c r="T286" i="28"/>
  <c r="I286" i="28"/>
  <c r="H286" i="28"/>
  <c r="V286" i="28"/>
  <c r="B286" i="28"/>
  <c r="Q286" i="28"/>
  <c r="M286" i="28"/>
  <c r="W252" i="28"/>
  <c r="S252" i="28"/>
  <c r="O252" i="28"/>
  <c r="K252" i="28"/>
  <c r="G252" i="28"/>
  <c r="C252" i="28"/>
  <c r="Y252" i="28"/>
  <c r="T252" i="28"/>
  <c r="N252" i="28"/>
  <c r="I252" i="28"/>
  <c r="D252" i="28"/>
  <c r="U252" i="28"/>
  <c r="M252" i="28"/>
  <c r="F252" i="28"/>
  <c r="R252" i="28"/>
  <c r="J252" i="28"/>
  <c r="A253" i="28"/>
  <c r="Q252" i="28"/>
  <c r="H252" i="28"/>
  <c r="X252" i="28"/>
  <c r="E252" i="28"/>
  <c r="V252" i="28"/>
  <c r="B252" i="28"/>
  <c r="P252" i="28"/>
  <c r="L252" i="28"/>
  <c r="W355" i="28"/>
  <c r="S355" i="28"/>
  <c r="O355" i="28"/>
  <c r="K355" i="28"/>
  <c r="G355" i="28"/>
  <c r="C355" i="28"/>
  <c r="Y355" i="28"/>
  <c r="T355" i="28"/>
  <c r="N355" i="28"/>
  <c r="I355" i="28"/>
  <c r="D355" i="28"/>
  <c r="A356" i="28"/>
  <c r="R355" i="28"/>
  <c r="L355" i="28"/>
  <c r="E355" i="28"/>
  <c r="Q355" i="28"/>
  <c r="H355" i="28"/>
  <c r="V355" i="28"/>
  <c r="M355" i="28"/>
  <c r="B355" i="28"/>
  <c r="J355" i="28"/>
  <c r="U355" i="28"/>
  <c r="P355" i="28"/>
  <c r="F355" i="28"/>
  <c r="X355" i="28"/>
  <c r="A390" i="28"/>
  <c r="V389" i="28"/>
  <c r="R389" i="28"/>
  <c r="N389" i="28"/>
  <c r="J389" i="28"/>
  <c r="F389" i="28"/>
  <c r="B389" i="28"/>
  <c r="U389" i="28"/>
  <c r="P389" i="28"/>
  <c r="K389" i="28"/>
  <c r="E389" i="28"/>
  <c r="W389" i="28"/>
  <c r="O389" i="28"/>
  <c r="H389" i="28"/>
  <c r="T389" i="28"/>
  <c r="L389" i="28"/>
  <c r="C389" i="28"/>
  <c r="S389" i="28"/>
  <c r="I389" i="28"/>
  <c r="M389" i="28"/>
  <c r="X389" i="28"/>
  <c r="D389" i="28"/>
  <c r="Q389" i="28"/>
  <c r="Y389" i="28"/>
  <c r="G389" i="28"/>
  <c r="D425" i="21"/>
  <c r="H425" i="21"/>
  <c r="L425" i="21"/>
  <c r="P425" i="21"/>
  <c r="T425" i="21"/>
  <c r="X425" i="21"/>
  <c r="E425" i="21"/>
  <c r="I425" i="21"/>
  <c r="M425" i="21"/>
  <c r="Q425" i="21"/>
  <c r="U425" i="21"/>
  <c r="Y425" i="21"/>
  <c r="G425" i="21"/>
  <c r="O425" i="21"/>
  <c r="W425" i="21"/>
  <c r="B425" i="21"/>
  <c r="J425" i="21"/>
  <c r="R425" i="21"/>
  <c r="C425" i="21"/>
  <c r="K425" i="21"/>
  <c r="S425" i="21"/>
  <c r="V425" i="21"/>
  <c r="F425" i="21"/>
  <c r="N425" i="21"/>
  <c r="A426" i="21"/>
  <c r="G357" i="21"/>
  <c r="W357" i="21"/>
  <c r="R357" i="21"/>
  <c r="N357" i="21"/>
  <c r="J357" i="21"/>
  <c r="Q357" i="21"/>
  <c r="A358" i="21"/>
  <c r="K357" i="21"/>
  <c r="B357" i="21"/>
  <c r="X357" i="21"/>
  <c r="T357" i="21"/>
  <c r="P357" i="21"/>
  <c r="V357" i="21"/>
  <c r="O357" i="21"/>
  <c r="H357" i="21"/>
  <c r="D357" i="21"/>
  <c r="Y357" i="21"/>
  <c r="U357" i="21"/>
  <c r="F357" i="21"/>
  <c r="C357" i="21"/>
  <c r="S357" i="21"/>
  <c r="M357" i="21"/>
  <c r="I357" i="21"/>
  <c r="E357" i="21"/>
  <c r="L357" i="21"/>
  <c r="G391" i="21"/>
  <c r="W391" i="21"/>
  <c r="U391" i="21"/>
  <c r="H391" i="21"/>
  <c r="I391" i="21"/>
  <c r="L391" i="21"/>
  <c r="K391" i="21"/>
  <c r="E391" i="21"/>
  <c r="F391" i="21"/>
  <c r="N391" i="21"/>
  <c r="Q391" i="21"/>
  <c r="R391" i="21"/>
  <c r="O391" i="21"/>
  <c r="J391" i="21"/>
  <c r="M391" i="21"/>
  <c r="V391" i="21"/>
  <c r="X391" i="21"/>
  <c r="Y391" i="21"/>
  <c r="C391" i="21"/>
  <c r="S391" i="21"/>
  <c r="P391" i="21"/>
  <c r="T391" i="21"/>
  <c r="B391" i="21"/>
  <c r="D391" i="21"/>
  <c r="A392" i="21"/>
  <c r="D322" i="21"/>
  <c r="H322" i="21"/>
  <c r="L322" i="21"/>
  <c r="P322" i="21"/>
  <c r="T322" i="21"/>
  <c r="X322" i="21"/>
  <c r="C322" i="21"/>
  <c r="I322" i="21"/>
  <c r="N322" i="21"/>
  <c r="S322" i="21"/>
  <c r="Y322" i="21"/>
  <c r="E322" i="21"/>
  <c r="J322" i="21"/>
  <c r="O322" i="21"/>
  <c r="U322" i="21"/>
  <c r="F322" i="21"/>
  <c r="Q322" i="21"/>
  <c r="V322" i="21"/>
  <c r="B322" i="21"/>
  <c r="M322" i="21"/>
  <c r="G322" i="21"/>
  <c r="R322" i="21"/>
  <c r="K322" i="21"/>
  <c r="W322" i="21"/>
  <c r="B285" i="21"/>
  <c r="F285" i="21"/>
  <c r="J285" i="21"/>
  <c r="N285" i="21"/>
  <c r="R285" i="21"/>
  <c r="V285" i="21"/>
  <c r="D285" i="21"/>
  <c r="I285" i="21"/>
  <c r="O285" i="21"/>
  <c r="T285" i="21"/>
  <c r="Y285" i="21"/>
  <c r="C285" i="21"/>
  <c r="K285" i="21"/>
  <c r="Q285" i="21"/>
  <c r="X285" i="21"/>
  <c r="E285" i="21"/>
  <c r="L285" i="21"/>
  <c r="S285" i="21"/>
  <c r="G285" i="21"/>
  <c r="M285" i="21"/>
  <c r="U285" i="21"/>
  <c r="W285" i="21"/>
  <c r="H285" i="21"/>
  <c r="P285" i="21"/>
  <c r="A286" i="21"/>
  <c r="E251" i="21"/>
  <c r="I251" i="21"/>
  <c r="M251" i="21"/>
  <c r="Q251" i="21"/>
  <c r="U251" i="21"/>
  <c r="Y251" i="21"/>
  <c r="D251" i="21"/>
  <c r="J251" i="21"/>
  <c r="O251" i="21"/>
  <c r="T251" i="21"/>
  <c r="F251" i="21"/>
  <c r="K251" i="21"/>
  <c r="P251" i="21"/>
  <c r="V251" i="21"/>
  <c r="C251" i="21"/>
  <c r="N251" i="21"/>
  <c r="X251" i="21"/>
  <c r="H251" i="21"/>
  <c r="G251" i="21"/>
  <c r="R251" i="21"/>
  <c r="S251" i="21"/>
  <c r="W251" i="21"/>
  <c r="L251" i="21"/>
  <c r="B251" i="21"/>
  <c r="A252" i="21"/>
  <c r="C112" i="21"/>
  <c r="G112" i="21"/>
  <c r="K112" i="21"/>
  <c r="O112" i="21"/>
  <c r="S112" i="21"/>
  <c r="W112" i="21"/>
  <c r="B112" i="21"/>
  <c r="H112" i="21"/>
  <c r="M112" i="21"/>
  <c r="R112" i="21"/>
  <c r="X112" i="21"/>
  <c r="D112" i="21"/>
  <c r="I112" i="21"/>
  <c r="N112" i="21"/>
  <c r="T112" i="21"/>
  <c r="Y112" i="21"/>
  <c r="J112" i="21"/>
  <c r="U112" i="21"/>
  <c r="L112" i="21"/>
  <c r="V112" i="21"/>
  <c r="E112" i="21"/>
  <c r="Q112" i="21"/>
  <c r="F112" i="21"/>
  <c r="P112" i="21"/>
  <c r="C147" i="21"/>
  <c r="G147" i="21"/>
  <c r="K147" i="21"/>
  <c r="O147" i="21"/>
  <c r="S147" i="21"/>
  <c r="W147" i="21"/>
  <c r="B147" i="21"/>
  <c r="H147" i="21"/>
  <c r="M147" i="21"/>
  <c r="R147" i="21"/>
  <c r="X147" i="21"/>
  <c r="D147" i="21"/>
  <c r="I147" i="21"/>
  <c r="N147" i="21"/>
  <c r="T147" i="21"/>
  <c r="Y147" i="21"/>
  <c r="L147" i="21"/>
  <c r="V147" i="21"/>
  <c r="J147" i="21"/>
  <c r="P147" i="21"/>
  <c r="E147" i="21"/>
  <c r="Q147" i="21"/>
  <c r="F147" i="21"/>
  <c r="U147" i="21"/>
  <c r="B182" i="21"/>
  <c r="F182" i="21"/>
  <c r="J182" i="21"/>
  <c r="N182" i="21"/>
  <c r="R182" i="21"/>
  <c r="V182" i="21"/>
  <c r="C182" i="21"/>
  <c r="H182" i="21"/>
  <c r="M182" i="21"/>
  <c r="S182" i="21"/>
  <c r="X182" i="21"/>
  <c r="D182" i="21"/>
  <c r="K182" i="21"/>
  <c r="Q182" i="21"/>
  <c r="Y182" i="21"/>
  <c r="E182" i="21"/>
  <c r="L182" i="21"/>
  <c r="T182" i="21"/>
  <c r="G182" i="21"/>
  <c r="U182" i="21"/>
  <c r="I182" i="21"/>
  <c r="W182" i="21"/>
  <c r="O182" i="21"/>
  <c r="P182" i="21"/>
  <c r="E77" i="21"/>
  <c r="I77" i="21"/>
  <c r="M77" i="21"/>
  <c r="Q77" i="21"/>
  <c r="U77" i="21"/>
  <c r="Y77" i="21"/>
  <c r="B77" i="21"/>
  <c r="F77" i="21"/>
  <c r="J77" i="21"/>
  <c r="N77" i="21"/>
  <c r="R77" i="21"/>
  <c r="V77" i="21"/>
  <c r="H77" i="21"/>
  <c r="P77" i="21"/>
  <c r="X77" i="21"/>
  <c r="K77" i="21"/>
  <c r="T77" i="21"/>
  <c r="D77" i="21"/>
  <c r="S77" i="21"/>
  <c r="C77" i="21"/>
  <c r="L77" i="21"/>
  <c r="W77" i="21"/>
  <c r="O77" i="21"/>
  <c r="G77" i="21"/>
  <c r="C216" i="21"/>
  <c r="G216" i="21"/>
  <c r="K216" i="21"/>
  <c r="O216" i="21"/>
  <c r="S216" i="21"/>
  <c r="W216" i="21"/>
  <c r="B216" i="21"/>
  <c r="H216" i="21"/>
  <c r="M216" i="21"/>
  <c r="R216" i="21"/>
  <c r="X216" i="21"/>
  <c r="D216" i="21"/>
  <c r="J216" i="21"/>
  <c r="Q216" i="21"/>
  <c r="Y216" i="21"/>
  <c r="F216" i="21"/>
  <c r="P216" i="21"/>
  <c r="I216" i="21"/>
  <c r="T216" i="21"/>
  <c r="L216" i="21"/>
  <c r="U216" i="21"/>
  <c r="E216" i="21"/>
  <c r="N216" i="21"/>
  <c r="V216" i="21"/>
  <c r="A217" i="21"/>
  <c r="D114" i="25"/>
  <c r="H114" i="25"/>
  <c r="L114" i="25"/>
  <c r="P114" i="25"/>
  <c r="T114" i="25"/>
  <c r="X114" i="25"/>
  <c r="B114" i="25"/>
  <c r="F114" i="25"/>
  <c r="J114" i="25"/>
  <c r="N114" i="25"/>
  <c r="R114" i="25"/>
  <c r="V114" i="25"/>
  <c r="G114" i="25"/>
  <c r="O114" i="25"/>
  <c r="W114" i="25"/>
  <c r="I114" i="25"/>
  <c r="Q114" i="25"/>
  <c r="Y114" i="25"/>
  <c r="E114" i="25"/>
  <c r="M114" i="25"/>
  <c r="U114" i="25"/>
  <c r="C114" i="25"/>
  <c r="K114" i="25"/>
  <c r="S114" i="25"/>
  <c r="D78" i="25"/>
  <c r="H78" i="25"/>
  <c r="L78" i="25"/>
  <c r="P78" i="25"/>
  <c r="T78" i="25"/>
  <c r="X78" i="25"/>
  <c r="F78" i="25"/>
  <c r="N78" i="25"/>
  <c r="V78" i="25"/>
  <c r="E78" i="25"/>
  <c r="I78" i="25"/>
  <c r="M78" i="25"/>
  <c r="Q78" i="25"/>
  <c r="U78" i="25"/>
  <c r="Y78" i="25"/>
  <c r="B78" i="25"/>
  <c r="J78" i="25"/>
  <c r="R78" i="25"/>
  <c r="C78" i="25"/>
  <c r="S78" i="25"/>
  <c r="O78" i="25"/>
  <c r="G78" i="25"/>
  <c r="W78" i="25"/>
  <c r="K78" i="25"/>
  <c r="B42" i="25"/>
  <c r="E42" i="25"/>
  <c r="I42" i="25"/>
  <c r="M42" i="25"/>
  <c r="Q42" i="25"/>
  <c r="U42" i="25"/>
  <c r="Y42" i="25"/>
  <c r="C42" i="25"/>
  <c r="G42" i="25"/>
  <c r="K42" i="25"/>
  <c r="O42" i="25"/>
  <c r="S42" i="25"/>
  <c r="W42" i="25"/>
  <c r="F42" i="25"/>
  <c r="N42" i="25"/>
  <c r="V42" i="25"/>
  <c r="H42" i="25"/>
  <c r="P42" i="25"/>
  <c r="X42" i="25"/>
  <c r="J42" i="25"/>
  <c r="R42" i="25"/>
  <c r="D42" i="25"/>
  <c r="L42" i="25"/>
  <c r="T42" i="25"/>
  <c r="A183" i="21"/>
  <c r="A78" i="21"/>
  <c r="A323" i="21"/>
  <c r="A148" i="21"/>
  <c r="A113" i="21"/>
  <c r="A150" i="19"/>
  <c r="D150" i="28" l="1"/>
  <c r="H150" i="28"/>
  <c r="L150" i="28"/>
  <c r="P150" i="28"/>
  <c r="T150" i="28"/>
  <c r="X150" i="28"/>
  <c r="E150" i="28"/>
  <c r="I150" i="28"/>
  <c r="M150" i="28"/>
  <c r="Q150" i="28"/>
  <c r="U150" i="28"/>
  <c r="Y150" i="28"/>
  <c r="F150" i="28"/>
  <c r="N150" i="28"/>
  <c r="V150" i="28"/>
  <c r="G150" i="28"/>
  <c r="O150" i="28"/>
  <c r="W150" i="28"/>
  <c r="J150" i="28"/>
  <c r="B150" i="28"/>
  <c r="R150" i="28"/>
  <c r="K150" i="28"/>
  <c r="C150" i="28"/>
  <c r="S150" i="28"/>
  <c r="D150" i="19"/>
  <c r="H150" i="19"/>
  <c r="L150" i="19"/>
  <c r="P150" i="19"/>
  <c r="T150" i="19"/>
  <c r="X150" i="19"/>
  <c r="B150" i="19"/>
  <c r="G150" i="19"/>
  <c r="M150" i="19"/>
  <c r="R150" i="19"/>
  <c r="W150" i="19"/>
  <c r="C150" i="19"/>
  <c r="I150" i="19"/>
  <c r="N150" i="19"/>
  <c r="S150" i="19"/>
  <c r="Y150" i="19"/>
  <c r="K150" i="19"/>
  <c r="V150" i="19"/>
  <c r="E150" i="19"/>
  <c r="O150" i="19"/>
  <c r="F150" i="19"/>
  <c r="Q150" i="19"/>
  <c r="J150" i="19"/>
  <c r="U150" i="19"/>
  <c r="A288" i="28"/>
  <c r="V287" i="28"/>
  <c r="R287" i="28"/>
  <c r="N287" i="28"/>
  <c r="J287" i="28"/>
  <c r="F287" i="28"/>
  <c r="B287" i="28"/>
  <c r="W287" i="28"/>
  <c r="Q287" i="28"/>
  <c r="L287" i="28"/>
  <c r="G287" i="28"/>
  <c r="U287" i="28"/>
  <c r="O287" i="28"/>
  <c r="H287" i="28"/>
  <c r="S287" i="28"/>
  <c r="I287" i="28"/>
  <c r="X287" i="28"/>
  <c r="M287" i="28"/>
  <c r="D287" i="28"/>
  <c r="T287" i="28"/>
  <c r="C287" i="28"/>
  <c r="P287" i="28"/>
  <c r="Y287" i="28"/>
  <c r="K287" i="28"/>
  <c r="E287" i="28"/>
  <c r="A425" i="28"/>
  <c r="V424" i="28"/>
  <c r="R424" i="28"/>
  <c r="N424" i="28"/>
  <c r="J424" i="28"/>
  <c r="F424" i="28"/>
  <c r="B424" i="28"/>
  <c r="X424" i="28"/>
  <c r="S424" i="28"/>
  <c r="M424" i="28"/>
  <c r="H424" i="28"/>
  <c r="C424" i="28"/>
  <c r="U424" i="28"/>
  <c r="O424" i="28"/>
  <c r="G424" i="28"/>
  <c r="T424" i="28"/>
  <c r="K424" i="28"/>
  <c r="P424" i="28"/>
  <c r="D424" i="28"/>
  <c r="Q424" i="28"/>
  <c r="L424" i="28"/>
  <c r="E424" i="28"/>
  <c r="W424" i="28"/>
  <c r="I424" i="28"/>
  <c r="Y424" i="28"/>
  <c r="A357" i="28"/>
  <c r="V356" i="28"/>
  <c r="R356" i="28"/>
  <c r="N356" i="28"/>
  <c r="J356" i="28"/>
  <c r="F356" i="28"/>
  <c r="B356" i="28"/>
  <c r="U356" i="28"/>
  <c r="P356" i="28"/>
  <c r="K356" i="28"/>
  <c r="E356" i="28"/>
  <c r="W356" i="28"/>
  <c r="O356" i="28"/>
  <c r="H356" i="28"/>
  <c r="T356" i="28"/>
  <c r="L356" i="28"/>
  <c r="C356" i="28"/>
  <c r="Y356" i="28"/>
  <c r="Q356" i="28"/>
  <c r="G356" i="28"/>
  <c r="X356" i="28"/>
  <c r="D356" i="28"/>
  <c r="M356" i="28"/>
  <c r="S356" i="28"/>
  <c r="I356" i="28"/>
  <c r="A254" i="28"/>
  <c r="V253" i="28"/>
  <c r="R253" i="28"/>
  <c r="N253" i="28"/>
  <c r="J253" i="28"/>
  <c r="F253" i="28"/>
  <c r="B253" i="28"/>
  <c r="U253" i="28"/>
  <c r="P253" i="28"/>
  <c r="K253" i="28"/>
  <c r="E253" i="28"/>
  <c r="X253" i="28"/>
  <c r="Q253" i="28"/>
  <c r="I253" i="28"/>
  <c r="C253" i="28"/>
  <c r="W253" i="28"/>
  <c r="M253" i="28"/>
  <c r="D253" i="28"/>
  <c r="T253" i="28"/>
  <c r="L253" i="28"/>
  <c r="S253" i="28"/>
  <c r="O253" i="28"/>
  <c r="H253" i="28"/>
  <c r="Y253" i="28"/>
  <c r="G253" i="28"/>
  <c r="A186" i="28"/>
  <c r="V185" i="28"/>
  <c r="R185" i="28"/>
  <c r="N185" i="28"/>
  <c r="J185" i="28"/>
  <c r="F185" i="28"/>
  <c r="B185" i="28"/>
  <c r="W185" i="28"/>
  <c r="Q185" i="28"/>
  <c r="L185" i="28"/>
  <c r="G185" i="28"/>
  <c r="X185" i="28"/>
  <c r="P185" i="28"/>
  <c r="I185" i="28"/>
  <c r="C185" i="28"/>
  <c r="U185" i="28"/>
  <c r="M185" i="28"/>
  <c r="D185" i="28"/>
  <c r="T185" i="28"/>
  <c r="K185" i="28"/>
  <c r="H185" i="28"/>
  <c r="S185" i="28"/>
  <c r="O185" i="28"/>
  <c r="Y185" i="28"/>
  <c r="E185" i="28"/>
  <c r="X219" i="28"/>
  <c r="T219" i="28"/>
  <c r="P219" i="28"/>
  <c r="L219" i="28"/>
  <c r="H219" i="28"/>
  <c r="D219" i="28"/>
  <c r="Y219" i="28"/>
  <c r="S219" i="28"/>
  <c r="N219" i="28"/>
  <c r="I219" i="28"/>
  <c r="C219" i="28"/>
  <c r="V219" i="28"/>
  <c r="O219" i="28"/>
  <c r="G219" i="28"/>
  <c r="U219" i="28"/>
  <c r="M219" i="28"/>
  <c r="F219" i="28"/>
  <c r="A220" i="28"/>
  <c r="K219" i="28"/>
  <c r="W219" i="28"/>
  <c r="J219" i="28"/>
  <c r="E219" i="28"/>
  <c r="R219" i="28"/>
  <c r="Q219" i="28"/>
  <c r="B219" i="28"/>
  <c r="Y390" i="28"/>
  <c r="U390" i="28"/>
  <c r="Q390" i="28"/>
  <c r="M390" i="28"/>
  <c r="I390" i="28"/>
  <c r="E390" i="28"/>
  <c r="W390" i="28"/>
  <c r="R390" i="28"/>
  <c r="L390" i="28"/>
  <c r="G390" i="28"/>
  <c r="B390" i="28"/>
  <c r="A391" i="28"/>
  <c r="S390" i="28"/>
  <c r="K390" i="28"/>
  <c r="D390" i="28"/>
  <c r="X390" i="28"/>
  <c r="O390" i="28"/>
  <c r="F390" i="28"/>
  <c r="V390" i="28"/>
  <c r="N390" i="28"/>
  <c r="C390" i="28"/>
  <c r="H390" i="28"/>
  <c r="P390" i="28"/>
  <c r="J390" i="28"/>
  <c r="T390" i="28"/>
  <c r="X322" i="28"/>
  <c r="T322" i="28"/>
  <c r="P322" i="28"/>
  <c r="L322" i="28"/>
  <c r="H322" i="28"/>
  <c r="D322" i="28"/>
  <c r="Y322" i="28"/>
  <c r="S322" i="28"/>
  <c r="N322" i="28"/>
  <c r="I322" i="28"/>
  <c r="C322" i="28"/>
  <c r="A323" i="28"/>
  <c r="R322" i="28"/>
  <c r="K322" i="28"/>
  <c r="E322" i="28"/>
  <c r="Q322" i="28"/>
  <c r="G322" i="28"/>
  <c r="W322" i="28"/>
  <c r="M322" i="28"/>
  <c r="U322" i="28"/>
  <c r="F322" i="28"/>
  <c r="O322" i="28"/>
  <c r="J322" i="28"/>
  <c r="V322" i="28"/>
  <c r="B322" i="28"/>
  <c r="D426" i="21"/>
  <c r="H426" i="21"/>
  <c r="L426" i="21"/>
  <c r="P426" i="21"/>
  <c r="T426" i="21"/>
  <c r="X426" i="21"/>
  <c r="E426" i="21"/>
  <c r="I426" i="21"/>
  <c r="M426" i="21"/>
  <c r="Q426" i="21"/>
  <c r="U426" i="21"/>
  <c r="Y426" i="21"/>
  <c r="G426" i="21"/>
  <c r="O426" i="21"/>
  <c r="W426" i="21"/>
  <c r="B426" i="21"/>
  <c r="J426" i="21"/>
  <c r="R426" i="21"/>
  <c r="C426" i="21"/>
  <c r="K426" i="21"/>
  <c r="S426" i="21"/>
  <c r="F426" i="21"/>
  <c r="N426" i="21"/>
  <c r="V426" i="21"/>
  <c r="A427" i="21"/>
  <c r="G358" i="21"/>
  <c r="W358" i="21"/>
  <c r="U358" i="21"/>
  <c r="V358" i="21"/>
  <c r="R358" i="21"/>
  <c r="T358" i="21"/>
  <c r="A359" i="21"/>
  <c r="K358" i="21"/>
  <c r="E358" i="21"/>
  <c r="F358" i="21"/>
  <c r="B358" i="21"/>
  <c r="X358" i="21"/>
  <c r="D358" i="21"/>
  <c r="O358" i="21"/>
  <c r="J358" i="21"/>
  <c r="L358" i="21"/>
  <c r="H358" i="21"/>
  <c r="I358" i="21"/>
  <c r="Y358" i="21"/>
  <c r="C358" i="21"/>
  <c r="S358" i="21"/>
  <c r="P358" i="21"/>
  <c r="Q358" i="21"/>
  <c r="M358" i="21"/>
  <c r="N358" i="21"/>
  <c r="G392" i="21"/>
  <c r="W392" i="21"/>
  <c r="R392" i="21"/>
  <c r="Q392" i="21"/>
  <c r="T392" i="21"/>
  <c r="I392" i="21"/>
  <c r="K392" i="21"/>
  <c r="B392" i="21"/>
  <c r="X392" i="21"/>
  <c r="Y392" i="21"/>
  <c r="F392" i="21"/>
  <c r="P392" i="21"/>
  <c r="O392" i="21"/>
  <c r="H392" i="21"/>
  <c r="D392" i="21"/>
  <c r="E392" i="21"/>
  <c r="N392" i="21"/>
  <c r="V392" i="21"/>
  <c r="C392" i="21"/>
  <c r="S392" i="21"/>
  <c r="M392" i="21"/>
  <c r="J392" i="21"/>
  <c r="L392" i="21"/>
  <c r="U392" i="21"/>
  <c r="A393" i="21"/>
  <c r="D323" i="21"/>
  <c r="H323" i="21"/>
  <c r="L323" i="21"/>
  <c r="P323" i="21"/>
  <c r="T323" i="21"/>
  <c r="X323" i="21"/>
  <c r="F323" i="21"/>
  <c r="K323" i="21"/>
  <c r="Q323" i="21"/>
  <c r="V323" i="21"/>
  <c r="B323" i="21"/>
  <c r="G323" i="21"/>
  <c r="M323" i="21"/>
  <c r="R323" i="21"/>
  <c r="W323" i="21"/>
  <c r="C323" i="21"/>
  <c r="N323" i="21"/>
  <c r="Y323" i="21"/>
  <c r="I323" i="21"/>
  <c r="J323" i="21"/>
  <c r="E323" i="21"/>
  <c r="O323" i="21"/>
  <c r="S323" i="21"/>
  <c r="U323" i="21"/>
  <c r="E252" i="21"/>
  <c r="I252" i="21"/>
  <c r="M252" i="21"/>
  <c r="Q252" i="21"/>
  <c r="U252" i="21"/>
  <c r="Y252" i="21"/>
  <c r="B252" i="21"/>
  <c r="G252" i="21"/>
  <c r="L252" i="21"/>
  <c r="R252" i="21"/>
  <c r="W252" i="21"/>
  <c r="C252" i="21"/>
  <c r="H252" i="21"/>
  <c r="N252" i="21"/>
  <c r="S252" i="21"/>
  <c r="X252" i="21"/>
  <c r="K252" i="21"/>
  <c r="V252" i="21"/>
  <c r="F252" i="21"/>
  <c r="D252" i="21"/>
  <c r="O252" i="21"/>
  <c r="P252" i="21"/>
  <c r="T252" i="21"/>
  <c r="J252" i="21"/>
  <c r="A253" i="21"/>
  <c r="B286" i="21"/>
  <c r="F286" i="21"/>
  <c r="J286" i="21"/>
  <c r="N286" i="21"/>
  <c r="R286" i="21"/>
  <c r="V286" i="21"/>
  <c r="G286" i="21"/>
  <c r="L286" i="21"/>
  <c r="Q286" i="21"/>
  <c r="W286" i="21"/>
  <c r="H286" i="21"/>
  <c r="O286" i="21"/>
  <c r="U286" i="21"/>
  <c r="C286" i="21"/>
  <c r="I286" i="21"/>
  <c r="P286" i="21"/>
  <c r="X286" i="21"/>
  <c r="D286" i="21"/>
  <c r="K286" i="21"/>
  <c r="S286" i="21"/>
  <c r="Y286" i="21"/>
  <c r="M286" i="21"/>
  <c r="T286" i="21"/>
  <c r="E286" i="21"/>
  <c r="A287" i="21"/>
  <c r="C113" i="21"/>
  <c r="G113" i="21"/>
  <c r="K113" i="21"/>
  <c r="O113" i="21"/>
  <c r="S113" i="21"/>
  <c r="W113" i="21"/>
  <c r="E113" i="21"/>
  <c r="J113" i="21"/>
  <c r="P113" i="21"/>
  <c r="U113" i="21"/>
  <c r="F113" i="21"/>
  <c r="L113" i="21"/>
  <c r="Q113" i="21"/>
  <c r="V113" i="21"/>
  <c r="H113" i="21"/>
  <c r="R113" i="21"/>
  <c r="I113" i="21"/>
  <c r="T113" i="21"/>
  <c r="B113" i="21"/>
  <c r="X113" i="21"/>
  <c r="M113" i="21"/>
  <c r="D113" i="21"/>
  <c r="Y113" i="21"/>
  <c r="N113" i="21"/>
  <c r="C148" i="21"/>
  <c r="G148" i="21"/>
  <c r="K148" i="21"/>
  <c r="O148" i="21"/>
  <c r="S148" i="21"/>
  <c r="W148" i="21"/>
  <c r="E148" i="21"/>
  <c r="J148" i="21"/>
  <c r="P148" i="21"/>
  <c r="U148" i="21"/>
  <c r="F148" i="21"/>
  <c r="L148" i="21"/>
  <c r="Q148" i="21"/>
  <c r="V148" i="21"/>
  <c r="I148" i="21"/>
  <c r="T148" i="21"/>
  <c r="B148" i="21"/>
  <c r="N148" i="21"/>
  <c r="D148" i="21"/>
  <c r="R148" i="21"/>
  <c r="H148" i="21"/>
  <c r="Y148" i="21"/>
  <c r="M148" i="21"/>
  <c r="X148" i="21"/>
  <c r="B183" i="21"/>
  <c r="F183" i="21"/>
  <c r="J183" i="21"/>
  <c r="N183" i="21"/>
  <c r="R183" i="21"/>
  <c r="V183" i="21"/>
  <c r="E183" i="21"/>
  <c r="K183" i="21"/>
  <c r="P183" i="21"/>
  <c r="U183" i="21"/>
  <c r="H183" i="21"/>
  <c r="O183" i="21"/>
  <c r="W183" i="21"/>
  <c r="C183" i="21"/>
  <c r="I183" i="21"/>
  <c r="Q183" i="21"/>
  <c r="X183" i="21"/>
  <c r="L183" i="21"/>
  <c r="Y183" i="21"/>
  <c r="M183" i="21"/>
  <c r="D183" i="21"/>
  <c r="G183" i="21"/>
  <c r="S183" i="21"/>
  <c r="T183" i="21"/>
  <c r="C217" i="21"/>
  <c r="G217" i="21"/>
  <c r="K217" i="21"/>
  <c r="O217" i="21"/>
  <c r="S217" i="21"/>
  <c r="W217" i="21"/>
  <c r="E217" i="21"/>
  <c r="J217" i="21"/>
  <c r="P217" i="21"/>
  <c r="U217" i="21"/>
  <c r="H217" i="21"/>
  <c r="N217" i="21"/>
  <c r="V217" i="21"/>
  <c r="B217" i="21"/>
  <c r="L217" i="21"/>
  <c r="T217" i="21"/>
  <c r="D217" i="21"/>
  <c r="M217" i="21"/>
  <c r="X217" i="21"/>
  <c r="F217" i="21"/>
  <c r="Q217" i="21"/>
  <c r="Y217" i="21"/>
  <c r="R217" i="21"/>
  <c r="I217" i="21"/>
  <c r="A218" i="21"/>
  <c r="E78" i="21"/>
  <c r="I78" i="21"/>
  <c r="M78" i="21"/>
  <c r="Q78" i="21"/>
  <c r="U78" i="21"/>
  <c r="Y78" i="21"/>
  <c r="B78" i="21"/>
  <c r="F78" i="21"/>
  <c r="J78" i="21"/>
  <c r="N78" i="21"/>
  <c r="R78" i="21"/>
  <c r="V78" i="21"/>
  <c r="H78" i="21"/>
  <c r="P78" i="21"/>
  <c r="X78" i="21"/>
  <c r="G78" i="21"/>
  <c r="S78" i="21"/>
  <c r="C78" i="21"/>
  <c r="W78" i="21"/>
  <c r="O78" i="21"/>
  <c r="K78" i="21"/>
  <c r="T78" i="21"/>
  <c r="L78" i="21"/>
  <c r="D78" i="21"/>
  <c r="A149" i="21"/>
  <c r="A184" i="21"/>
  <c r="A324" i="21"/>
  <c r="A114" i="21"/>
  <c r="Y254" i="28" l="1"/>
  <c r="U254" i="28"/>
  <c r="Q254" i="28"/>
  <c r="M254" i="28"/>
  <c r="I254" i="28"/>
  <c r="E254" i="28"/>
  <c r="W254" i="28"/>
  <c r="R254" i="28"/>
  <c r="L254" i="28"/>
  <c r="G254" i="28"/>
  <c r="B254" i="28"/>
  <c r="T254" i="28"/>
  <c r="N254" i="28"/>
  <c r="F254" i="28"/>
  <c r="A255" i="28"/>
  <c r="P254" i="28"/>
  <c r="H254" i="28"/>
  <c r="X254" i="28"/>
  <c r="O254" i="28"/>
  <c r="D254" i="28"/>
  <c r="K254" i="28"/>
  <c r="J254" i="28"/>
  <c r="V254" i="28"/>
  <c r="C254" i="28"/>
  <c r="S254" i="28"/>
  <c r="W323" i="28"/>
  <c r="S323" i="28"/>
  <c r="O323" i="28"/>
  <c r="K323" i="28"/>
  <c r="G323" i="28"/>
  <c r="C323" i="28"/>
  <c r="A324" i="28"/>
  <c r="U323" i="28"/>
  <c r="P323" i="28"/>
  <c r="J323" i="28"/>
  <c r="E323" i="28"/>
  <c r="V323" i="28"/>
  <c r="N323" i="28"/>
  <c r="H323" i="28"/>
  <c r="T323" i="28"/>
  <c r="L323" i="28"/>
  <c r="B323" i="28"/>
  <c r="Y323" i="28"/>
  <c r="M323" i="28"/>
  <c r="R323" i="28"/>
  <c r="F323" i="28"/>
  <c r="Q323" i="28"/>
  <c r="I323" i="28"/>
  <c r="D323" i="28"/>
  <c r="X323" i="28"/>
  <c r="W220" i="28"/>
  <c r="S220" i="28"/>
  <c r="O220" i="28"/>
  <c r="K220" i="28"/>
  <c r="G220" i="28"/>
  <c r="C220" i="28"/>
  <c r="A221" i="28"/>
  <c r="U220" i="28"/>
  <c r="P220" i="28"/>
  <c r="J220" i="28"/>
  <c r="E220" i="28"/>
  <c r="Y220" i="28"/>
  <c r="R220" i="28"/>
  <c r="L220" i="28"/>
  <c r="D220" i="28"/>
  <c r="X220" i="28"/>
  <c r="Q220" i="28"/>
  <c r="I220" i="28"/>
  <c r="B220" i="28"/>
  <c r="N220" i="28"/>
  <c r="M220" i="28"/>
  <c r="H220" i="28"/>
  <c r="V220" i="28"/>
  <c r="T220" i="28"/>
  <c r="F220" i="28"/>
  <c r="Y357" i="28"/>
  <c r="U357" i="28"/>
  <c r="Q357" i="28"/>
  <c r="M357" i="28"/>
  <c r="I357" i="28"/>
  <c r="E357" i="28"/>
  <c r="W357" i="28"/>
  <c r="R357" i="28"/>
  <c r="L357" i="28"/>
  <c r="G357" i="28"/>
  <c r="B357" i="28"/>
  <c r="A358" i="28"/>
  <c r="S357" i="28"/>
  <c r="K357" i="28"/>
  <c r="D357" i="28"/>
  <c r="X357" i="28"/>
  <c r="O357" i="28"/>
  <c r="F357" i="28"/>
  <c r="T357" i="28"/>
  <c r="J357" i="28"/>
  <c r="P357" i="28"/>
  <c r="H357" i="28"/>
  <c r="C357" i="28"/>
  <c r="V357" i="28"/>
  <c r="N357" i="28"/>
  <c r="X391" i="28"/>
  <c r="T391" i="28"/>
  <c r="P391" i="28"/>
  <c r="L391" i="28"/>
  <c r="H391" i="28"/>
  <c r="D391" i="28"/>
  <c r="Y391" i="28"/>
  <c r="S391" i="28"/>
  <c r="N391" i="28"/>
  <c r="I391" i="28"/>
  <c r="C391" i="28"/>
  <c r="V391" i="28"/>
  <c r="O391" i="28"/>
  <c r="G391" i="28"/>
  <c r="R391" i="28"/>
  <c r="J391" i="28"/>
  <c r="A392" i="28"/>
  <c r="Q391" i="28"/>
  <c r="F391" i="28"/>
  <c r="U391" i="28"/>
  <c r="B391" i="28"/>
  <c r="K391" i="28"/>
  <c r="E391" i="28"/>
  <c r="W391" i="28"/>
  <c r="M391" i="28"/>
  <c r="Y425" i="28"/>
  <c r="U425" i="28"/>
  <c r="Q425" i="28"/>
  <c r="M425" i="28"/>
  <c r="I425" i="28"/>
  <c r="E425" i="28"/>
  <c r="A426" i="28"/>
  <c r="T425" i="28"/>
  <c r="O425" i="28"/>
  <c r="J425" i="28"/>
  <c r="D425" i="28"/>
  <c r="X425" i="28"/>
  <c r="R425" i="28"/>
  <c r="K425" i="28"/>
  <c r="C425" i="28"/>
  <c r="W425" i="28"/>
  <c r="N425" i="28"/>
  <c r="F425" i="28"/>
  <c r="P425" i="28"/>
  <c r="B425" i="28"/>
  <c r="H425" i="28"/>
  <c r="V425" i="28"/>
  <c r="G425" i="28"/>
  <c r="L425" i="28"/>
  <c r="S425" i="28"/>
  <c r="Y186" i="28"/>
  <c r="U186" i="28"/>
  <c r="Q186" i="28"/>
  <c r="M186" i="28"/>
  <c r="I186" i="28"/>
  <c r="E186" i="28"/>
  <c r="X186" i="28"/>
  <c r="S186" i="28"/>
  <c r="N186" i="28"/>
  <c r="H186" i="28"/>
  <c r="C186" i="28"/>
  <c r="T186" i="28"/>
  <c r="L186" i="28"/>
  <c r="F186" i="28"/>
  <c r="P186" i="28"/>
  <c r="G186" i="28"/>
  <c r="W186" i="28"/>
  <c r="O186" i="28"/>
  <c r="D186" i="28"/>
  <c r="V186" i="28"/>
  <c r="B186" i="28"/>
  <c r="K186" i="28"/>
  <c r="R186" i="28"/>
  <c r="J186" i="28"/>
  <c r="Y288" i="28"/>
  <c r="U288" i="28"/>
  <c r="Q288" i="28"/>
  <c r="M288" i="28"/>
  <c r="I288" i="28"/>
  <c r="E288" i="28"/>
  <c r="X288" i="28"/>
  <c r="S288" i="28"/>
  <c r="N288" i="28"/>
  <c r="H288" i="28"/>
  <c r="C288" i="28"/>
  <c r="A289" i="28"/>
  <c r="R288" i="28"/>
  <c r="K288" i="28"/>
  <c r="D288" i="28"/>
  <c r="V288" i="28"/>
  <c r="L288" i="28"/>
  <c r="B288" i="28"/>
  <c r="P288" i="28"/>
  <c r="G288" i="28"/>
  <c r="O288" i="28"/>
  <c r="J288" i="28"/>
  <c r="F288" i="28"/>
  <c r="W288" i="28"/>
  <c r="T288" i="28"/>
  <c r="D427" i="21"/>
  <c r="H427" i="21"/>
  <c r="L427" i="21"/>
  <c r="P427" i="21"/>
  <c r="T427" i="21"/>
  <c r="X427" i="21"/>
  <c r="E427" i="21"/>
  <c r="I427" i="21"/>
  <c r="M427" i="21"/>
  <c r="Q427" i="21"/>
  <c r="U427" i="21"/>
  <c r="Y427" i="21"/>
  <c r="G427" i="21"/>
  <c r="O427" i="21"/>
  <c r="W427" i="21"/>
  <c r="B427" i="21"/>
  <c r="J427" i="21"/>
  <c r="R427" i="21"/>
  <c r="C427" i="21"/>
  <c r="K427" i="21"/>
  <c r="S427" i="21"/>
  <c r="F427" i="21"/>
  <c r="N427" i="21"/>
  <c r="V427" i="21"/>
  <c r="A428" i="21"/>
  <c r="G359" i="21"/>
  <c r="W359" i="21"/>
  <c r="R359" i="21"/>
  <c r="N359" i="21"/>
  <c r="J359" i="21"/>
  <c r="L359" i="21"/>
  <c r="A360" i="21"/>
  <c r="K359" i="21"/>
  <c r="B359" i="21"/>
  <c r="X359" i="21"/>
  <c r="T359" i="21"/>
  <c r="P359" i="21"/>
  <c r="Q359" i="21"/>
  <c r="O359" i="21"/>
  <c r="H359" i="21"/>
  <c r="D359" i="21"/>
  <c r="Y359" i="21"/>
  <c r="U359" i="21"/>
  <c r="V359" i="21"/>
  <c r="C359" i="21"/>
  <c r="S359" i="21"/>
  <c r="M359" i="21"/>
  <c r="I359" i="21"/>
  <c r="E359" i="21"/>
  <c r="F359" i="21"/>
  <c r="G393" i="21"/>
  <c r="W393" i="21"/>
  <c r="U393" i="21"/>
  <c r="B393" i="21"/>
  <c r="D393" i="21"/>
  <c r="F393" i="21"/>
  <c r="K393" i="21"/>
  <c r="E393" i="21"/>
  <c r="H393" i="21"/>
  <c r="I393" i="21"/>
  <c r="L393" i="21"/>
  <c r="M393" i="21"/>
  <c r="O393" i="21"/>
  <c r="J393" i="21"/>
  <c r="N393" i="21"/>
  <c r="Q393" i="21"/>
  <c r="R393" i="21"/>
  <c r="T393" i="21"/>
  <c r="C393" i="21"/>
  <c r="S393" i="21"/>
  <c r="P393" i="21"/>
  <c r="V393" i="21"/>
  <c r="X393" i="21"/>
  <c r="Y393" i="21"/>
  <c r="A394" i="21"/>
  <c r="D324" i="21"/>
  <c r="H324" i="21"/>
  <c r="L324" i="21"/>
  <c r="P324" i="21"/>
  <c r="T324" i="21"/>
  <c r="X324" i="21"/>
  <c r="C324" i="21"/>
  <c r="I324" i="21"/>
  <c r="N324" i="21"/>
  <c r="S324" i="21"/>
  <c r="Y324" i="21"/>
  <c r="E324" i="21"/>
  <c r="J324" i="21"/>
  <c r="O324" i="21"/>
  <c r="U324" i="21"/>
  <c r="K324" i="21"/>
  <c r="V324" i="21"/>
  <c r="F324" i="21"/>
  <c r="Q324" i="21"/>
  <c r="G324" i="21"/>
  <c r="R324" i="21"/>
  <c r="B324" i="21"/>
  <c r="M324" i="21"/>
  <c r="W324" i="21"/>
  <c r="B287" i="21"/>
  <c r="F287" i="21"/>
  <c r="J287" i="21"/>
  <c r="N287" i="21"/>
  <c r="R287" i="21"/>
  <c r="V287" i="21"/>
  <c r="D287" i="21"/>
  <c r="I287" i="21"/>
  <c r="O287" i="21"/>
  <c r="T287" i="21"/>
  <c r="Y287" i="21"/>
  <c r="E287" i="21"/>
  <c r="L287" i="21"/>
  <c r="S287" i="21"/>
  <c r="G287" i="21"/>
  <c r="M287" i="21"/>
  <c r="U287" i="21"/>
  <c r="H287" i="21"/>
  <c r="P287" i="21"/>
  <c r="W287" i="21"/>
  <c r="C287" i="21"/>
  <c r="K287" i="21"/>
  <c r="Q287" i="21"/>
  <c r="X287" i="21"/>
  <c r="A288" i="21"/>
  <c r="E253" i="21"/>
  <c r="I253" i="21"/>
  <c r="M253" i="21"/>
  <c r="Q253" i="21"/>
  <c r="U253" i="21"/>
  <c r="Y253" i="21"/>
  <c r="D253" i="21"/>
  <c r="J253" i="21"/>
  <c r="O253" i="21"/>
  <c r="T253" i="21"/>
  <c r="F253" i="21"/>
  <c r="K253" i="21"/>
  <c r="P253" i="21"/>
  <c r="V253" i="21"/>
  <c r="H253" i="21"/>
  <c r="S253" i="21"/>
  <c r="C253" i="21"/>
  <c r="X253" i="21"/>
  <c r="B253" i="21"/>
  <c r="L253" i="21"/>
  <c r="W253" i="21"/>
  <c r="N253" i="21"/>
  <c r="R253" i="21"/>
  <c r="G253" i="21"/>
  <c r="A254" i="21"/>
  <c r="B184" i="21"/>
  <c r="F184" i="21"/>
  <c r="J184" i="21"/>
  <c r="N184" i="21"/>
  <c r="R184" i="21"/>
  <c r="V184" i="21"/>
  <c r="C184" i="21"/>
  <c r="H184" i="21"/>
  <c r="M184" i="21"/>
  <c r="S184" i="21"/>
  <c r="X184" i="21"/>
  <c r="E184" i="21"/>
  <c r="L184" i="21"/>
  <c r="T184" i="21"/>
  <c r="G184" i="21"/>
  <c r="O184" i="21"/>
  <c r="U184" i="21"/>
  <c r="P184" i="21"/>
  <c r="D184" i="21"/>
  <c r="Q184" i="21"/>
  <c r="I184" i="21"/>
  <c r="K184" i="21"/>
  <c r="W184" i="21"/>
  <c r="Y184" i="21"/>
  <c r="C149" i="21"/>
  <c r="G149" i="21"/>
  <c r="K149" i="21"/>
  <c r="O149" i="21"/>
  <c r="S149" i="21"/>
  <c r="W149" i="21"/>
  <c r="B149" i="21"/>
  <c r="H149" i="21"/>
  <c r="M149" i="21"/>
  <c r="R149" i="21"/>
  <c r="X149" i="21"/>
  <c r="D149" i="21"/>
  <c r="I149" i="21"/>
  <c r="N149" i="21"/>
  <c r="T149" i="21"/>
  <c r="Y149" i="21"/>
  <c r="F149" i="21"/>
  <c r="Q149" i="21"/>
  <c r="E149" i="21"/>
  <c r="U149" i="21"/>
  <c r="J149" i="21"/>
  <c r="V149" i="21"/>
  <c r="L149" i="21"/>
  <c r="P149" i="21"/>
  <c r="C114" i="21"/>
  <c r="G114" i="21"/>
  <c r="K114" i="21"/>
  <c r="O114" i="21"/>
  <c r="S114" i="21"/>
  <c r="W114" i="21"/>
  <c r="B114" i="21"/>
  <c r="H114" i="21"/>
  <c r="M114" i="21"/>
  <c r="R114" i="21"/>
  <c r="X114" i="21"/>
  <c r="D114" i="21"/>
  <c r="I114" i="21"/>
  <c r="N114" i="21"/>
  <c r="T114" i="21"/>
  <c r="Y114" i="21"/>
  <c r="E114" i="21"/>
  <c r="P114" i="21"/>
  <c r="F114" i="21"/>
  <c r="Q114" i="21"/>
  <c r="U114" i="21"/>
  <c r="L114" i="21"/>
  <c r="V114" i="21"/>
  <c r="J114" i="21"/>
  <c r="C218" i="21"/>
  <c r="G218" i="21"/>
  <c r="K218" i="21"/>
  <c r="O218" i="21"/>
  <c r="S218" i="21"/>
  <c r="W218" i="21"/>
  <c r="B218" i="21"/>
  <c r="H218" i="21"/>
  <c r="M218" i="21"/>
  <c r="R218" i="21"/>
  <c r="X218" i="21"/>
  <c r="E218" i="21"/>
  <c r="L218" i="21"/>
  <c r="T218" i="21"/>
  <c r="F218" i="21"/>
  <c r="P218" i="21"/>
  <c r="Y218" i="21"/>
  <c r="I218" i="21"/>
  <c r="Q218" i="21"/>
  <c r="J218" i="21"/>
  <c r="U218" i="21"/>
  <c r="D218" i="21"/>
  <c r="N218" i="21"/>
  <c r="V218" i="21"/>
  <c r="A219" i="21"/>
  <c r="A150" i="21"/>
  <c r="A185" i="21"/>
  <c r="A325" i="21"/>
  <c r="X426" i="28" l="1"/>
  <c r="T426" i="28"/>
  <c r="P426" i="28"/>
  <c r="L426" i="28"/>
  <c r="H426" i="28"/>
  <c r="D426" i="28"/>
  <c r="V426" i="28"/>
  <c r="Q426" i="28"/>
  <c r="K426" i="28"/>
  <c r="F426" i="28"/>
  <c r="U426" i="28"/>
  <c r="N426" i="28"/>
  <c r="G426" i="28"/>
  <c r="A427" i="28"/>
  <c r="R426" i="28"/>
  <c r="I426" i="28"/>
  <c r="O426" i="28"/>
  <c r="C426" i="28"/>
  <c r="S426" i="28"/>
  <c r="B426" i="28"/>
  <c r="M426" i="28"/>
  <c r="W426" i="28"/>
  <c r="E426" i="28"/>
  <c r="Y426" i="28"/>
  <c r="J426" i="28"/>
  <c r="A325" i="28"/>
  <c r="V324" i="28"/>
  <c r="R324" i="28"/>
  <c r="N324" i="28"/>
  <c r="J324" i="28"/>
  <c r="F324" i="28"/>
  <c r="B324" i="28"/>
  <c r="W324" i="28"/>
  <c r="Q324" i="28"/>
  <c r="L324" i="28"/>
  <c r="G324" i="28"/>
  <c r="Y324" i="28"/>
  <c r="S324" i="28"/>
  <c r="K324" i="28"/>
  <c r="D324" i="28"/>
  <c r="X324" i="28"/>
  <c r="O324" i="28"/>
  <c r="E324" i="28"/>
  <c r="M324" i="28"/>
  <c r="T324" i="28"/>
  <c r="H324" i="28"/>
  <c r="P324" i="28"/>
  <c r="I324" i="28"/>
  <c r="U324" i="28"/>
  <c r="C324" i="28"/>
  <c r="X358" i="28"/>
  <c r="T358" i="28"/>
  <c r="P358" i="28"/>
  <c r="L358" i="28"/>
  <c r="H358" i="28"/>
  <c r="D358" i="28"/>
  <c r="Y358" i="28"/>
  <c r="S358" i="28"/>
  <c r="N358" i="28"/>
  <c r="I358" i="28"/>
  <c r="C358" i="28"/>
  <c r="V358" i="28"/>
  <c r="O358" i="28"/>
  <c r="G358" i="28"/>
  <c r="R358" i="28"/>
  <c r="J358" i="28"/>
  <c r="W358" i="28"/>
  <c r="M358" i="28"/>
  <c r="E358" i="28"/>
  <c r="K358" i="28"/>
  <c r="U358" i="28"/>
  <c r="B358" i="28"/>
  <c r="Q358" i="28"/>
  <c r="F358" i="28"/>
  <c r="A359" i="28"/>
  <c r="X255" i="28"/>
  <c r="T255" i="28"/>
  <c r="P255" i="28"/>
  <c r="L255" i="28"/>
  <c r="H255" i="28"/>
  <c r="D255" i="28"/>
  <c r="Y255" i="28"/>
  <c r="S255" i="28"/>
  <c r="N255" i="28"/>
  <c r="I255" i="28"/>
  <c r="C255" i="28"/>
  <c r="W255" i="28"/>
  <c r="Q255" i="28"/>
  <c r="J255" i="28"/>
  <c r="B255" i="28"/>
  <c r="U255" i="28"/>
  <c r="K255" i="28"/>
  <c r="R255" i="28"/>
  <c r="G255" i="28"/>
  <c r="A256" i="28"/>
  <c r="F255" i="28"/>
  <c r="V255" i="28"/>
  <c r="E255" i="28"/>
  <c r="O255" i="28"/>
  <c r="M255" i="28"/>
  <c r="X289" i="28"/>
  <c r="T289" i="28"/>
  <c r="P289" i="28"/>
  <c r="L289" i="28"/>
  <c r="H289" i="28"/>
  <c r="D289" i="28"/>
  <c r="A290" i="28"/>
  <c r="U289" i="28"/>
  <c r="O289" i="28"/>
  <c r="J289" i="28"/>
  <c r="E289" i="28"/>
  <c r="V289" i="28"/>
  <c r="N289" i="28"/>
  <c r="G289" i="28"/>
  <c r="Y289" i="28"/>
  <c r="Q289" i="28"/>
  <c r="F289" i="28"/>
  <c r="S289" i="28"/>
  <c r="K289" i="28"/>
  <c r="B289" i="28"/>
  <c r="I289" i="28"/>
  <c r="W289" i="28"/>
  <c r="C289" i="28"/>
  <c r="R289" i="28"/>
  <c r="M289" i="28"/>
  <c r="W392" i="28"/>
  <c r="S392" i="28"/>
  <c r="O392" i="28"/>
  <c r="K392" i="28"/>
  <c r="G392" i="28"/>
  <c r="C392" i="28"/>
  <c r="A393" i="28"/>
  <c r="U392" i="28"/>
  <c r="P392" i="28"/>
  <c r="J392" i="28"/>
  <c r="E392" i="28"/>
  <c r="Y392" i="28"/>
  <c r="R392" i="28"/>
  <c r="L392" i="28"/>
  <c r="D392" i="28"/>
  <c r="V392" i="28"/>
  <c r="M392" i="28"/>
  <c r="B392" i="28"/>
  <c r="T392" i="28"/>
  <c r="I392" i="28"/>
  <c r="N392" i="28"/>
  <c r="X392" i="28"/>
  <c r="F392" i="28"/>
  <c r="Q392" i="28"/>
  <c r="H392" i="28"/>
  <c r="V221" i="28"/>
  <c r="R221" i="28"/>
  <c r="N221" i="28"/>
  <c r="J221" i="28"/>
  <c r="F221" i="28"/>
  <c r="B221" i="28"/>
  <c r="W221" i="28"/>
  <c r="Q221" i="28"/>
  <c r="L221" i="28"/>
  <c r="G221" i="28"/>
  <c r="U221" i="28"/>
  <c r="O221" i="28"/>
  <c r="H221" i="28"/>
  <c r="T221" i="28"/>
  <c r="M221" i="28"/>
  <c r="E221" i="28"/>
  <c r="S221" i="28"/>
  <c r="D221" i="28"/>
  <c r="P221" i="28"/>
  <c r="C221" i="28"/>
  <c r="K221" i="28"/>
  <c r="Y221" i="28"/>
  <c r="X221" i="28"/>
  <c r="I221" i="28"/>
  <c r="D428" i="21"/>
  <c r="H428" i="21"/>
  <c r="L428" i="21"/>
  <c r="P428" i="21"/>
  <c r="T428" i="21"/>
  <c r="X428" i="21"/>
  <c r="E428" i="21"/>
  <c r="I428" i="21"/>
  <c r="M428" i="21"/>
  <c r="Q428" i="21"/>
  <c r="U428" i="21"/>
  <c r="Y428" i="21"/>
  <c r="G428" i="21"/>
  <c r="O428" i="21"/>
  <c r="W428" i="21"/>
  <c r="B428" i="21"/>
  <c r="J428" i="21"/>
  <c r="R428" i="21"/>
  <c r="C428" i="21"/>
  <c r="K428" i="21"/>
  <c r="S428" i="21"/>
  <c r="N428" i="21"/>
  <c r="V428" i="21"/>
  <c r="F428" i="21"/>
  <c r="A429" i="21"/>
  <c r="K360" i="21"/>
  <c r="E360" i="21"/>
  <c r="F360" i="21"/>
  <c r="B360" i="21"/>
  <c r="X360" i="21"/>
  <c r="N360" i="21"/>
  <c r="O360" i="21"/>
  <c r="J360" i="21"/>
  <c r="L360" i="21"/>
  <c r="H360" i="21"/>
  <c r="D360" i="21"/>
  <c r="T360" i="21"/>
  <c r="C360" i="21"/>
  <c r="S360" i="21"/>
  <c r="P360" i="21"/>
  <c r="Q360" i="21"/>
  <c r="M360" i="21"/>
  <c r="Y360" i="21"/>
  <c r="G360" i="21"/>
  <c r="W360" i="21"/>
  <c r="U360" i="21"/>
  <c r="V360" i="21"/>
  <c r="R360" i="21"/>
  <c r="I360" i="21"/>
  <c r="A361" i="21"/>
  <c r="G394" i="21"/>
  <c r="W394" i="21"/>
  <c r="R394" i="21"/>
  <c r="T394" i="21"/>
  <c r="I394" i="21"/>
  <c r="J394" i="21"/>
  <c r="K394" i="21"/>
  <c r="B394" i="21"/>
  <c r="X394" i="21"/>
  <c r="F394" i="21"/>
  <c r="P394" i="21"/>
  <c r="Q394" i="21"/>
  <c r="O394" i="21"/>
  <c r="H394" i="21"/>
  <c r="E394" i="21"/>
  <c r="N394" i="21"/>
  <c r="V394" i="21"/>
  <c r="Y394" i="21"/>
  <c r="C394" i="21"/>
  <c r="S394" i="21"/>
  <c r="M394" i="21"/>
  <c r="L394" i="21"/>
  <c r="U394" i="21"/>
  <c r="D394" i="21"/>
  <c r="A395" i="21"/>
  <c r="D325" i="21"/>
  <c r="H325" i="21"/>
  <c r="L325" i="21"/>
  <c r="P325" i="21"/>
  <c r="T325" i="21"/>
  <c r="X325" i="21"/>
  <c r="F325" i="21"/>
  <c r="K325" i="21"/>
  <c r="Q325" i="21"/>
  <c r="V325" i="21"/>
  <c r="B325" i="21"/>
  <c r="G325" i="21"/>
  <c r="M325" i="21"/>
  <c r="R325" i="21"/>
  <c r="W325" i="21"/>
  <c r="I325" i="21"/>
  <c r="S325" i="21"/>
  <c r="N325" i="21"/>
  <c r="O325" i="21"/>
  <c r="J325" i="21"/>
  <c r="U325" i="21"/>
  <c r="C325" i="21"/>
  <c r="Y325" i="21"/>
  <c r="E325" i="21"/>
  <c r="E254" i="21"/>
  <c r="I254" i="21"/>
  <c r="M254" i="21"/>
  <c r="Q254" i="21"/>
  <c r="U254" i="21"/>
  <c r="Y254" i="21"/>
  <c r="B254" i="21"/>
  <c r="G254" i="21"/>
  <c r="L254" i="21"/>
  <c r="R254" i="21"/>
  <c r="W254" i="21"/>
  <c r="C254" i="21"/>
  <c r="H254" i="21"/>
  <c r="N254" i="21"/>
  <c r="S254" i="21"/>
  <c r="X254" i="21"/>
  <c r="F254" i="21"/>
  <c r="P254" i="21"/>
  <c r="V254" i="21"/>
  <c r="J254" i="21"/>
  <c r="T254" i="21"/>
  <c r="K254" i="21"/>
  <c r="D254" i="21"/>
  <c r="O254" i="21"/>
  <c r="A255" i="21"/>
  <c r="B288" i="21"/>
  <c r="F288" i="21"/>
  <c r="J288" i="21"/>
  <c r="N288" i="21"/>
  <c r="R288" i="21"/>
  <c r="V288" i="21"/>
  <c r="G288" i="21"/>
  <c r="L288" i="21"/>
  <c r="Q288" i="21"/>
  <c r="W288" i="21"/>
  <c r="C288" i="21"/>
  <c r="I288" i="21"/>
  <c r="P288" i="21"/>
  <c r="X288" i="21"/>
  <c r="D288" i="21"/>
  <c r="K288" i="21"/>
  <c r="S288" i="21"/>
  <c r="Y288" i="21"/>
  <c r="E288" i="21"/>
  <c r="M288" i="21"/>
  <c r="T288" i="21"/>
  <c r="H288" i="21"/>
  <c r="U288" i="21"/>
  <c r="O288" i="21"/>
  <c r="A289" i="21"/>
  <c r="C219" i="21"/>
  <c r="G219" i="21"/>
  <c r="K219" i="21"/>
  <c r="O219" i="21"/>
  <c r="S219" i="21"/>
  <c r="W219" i="21"/>
  <c r="E219" i="21"/>
  <c r="J219" i="21"/>
  <c r="P219" i="21"/>
  <c r="U219" i="21"/>
  <c r="B219" i="21"/>
  <c r="I219" i="21"/>
  <c r="Q219" i="21"/>
  <c r="X219" i="21"/>
  <c r="L219" i="21"/>
  <c r="T219" i="21"/>
  <c r="D219" i="21"/>
  <c r="M219" i="21"/>
  <c r="V219" i="21"/>
  <c r="F219" i="21"/>
  <c r="N219" i="21"/>
  <c r="Y219" i="21"/>
  <c r="H219" i="21"/>
  <c r="R219" i="21"/>
  <c r="A220" i="21"/>
  <c r="B185" i="21"/>
  <c r="F185" i="21"/>
  <c r="J185" i="21"/>
  <c r="N185" i="21"/>
  <c r="R185" i="21"/>
  <c r="V185" i="21"/>
  <c r="E185" i="21"/>
  <c r="K185" i="21"/>
  <c r="P185" i="21"/>
  <c r="U185" i="21"/>
  <c r="C185" i="21"/>
  <c r="I185" i="21"/>
  <c r="Q185" i="21"/>
  <c r="X185" i="21"/>
  <c r="D185" i="21"/>
  <c r="L185" i="21"/>
  <c r="S185" i="21"/>
  <c r="Y185" i="21"/>
  <c r="G185" i="21"/>
  <c r="T185" i="21"/>
  <c r="H185" i="21"/>
  <c r="W185" i="21"/>
  <c r="M185" i="21"/>
  <c r="O185" i="21"/>
  <c r="C150" i="21"/>
  <c r="G150" i="21"/>
  <c r="K150" i="21"/>
  <c r="O150" i="21"/>
  <c r="S150" i="21"/>
  <c r="W150" i="21"/>
  <c r="E150" i="21"/>
  <c r="J150" i="21"/>
  <c r="P150" i="21"/>
  <c r="U150" i="21"/>
  <c r="F150" i="21"/>
  <c r="L150" i="21"/>
  <c r="Q150" i="21"/>
  <c r="V150" i="21"/>
  <c r="D150" i="21"/>
  <c r="N150" i="21"/>
  <c r="Y150" i="21"/>
  <c r="I150" i="21"/>
  <c r="X150" i="21"/>
  <c r="M150" i="21"/>
  <c r="R150" i="21"/>
  <c r="B150" i="21"/>
  <c r="T150" i="21"/>
  <c r="H150" i="21"/>
  <c r="A326" i="21"/>
  <c r="A186" i="21"/>
  <c r="A394" i="28" l="1"/>
  <c r="V393" i="28"/>
  <c r="R393" i="28"/>
  <c r="N393" i="28"/>
  <c r="J393" i="28"/>
  <c r="F393" i="28"/>
  <c r="B393" i="28"/>
  <c r="W393" i="28"/>
  <c r="Q393" i="28"/>
  <c r="L393" i="28"/>
  <c r="G393" i="28"/>
  <c r="U393" i="28"/>
  <c r="O393" i="28"/>
  <c r="H393" i="28"/>
  <c r="Y393" i="28"/>
  <c r="P393" i="28"/>
  <c r="E393" i="28"/>
  <c r="X393" i="28"/>
  <c r="M393" i="28"/>
  <c r="D393" i="28"/>
  <c r="I393" i="28"/>
  <c r="S393" i="28"/>
  <c r="K393" i="28"/>
  <c r="C393" i="28"/>
  <c r="T393" i="28"/>
  <c r="W290" i="28"/>
  <c r="S290" i="28"/>
  <c r="O290" i="28"/>
  <c r="K290" i="28"/>
  <c r="G290" i="28"/>
  <c r="C290" i="28"/>
  <c r="V290" i="28"/>
  <c r="Q290" i="28"/>
  <c r="L290" i="28"/>
  <c r="F290" i="28"/>
  <c r="Y290" i="28"/>
  <c r="R290" i="28"/>
  <c r="J290" i="28"/>
  <c r="D290" i="28"/>
  <c r="T290" i="28"/>
  <c r="I290" i="28"/>
  <c r="X290" i="28"/>
  <c r="N290" i="28"/>
  <c r="E290" i="28"/>
  <c r="U290" i="28"/>
  <c r="B290" i="28"/>
  <c r="P290" i="28"/>
  <c r="A291" i="28"/>
  <c r="M290" i="28"/>
  <c r="H290" i="28"/>
  <c r="W256" i="28"/>
  <c r="S256" i="28"/>
  <c r="O256" i="28"/>
  <c r="K256" i="28"/>
  <c r="G256" i="28"/>
  <c r="C256" i="28"/>
  <c r="U256" i="28"/>
  <c r="P256" i="28"/>
  <c r="J256" i="28"/>
  <c r="E256" i="28"/>
  <c r="T256" i="28"/>
  <c r="M256" i="28"/>
  <c r="F256" i="28"/>
  <c r="X256" i="28"/>
  <c r="N256" i="28"/>
  <c r="D256" i="28"/>
  <c r="V256" i="28"/>
  <c r="L256" i="28"/>
  <c r="B256" i="28"/>
  <c r="R256" i="28"/>
  <c r="Q256" i="28"/>
  <c r="I256" i="28"/>
  <c r="Y256" i="28"/>
  <c r="H256" i="28"/>
  <c r="W359" i="28"/>
  <c r="S359" i="28"/>
  <c r="O359" i="28"/>
  <c r="K359" i="28"/>
  <c r="G359" i="28"/>
  <c r="C359" i="28"/>
  <c r="A360" i="28"/>
  <c r="U359" i="28"/>
  <c r="P359" i="28"/>
  <c r="J359" i="28"/>
  <c r="E359" i="28"/>
  <c r="Y359" i="28"/>
  <c r="R359" i="28"/>
  <c r="L359" i="28"/>
  <c r="D359" i="28"/>
  <c r="V359" i="28"/>
  <c r="M359" i="28"/>
  <c r="B359" i="28"/>
  <c r="Q359" i="28"/>
  <c r="H359" i="28"/>
  <c r="X359" i="28"/>
  <c r="F359" i="28"/>
  <c r="N359" i="28"/>
  <c r="T359" i="28"/>
  <c r="I359" i="28"/>
  <c r="Y325" i="28"/>
  <c r="U325" i="28"/>
  <c r="Q325" i="28"/>
  <c r="M325" i="28"/>
  <c r="I325" i="28"/>
  <c r="E325" i="28"/>
  <c r="X325" i="28"/>
  <c r="S325" i="28"/>
  <c r="N325" i="28"/>
  <c r="H325" i="28"/>
  <c r="C325" i="28"/>
  <c r="V325" i="28"/>
  <c r="O325" i="28"/>
  <c r="G325" i="28"/>
  <c r="R325" i="28"/>
  <c r="J325" i="28"/>
  <c r="A326" i="28"/>
  <c r="L325" i="28"/>
  <c r="B325" i="28"/>
  <c r="T325" i="28"/>
  <c r="F325" i="28"/>
  <c r="P325" i="28"/>
  <c r="K325" i="28"/>
  <c r="D325" i="28"/>
  <c r="W325" i="28"/>
  <c r="W427" i="28"/>
  <c r="S427" i="28"/>
  <c r="O427" i="28"/>
  <c r="K427" i="28"/>
  <c r="G427" i="28"/>
  <c r="C427" i="28"/>
  <c r="X427" i="28"/>
  <c r="R427" i="28"/>
  <c r="M427" i="28"/>
  <c r="H427" i="28"/>
  <c r="B427" i="28"/>
  <c r="Y427" i="28"/>
  <c r="Q427" i="28"/>
  <c r="J427" i="28"/>
  <c r="D427" i="28"/>
  <c r="U427" i="28"/>
  <c r="L427" i="28"/>
  <c r="P427" i="28"/>
  <c r="E427" i="28"/>
  <c r="A428" i="28"/>
  <c r="I427" i="28"/>
  <c r="V427" i="28"/>
  <c r="F427" i="28"/>
  <c r="N427" i="28"/>
  <c r="T427" i="28"/>
  <c r="D429" i="21"/>
  <c r="H429" i="21"/>
  <c r="L429" i="21"/>
  <c r="P429" i="21"/>
  <c r="T429" i="21"/>
  <c r="X429" i="21"/>
  <c r="E429" i="21"/>
  <c r="I429" i="21"/>
  <c r="M429" i="21"/>
  <c r="Q429" i="21"/>
  <c r="U429" i="21"/>
  <c r="Y429" i="21"/>
  <c r="G429" i="21"/>
  <c r="O429" i="21"/>
  <c r="W429" i="21"/>
  <c r="B429" i="21"/>
  <c r="C429" i="21"/>
  <c r="K429" i="21"/>
  <c r="S429" i="21"/>
  <c r="N429" i="21"/>
  <c r="R429" i="21"/>
  <c r="F429" i="21"/>
  <c r="V429" i="21"/>
  <c r="J429" i="21"/>
  <c r="A430" i="21"/>
  <c r="K395" i="21"/>
  <c r="E395" i="21"/>
  <c r="B395" i="21"/>
  <c r="D395" i="21"/>
  <c r="F395" i="21"/>
  <c r="N395" i="21"/>
  <c r="O395" i="21"/>
  <c r="J395" i="21"/>
  <c r="I395" i="21"/>
  <c r="L395" i="21"/>
  <c r="M395" i="21"/>
  <c r="V395" i="21"/>
  <c r="C395" i="21"/>
  <c r="S395" i="21"/>
  <c r="P395" i="21"/>
  <c r="Q395" i="21"/>
  <c r="R395" i="21"/>
  <c r="T395" i="21"/>
  <c r="A396" i="21"/>
  <c r="G395" i="21"/>
  <c r="W395" i="21"/>
  <c r="U395" i="21"/>
  <c r="X395" i="21"/>
  <c r="Y395" i="21"/>
  <c r="H395" i="21"/>
  <c r="K361" i="21"/>
  <c r="B361" i="21"/>
  <c r="X361" i="21"/>
  <c r="T361" i="21"/>
  <c r="P361" i="21"/>
  <c r="L361" i="21"/>
  <c r="O361" i="21"/>
  <c r="H361" i="21"/>
  <c r="D361" i="21"/>
  <c r="Y361" i="21"/>
  <c r="U361" i="21"/>
  <c r="Q361" i="21"/>
  <c r="C361" i="21"/>
  <c r="S361" i="21"/>
  <c r="M361" i="21"/>
  <c r="I361" i="21"/>
  <c r="E361" i="21"/>
  <c r="V361" i="21"/>
  <c r="G361" i="21"/>
  <c r="W361" i="21"/>
  <c r="R361" i="21"/>
  <c r="N361" i="21"/>
  <c r="J361" i="21"/>
  <c r="F361" i="21"/>
  <c r="A362" i="21"/>
  <c r="D326" i="21"/>
  <c r="C326" i="21"/>
  <c r="H326" i="21"/>
  <c r="L326" i="21"/>
  <c r="P326" i="21"/>
  <c r="T326" i="21"/>
  <c r="X326" i="21"/>
  <c r="E326" i="21"/>
  <c r="I326" i="21"/>
  <c r="M326" i="21"/>
  <c r="Q326" i="21"/>
  <c r="U326" i="21"/>
  <c r="Y326" i="21"/>
  <c r="F326" i="21"/>
  <c r="N326" i="21"/>
  <c r="V326" i="21"/>
  <c r="J326" i="21"/>
  <c r="R326" i="21"/>
  <c r="K326" i="21"/>
  <c r="S326" i="21"/>
  <c r="G326" i="21"/>
  <c r="O326" i="21"/>
  <c r="W326" i="21"/>
  <c r="B326" i="21"/>
  <c r="B289" i="21"/>
  <c r="F289" i="21"/>
  <c r="J289" i="21"/>
  <c r="N289" i="21"/>
  <c r="R289" i="21"/>
  <c r="V289" i="21"/>
  <c r="D289" i="21"/>
  <c r="I289" i="21"/>
  <c r="O289" i="21"/>
  <c r="T289" i="21"/>
  <c r="Y289" i="21"/>
  <c r="G289" i="21"/>
  <c r="M289" i="21"/>
  <c r="U289" i="21"/>
  <c r="H289" i="21"/>
  <c r="P289" i="21"/>
  <c r="W289" i="21"/>
  <c r="C289" i="21"/>
  <c r="K289" i="21"/>
  <c r="Q289" i="21"/>
  <c r="X289" i="21"/>
  <c r="L289" i="21"/>
  <c r="E289" i="21"/>
  <c r="S289" i="21"/>
  <c r="A290" i="21"/>
  <c r="E255" i="21"/>
  <c r="J255" i="21"/>
  <c r="N255" i="21"/>
  <c r="R255" i="21"/>
  <c r="V255" i="21"/>
  <c r="D255" i="21"/>
  <c r="K255" i="21"/>
  <c r="P255" i="21"/>
  <c r="U255" i="21"/>
  <c r="F255" i="21"/>
  <c r="L255" i="21"/>
  <c r="Q255" i="21"/>
  <c r="W255" i="21"/>
  <c r="G255" i="21"/>
  <c r="C255" i="21"/>
  <c r="O255" i="21"/>
  <c r="Y255" i="21"/>
  <c r="T255" i="21"/>
  <c r="H255" i="21"/>
  <c r="S255" i="21"/>
  <c r="I255" i="21"/>
  <c r="M255" i="21"/>
  <c r="B255" i="21"/>
  <c r="X255" i="21"/>
  <c r="A256" i="21"/>
  <c r="B186" i="21"/>
  <c r="F186" i="21"/>
  <c r="J186" i="21"/>
  <c r="N186" i="21"/>
  <c r="R186" i="21"/>
  <c r="V186" i="21"/>
  <c r="C186" i="21"/>
  <c r="H186" i="21"/>
  <c r="M186" i="21"/>
  <c r="S186" i="21"/>
  <c r="X186" i="21"/>
  <c r="G186" i="21"/>
  <c r="O186" i="21"/>
  <c r="U186" i="21"/>
  <c r="I186" i="21"/>
  <c r="P186" i="21"/>
  <c r="W186" i="21"/>
  <c r="K186" i="21"/>
  <c r="Y186" i="21"/>
  <c r="L186" i="21"/>
  <c r="Q186" i="21"/>
  <c r="T186" i="21"/>
  <c r="D186" i="21"/>
  <c r="E186" i="21"/>
  <c r="C220" i="21"/>
  <c r="G220" i="21"/>
  <c r="K220" i="21"/>
  <c r="O220" i="21"/>
  <c r="S220" i="21"/>
  <c r="W220" i="21"/>
  <c r="B220" i="21"/>
  <c r="H220" i="21"/>
  <c r="M220" i="21"/>
  <c r="R220" i="21"/>
  <c r="X220" i="21"/>
  <c r="F220" i="21"/>
  <c r="N220" i="21"/>
  <c r="U220" i="21"/>
  <c r="E220" i="21"/>
  <c r="P220" i="21"/>
  <c r="Y220" i="21"/>
  <c r="I220" i="21"/>
  <c r="Q220" i="21"/>
  <c r="J220" i="21"/>
  <c r="T220" i="21"/>
  <c r="V220" i="21"/>
  <c r="D220" i="21"/>
  <c r="L220" i="21"/>
  <c r="A221" i="21"/>
  <c r="A327" i="21"/>
  <c r="A429" i="28" l="1"/>
  <c r="V428" i="28"/>
  <c r="R428" i="28"/>
  <c r="N428" i="28"/>
  <c r="J428" i="28"/>
  <c r="F428" i="28"/>
  <c r="B428" i="28"/>
  <c r="Y428" i="28"/>
  <c r="T428" i="28"/>
  <c r="O428" i="28"/>
  <c r="I428" i="28"/>
  <c r="D428" i="28"/>
  <c r="U428" i="28"/>
  <c r="M428" i="28"/>
  <c r="G428" i="28"/>
  <c r="X428" i="28"/>
  <c r="P428" i="28"/>
  <c r="E428" i="28"/>
  <c r="Q428" i="28"/>
  <c r="C428" i="28"/>
  <c r="S428" i="28"/>
  <c r="L428" i="28"/>
  <c r="H428" i="28"/>
  <c r="W428" i="28"/>
  <c r="K428" i="28"/>
  <c r="X326" i="28"/>
  <c r="T326" i="28"/>
  <c r="P326" i="28"/>
  <c r="L326" i="28"/>
  <c r="H326" i="28"/>
  <c r="D326" i="28"/>
  <c r="A327" i="28"/>
  <c r="U326" i="28"/>
  <c r="O326" i="28"/>
  <c r="J326" i="28"/>
  <c r="E326" i="28"/>
  <c r="Y326" i="28"/>
  <c r="R326" i="28"/>
  <c r="K326" i="28"/>
  <c r="C326" i="28"/>
  <c r="V326" i="28"/>
  <c r="M326" i="28"/>
  <c r="B326" i="28"/>
  <c r="N326" i="28"/>
  <c r="S326" i="28"/>
  <c r="G326" i="28"/>
  <c r="Q326" i="28"/>
  <c r="I326" i="28"/>
  <c r="W326" i="28"/>
  <c r="F326" i="28"/>
  <c r="V291" i="28"/>
  <c r="R291" i="28"/>
  <c r="N291" i="28"/>
  <c r="J291" i="28"/>
  <c r="F291" i="28"/>
  <c r="B291" i="28"/>
  <c r="X291" i="28"/>
  <c r="S291" i="28"/>
  <c r="M291" i="28"/>
  <c r="H291" i="28"/>
  <c r="C291" i="28"/>
  <c r="U291" i="28"/>
  <c r="O291" i="28"/>
  <c r="G291" i="28"/>
  <c r="W291" i="28"/>
  <c r="L291" i="28"/>
  <c r="D291" i="28"/>
  <c r="Q291" i="28"/>
  <c r="I291" i="28"/>
  <c r="P291" i="28"/>
  <c r="K291" i="28"/>
  <c r="E291" i="28"/>
  <c r="Y291" i="28"/>
  <c r="T291" i="28"/>
  <c r="W360" i="28"/>
  <c r="S360" i="28"/>
  <c r="O360" i="28"/>
  <c r="K360" i="28"/>
  <c r="G360" i="28"/>
  <c r="V360" i="28"/>
  <c r="Q360" i="28"/>
  <c r="L360" i="28"/>
  <c r="F360" i="28"/>
  <c r="B360" i="28"/>
  <c r="U360" i="28"/>
  <c r="N360" i="28"/>
  <c r="H360" i="28"/>
  <c r="A361" i="28"/>
  <c r="R360" i="28"/>
  <c r="I360" i="28"/>
  <c r="Y360" i="28"/>
  <c r="T360" i="28"/>
  <c r="E360" i="28"/>
  <c r="M360" i="28"/>
  <c r="C360" i="28"/>
  <c r="X360" i="28"/>
  <c r="J360" i="28"/>
  <c r="D360" i="28"/>
  <c r="P360" i="28"/>
  <c r="Y394" i="28"/>
  <c r="U394" i="28"/>
  <c r="Q394" i="28"/>
  <c r="M394" i="28"/>
  <c r="I394" i="28"/>
  <c r="E394" i="28"/>
  <c r="X394" i="28"/>
  <c r="S394" i="28"/>
  <c r="N394" i="28"/>
  <c r="H394" i="28"/>
  <c r="C394" i="28"/>
  <c r="A395" i="28"/>
  <c r="R394" i="28"/>
  <c r="K394" i="28"/>
  <c r="D394" i="28"/>
  <c r="T394" i="28"/>
  <c r="J394" i="28"/>
  <c r="P394" i="28"/>
  <c r="G394" i="28"/>
  <c r="V394" i="28"/>
  <c r="B394" i="28"/>
  <c r="L394" i="28"/>
  <c r="F394" i="28"/>
  <c r="W394" i="28"/>
  <c r="O394" i="28"/>
  <c r="D430" i="21"/>
  <c r="H430" i="21"/>
  <c r="L430" i="21"/>
  <c r="P430" i="21"/>
  <c r="T430" i="21"/>
  <c r="X430" i="21"/>
  <c r="E430" i="21"/>
  <c r="I430" i="21"/>
  <c r="M430" i="21"/>
  <c r="Q430" i="21"/>
  <c r="U430" i="21"/>
  <c r="Y430" i="21"/>
  <c r="G430" i="21"/>
  <c r="O430" i="21"/>
  <c r="W430" i="21"/>
  <c r="C430" i="21"/>
  <c r="K430" i="21"/>
  <c r="S430" i="21"/>
  <c r="F430" i="21"/>
  <c r="V430" i="21"/>
  <c r="J430" i="21"/>
  <c r="N430" i="21"/>
  <c r="B430" i="21"/>
  <c r="R430" i="21"/>
  <c r="A431" i="21"/>
  <c r="K396" i="21"/>
  <c r="B396" i="21"/>
  <c r="X396" i="21"/>
  <c r="I396" i="21"/>
  <c r="J396" i="21"/>
  <c r="L396" i="21"/>
  <c r="O396" i="21"/>
  <c r="H396" i="21"/>
  <c r="F396" i="21"/>
  <c r="P396" i="21"/>
  <c r="Q396" i="21"/>
  <c r="T396" i="21"/>
  <c r="C396" i="21"/>
  <c r="S396" i="21"/>
  <c r="M396" i="21"/>
  <c r="N396" i="21"/>
  <c r="V396" i="21"/>
  <c r="Y396" i="21"/>
  <c r="A397" i="21"/>
  <c r="G396" i="21"/>
  <c r="W396" i="21"/>
  <c r="R396" i="21"/>
  <c r="U396" i="21"/>
  <c r="D396" i="21"/>
  <c r="E396" i="21"/>
  <c r="H362" i="21"/>
  <c r="X362" i="21"/>
  <c r="V362" i="21"/>
  <c r="W362" i="21"/>
  <c r="S362" i="21"/>
  <c r="O362" i="21"/>
  <c r="L362" i="21"/>
  <c r="F362" i="21"/>
  <c r="G362" i="21"/>
  <c r="C362" i="21"/>
  <c r="Y362" i="21"/>
  <c r="U362" i="21"/>
  <c r="B362" i="21"/>
  <c r="P362" i="21"/>
  <c r="K362" i="21"/>
  <c r="M362" i="21"/>
  <c r="I362" i="21"/>
  <c r="E362" i="21"/>
  <c r="D362" i="21"/>
  <c r="T362" i="21"/>
  <c r="Q362" i="21"/>
  <c r="R362" i="21"/>
  <c r="N362" i="21"/>
  <c r="J362" i="21"/>
  <c r="D327" i="21"/>
  <c r="H327" i="21"/>
  <c r="L327" i="21"/>
  <c r="P327" i="21"/>
  <c r="T327" i="21"/>
  <c r="X327" i="21"/>
  <c r="E327" i="21"/>
  <c r="F327" i="21"/>
  <c r="K327" i="21"/>
  <c r="Q327" i="21"/>
  <c r="V327" i="21"/>
  <c r="I327" i="21"/>
  <c r="N327" i="21"/>
  <c r="Y327" i="21"/>
  <c r="J327" i="21"/>
  <c r="O327" i="21"/>
  <c r="G327" i="21"/>
  <c r="M327" i="21"/>
  <c r="R327" i="21"/>
  <c r="W327" i="21"/>
  <c r="B327" i="21"/>
  <c r="S327" i="21"/>
  <c r="C327" i="21"/>
  <c r="U327" i="21"/>
  <c r="B256" i="21"/>
  <c r="F256" i="21"/>
  <c r="J256" i="21"/>
  <c r="N256" i="21"/>
  <c r="R256" i="21"/>
  <c r="V256" i="21"/>
  <c r="C256" i="21"/>
  <c r="H256" i="21"/>
  <c r="M256" i="21"/>
  <c r="S256" i="21"/>
  <c r="X256" i="21"/>
  <c r="D256" i="21"/>
  <c r="I256" i="21"/>
  <c r="O256" i="21"/>
  <c r="T256" i="21"/>
  <c r="Y256" i="21"/>
  <c r="L256" i="21"/>
  <c r="W256" i="21"/>
  <c r="Q256" i="21"/>
  <c r="E256" i="21"/>
  <c r="P256" i="21"/>
  <c r="G256" i="21"/>
  <c r="K256" i="21"/>
  <c r="U256" i="21"/>
  <c r="B290" i="21"/>
  <c r="F290" i="21"/>
  <c r="J290" i="21"/>
  <c r="N290" i="21"/>
  <c r="R290" i="21"/>
  <c r="V290" i="21"/>
  <c r="G290" i="21"/>
  <c r="L290" i="21"/>
  <c r="Q290" i="21"/>
  <c r="W290" i="21"/>
  <c r="D290" i="21"/>
  <c r="K290" i="21"/>
  <c r="S290" i="21"/>
  <c r="Y290" i="21"/>
  <c r="E290" i="21"/>
  <c r="M290" i="21"/>
  <c r="T290" i="21"/>
  <c r="H290" i="21"/>
  <c r="O290" i="21"/>
  <c r="U290" i="21"/>
  <c r="P290" i="21"/>
  <c r="X290" i="21"/>
  <c r="C290" i="21"/>
  <c r="I290" i="21"/>
  <c r="A291" i="21"/>
  <c r="C221" i="21"/>
  <c r="G221" i="21"/>
  <c r="K221" i="21"/>
  <c r="O221" i="21"/>
  <c r="S221" i="21"/>
  <c r="W221" i="21"/>
  <c r="E221" i="21"/>
  <c r="J221" i="21"/>
  <c r="P221" i="21"/>
  <c r="U221" i="21"/>
  <c r="D221" i="21"/>
  <c r="L221" i="21"/>
  <c r="R221" i="21"/>
  <c r="I221" i="21"/>
  <c r="T221" i="21"/>
  <c r="B221" i="21"/>
  <c r="M221" i="21"/>
  <c r="V221" i="21"/>
  <c r="F221" i="21"/>
  <c r="N221" i="21"/>
  <c r="X221" i="21"/>
  <c r="Y221" i="21"/>
  <c r="H221" i="21"/>
  <c r="Q221" i="21"/>
  <c r="A362" i="28" l="1"/>
  <c r="V361" i="28"/>
  <c r="R361" i="28"/>
  <c r="N361" i="28"/>
  <c r="J361" i="28"/>
  <c r="F361" i="28"/>
  <c r="B361" i="28"/>
  <c r="X361" i="28"/>
  <c r="S361" i="28"/>
  <c r="M361" i="28"/>
  <c r="H361" i="28"/>
  <c r="C361" i="28"/>
  <c r="Y361" i="28"/>
  <c r="Q361" i="28"/>
  <c r="K361" i="28"/>
  <c r="D361" i="28"/>
  <c r="U361" i="28"/>
  <c r="L361" i="28"/>
  <c r="O361" i="28"/>
  <c r="I361" i="28"/>
  <c r="T361" i="28"/>
  <c r="E361" i="28"/>
  <c r="P361" i="28"/>
  <c r="W361" i="28"/>
  <c r="G361" i="28"/>
  <c r="W327" i="28"/>
  <c r="S327" i="28"/>
  <c r="O327" i="28"/>
  <c r="K327" i="28"/>
  <c r="G327" i="28"/>
  <c r="C327" i="28"/>
  <c r="V327" i="28"/>
  <c r="Q327" i="28"/>
  <c r="L327" i="28"/>
  <c r="F327" i="28"/>
  <c r="U327" i="28"/>
  <c r="N327" i="28"/>
  <c r="H327" i="28"/>
  <c r="Y327" i="28"/>
  <c r="P327" i="28"/>
  <c r="E327" i="28"/>
  <c r="M327" i="28"/>
  <c r="B327" i="28"/>
  <c r="T327" i="28"/>
  <c r="I327" i="28"/>
  <c r="R327" i="28"/>
  <c r="J327" i="28"/>
  <c r="D327" i="28"/>
  <c r="X327" i="28"/>
  <c r="X395" i="28"/>
  <c r="T395" i="28"/>
  <c r="P395" i="28"/>
  <c r="L395" i="28"/>
  <c r="H395" i="28"/>
  <c r="D395" i="28"/>
  <c r="A396" i="28"/>
  <c r="U395" i="28"/>
  <c r="O395" i="28"/>
  <c r="J395" i="28"/>
  <c r="E395" i="28"/>
  <c r="V395" i="28"/>
  <c r="N395" i="28"/>
  <c r="G395" i="28"/>
  <c r="W395" i="28"/>
  <c r="M395" i="28"/>
  <c r="C395" i="28"/>
  <c r="S395" i="28"/>
  <c r="K395" i="28"/>
  <c r="B395" i="28"/>
  <c r="Q395" i="28"/>
  <c r="Y395" i="28"/>
  <c r="F395" i="28"/>
  <c r="R395" i="28"/>
  <c r="I395" i="28"/>
  <c r="Y429" i="28"/>
  <c r="U429" i="28"/>
  <c r="Q429" i="28"/>
  <c r="M429" i="28"/>
  <c r="I429" i="28"/>
  <c r="E429" i="28"/>
  <c r="V429" i="28"/>
  <c r="P429" i="28"/>
  <c r="K429" i="28"/>
  <c r="F429" i="28"/>
  <c r="X429" i="28"/>
  <c r="R429" i="28"/>
  <c r="J429" i="28"/>
  <c r="C429" i="28"/>
  <c r="S429" i="28"/>
  <c r="H429" i="28"/>
  <c r="O429" i="28"/>
  <c r="D429" i="28"/>
  <c r="A430" i="28"/>
  <c r="L429" i="28"/>
  <c r="W429" i="28"/>
  <c r="G429" i="28"/>
  <c r="N429" i="28"/>
  <c r="T429" i="28"/>
  <c r="B429" i="28"/>
  <c r="D431" i="21"/>
  <c r="H431" i="21"/>
  <c r="L431" i="21"/>
  <c r="P431" i="21"/>
  <c r="T431" i="21"/>
  <c r="X431" i="21"/>
  <c r="E431" i="21"/>
  <c r="I431" i="21"/>
  <c r="M431" i="21"/>
  <c r="Q431" i="21"/>
  <c r="U431" i="21"/>
  <c r="Y431" i="21"/>
  <c r="G431" i="21"/>
  <c r="O431" i="21"/>
  <c r="W431" i="21"/>
  <c r="C431" i="21"/>
  <c r="K431" i="21"/>
  <c r="S431" i="21"/>
  <c r="N431" i="21"/>
  <c r="B431" i="21"/>
  <c r="R431" i="21"/>
  <c r="F431" i="21"/>
  <c r="V431" i="21"/>
  <c r="J431" i="21"/>
  <c r="A432" i="21"/>
  <c r="K397" i="21"/>
  <c r="E397" i="21"/>
  <c r="D397" i="21"/>
  <c r="F397" i="21"/>
  <c r="N397" i="21"/>
  <c r="Q397" i="21"/>
  <c r="O397" i="21"/>
  <c r="J397" i="21"/>
  <c r="L397" i="21"/>
  <c r="M397" i="21"/>
  <c r="V397" i="21"/>
  <c r="X397" i="21"/>
  <c r="C397" i="21"/>
  <c r="S397" i="21"/>
  <c r="P397" i="21"/>
  <c r="R397" i="21"/>
  <c r="T397" i="21"/>
  <c r="B397" i="21"/>
  <c r="G397" i="21"/>
  <c r="W397" i="21"/>
  <c r="U397" i="21"/>
  <c r="Y397" i="21"/>
  <c r="H397" i="21"/>
  <c r="I397" i="21"/>
  <c r="B291" i="21"/>
  <c r="C291" i="21"/>
  <c r="G291" i="21"/>
  <c r="K291" i="21"/>
  <c r="O291" i="21"/>
  <c r="S291" i="21"/>
  <c r="W291" i="21"/>
  <c r="E291" i="21"/>
  <c r="J291" i="21"/>
  <c r="P291" i="21"/>
  <c r="U291" i="21"/>
  <c r="I291" i="21"/>
  <c r="Q291" i="21"/>
  <c r="X291" i="21"/>
  <c r="D291" i="21"/>
  <c r="L291" i="21"/>
  <c r="R291" i="21"/>
  <c r="Y291" i="21"/>
  <c r="F291" i="21"/>
  <c r="M291" i="21"/>
  <c r="T291" i="21"/>
  <c r="V291" i="21"/>
  <c r="H291" i="21"/>
  <c r="N291" i="21"/>
  <c r="W396" i="28" l="1"/>
  <c r="S396" i="28"/>
  <c r="O396" i="28"/>
  <c r="K396" i="28"/>
  <c r="G396" i="28"/>
  <c r="C396" i="28"/>
  <c r="V396" i="28"/>
  <c r="Q396" i="28"/>
  <c r="L396" i="28"/>
  <c r="F396" i="28"/>
  <c r="Y396" i="28"/>
  <c r="R396" i="28"/>
  <c r="J396" i="28"/>
  <c r="D396" i="28"/>
  <c r="A397" i="28"/>
  <c r="P396" i="28"/>
  <c r="H396" i="28"/>
  <c r="X396" i="28"/>
  <c r="N396" i="28"/>
  <c r="E396" i="28"/>
  <c r="I396" i="28"/>
  <c r="T396" i="28"/>
  <c r="M396" i="28"/>
  <c r="B396" i="28"/>
  <c r="U396" i="28"/>
  <c r="X430" i="28"/>
  <c r="T430" i="28"/>
  <c r="P430" i="28"/>
  <c r="L430" i="28"/>
  <c r="H430" i="28"/>
  <c r="D430" i="28"/>
  <c r="W430" i="28"/>
  <c r="R430" i="28"/>
  <c r="M430" i="28"/>
  <c r="G430" i="28"/>
  <c r="B430" i="28"/>
  <c r="U430" i="28"/>
  <c r="N430" i="28"/>
  <c r="F430" i="28"/>
  <c r="V430" i="28"/>
  <c r="K430" i="28"/>
  <c r="C430" i="28"/>
  <c r="Q430" i="28"/>
  <c r="E430" i="28"/>
  <c r="S430" i="28"/>
  <c r="O430" i="28"/>
  <c r="A431" i="28"/>
  <c r="J430" i="28"/>
  <c r="I430" i="28"/>
  <c r="Y430" i="28"/>
  <c r="Y362" i="28"/>
  <c r="U362" i="28"/>
  <c r="Q362" i="28"/>
  <c r="M362" i="28"/>
  <c r="I362" i="28"/>
  <c r="E362" i="28"/>
  <c r="T362" i="28"/>
  <c r="O362" i="28"/>
  <c r="J362" i="28"/>
  <c r="D362" i="28"/>
  <c r="V362" i="28"/>
  <c r="N362" i="28"/>
  <c r="G362" i="28"/>
  <c r="X362" i="28"/>
  <c r="P362" i="28"/>
  <c r="F362" i="28"/>
  <c r="L362" i="28"/>
  <c r="B362" i="28"/>
  <c r="S362" i="28"/>
  <c r="C362" i="28"/>
  <c r="K362" i="28"/>
  <c r="H362" i="28"/>
  <c r="W362" i="28"/>
  <c r="R362" i="28"/>
  <c r="D432" i="21"/>
  <c r="H432" i="21"/>
  <c r="L432" i="21"/>
  <c r="P432" i="21"/>
  <c r="T432" i="21"/>
  <c r="X432" i="21"/>
  <c r="E432" i="21"/>
  <c r="I432" i="21"/>
  <c r="M432" i="21"/>
  <c r="Q432" i="21"/>
  <c r="U432" i="21"/>
  <c r="Y432" i="21"/>
  <c r="G432" i="21"/>
  <c r="O432" i="21"/>
  <c r="W432" i="21"/>
  <c r="C432" i="21"/>
  <c r="K432" i="21"/>
  <c r="S432" i="21"/>
  <c r="F432" i="21"/>
  <c r="V432" i="21"/>
  <c r="J432" i="21"/>
  <c r="N432" i="21"/>
  <c r="B432" i="21"/>
  <c r="R432" i="21"/>
  <c r="W431" i="28" l="1"/>
  <c r="S431" i="28"/>
  <c r="O431" i="28"/>
  <c r="K431" i="28"/>
  <c r="G431" i="28"/>
  <c r="C431" i="28"/>
  <c r="Y431" i="28"/>
  <c r="T431" i="28"/>
  <c r="N431" i="28"/>
  <c r="I431" i="28"/>
  <c r="D431" i="28"/>
  <c r="X431" i="28"/>
  <c r="Q431" i="28"/>
  <c r="J431" i="28"/>
  <c r="B431" i="28"/>
  <c r="A432" i="28"/>
  <c r="P431" i="28"/>
  <c r="F431" i="28"/>
  <c r="R431" i="28"/>
  <c r="E431" i="28"/>
  <c r="L431" i="28"/>
  <c r="V431" i="28"/>
  <c r="H431" i="28"/>
  <c r="U431" i="28"/>
  <c r="M431" i="28"/>
  <c r="V397" i="28"/>
  <c r="R397" i="28"/>
  <c r="N397" i="28"/>
  <c r="J397" i="28"/>
  <c r="F397" i="28"/>
  <c r="B397" i="28"/>
  <c r="X397" i="28"/>
  <c r="S397" i="28"/>
  <c r="M397" i="28"/>
  <c r="H397" i="28"/>
  <c r="C397" i="28"/>
  <c r="U397" i="28"/>
  <c r="O397" i="28"/>
  <c r="G397" i="28"/>
  <c r="T397" i="28"/>
  <c r="K397" i="28"/>
  <c r="Q397" i="28"/>
  <c r="I397" i="28"/>
  <c r="W397" i="28"/>
  <c r="D397" i="28"/>
  <c r="L397" i="28"/>
  <c r="E397" i="28"/>
  <c r="Y397" i="28"/>
  <c r="P397" i="28"/>
  <c r="V432" i="28" l="1"/>
  <c r="R432" i="28"/>
  <c r="N432" i="28"/>
  <c r="J432" i="28"/>
  <c r="F432" i="28"/>
  <c r="B432" i="28"/>
  <c r="U432" i="28"/>
  <c r="P432" i="28"/>
  <c r="K432" i="28"/>
  <c r="E432" i="28"/>
  <c r="T432" i="28"/>
  <c r="M432" i="28"/>
  <c r="G432" i="28"/>
  <c r="S432" i="28"/>
  <c r="I432" i="28"/>
  <c r="Q432" i="28"/>
  <c r="D432" i="28"/>
  <c r="W432" i="28"/>
  <c r="C432" i="28"/>
  <c r="O432" i="28"/>
  <c r="Y432" i="28"/>
  <c r="L432" i="28"/>
  <c r="X432" i="28"/>
  <c r="H432" i="28"/>
</calcChain>
</file>

<file path=xl/sharedStrings.xml><?xml version="1.0" encoding="utf-8"?>
<sst xmlns="http://schemas.openxmlformats.org/spreadsheetml/2006/main" count="1002" uniqueCount="173">
  <si>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</si>
  <si>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</si>
  <si>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</si>
  <si>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</si>
  <si>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</si>
  <si>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</si>
  <si>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</si>
  <si>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</si>
  <si>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</si>
  <si>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</si>
  <si>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</si>
  <si>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</si>
  <si>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</si>
  <si>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</si>
  <si>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</si>
  <si>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</si>
  <si>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</si>
  <si>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</si>
  <si>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</si>
  <si>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</si>
  <si>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</si>
  <si>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</si>
  <si>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</si>
  <si>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</si>
  <si>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</si>
  <si>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</si>
  <si>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</si>
  <si>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</si>
  <si>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</si>
  <si>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</si>
  <si>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</si>
  <si>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</si>
  <si>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</si>
  <si>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</si>
  <si>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</si>
  <si>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</si>
  <si>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</si>
  <si>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</si>
  <si>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</si>
  <si>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</si>
  <si>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</si>
  <si>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</si>
  <si>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</si>
  <si>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</si>
  <si>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</si>
  <si>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</si>
  <si>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</si>
  <si>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</si>
  <si>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</si>
  <si>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</si>
  <si>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</si>
  <si>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</si>
  <si>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</si>
  <si>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</si>
  <si>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</si>
  <si>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</si>
  <si>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</si>
  <si>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</si>
  <si>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</si>
  <si>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</si>
  <si>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</si>
  <si>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</si>
  <si>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</si>
  <si>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</si>
  <si>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</si>
  <si>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</si>
  <si>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</si>
  <si>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</si>
  <si>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</si>
  <si>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</si>
  <si>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</si>
  <si>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</si>
  <si>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</si>
  <si>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</si>
  <si>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</si>
  <si>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</si>
  <si>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</si>
  <si>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</si>
  <si>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</si>
  <si>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</si>
  <si>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</si>
  <si>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</si>
  <si>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</si>
  <si>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</si>
  <si>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</si>
  <si>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</si>
  <si>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</si>
  <si>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</si>
  <si>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</si>
  <si>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</si>
  <si>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</si>
  <si>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</si>
  <si>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</si>
  <si>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</si>
  <si>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</si>
  <si>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</si>
  <si>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</si>
  <si>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</si>
  <si>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</si>
  <si>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</si>
  <si>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</si>
  <si>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</si>
  <si>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</si>
  <si>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</si>
  <si>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</si>
  <si>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</si>
  <si>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</si>
  <si>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</si>
  <si>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</si>
  <si>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</si>
  <si>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</si>
  <si>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</si>
  <si>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</si>
  <si>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</si>
  <si>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</si>
  <si>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</si>
  <si>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</si>
  <si>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r>
      <t>k</t>
    </r>
    <r>
      <rPr>
        <i/>
        <vertAlign val="superscript"/>
        <sz val="10"/>
        <color indexed="8"/>
        <rFont val="Arial"/>
        <family val="2"/>
        <charset val="204"/>
      </rPr>
      <t>повыш</t>
    </r>
    <r>
      <rPr>
        <sz val="10"/>
        <color indexed="8"/>
        <rFont val="Arial"/>
        <family val="2"/>
        <charset val="204"/>
      </rPr>
      <t>=1</t>
    </r>
  </si>
  <si>
    <r>
      <t>k</t>
    </r>
    <r>
      <rPr>
        <i/>
        <vertAlign val="superscript"/>
        <sz val="10"/>
        <color indexed="8"/>
        <rFont val="Arial"/>
        <family val="2"/>
        <charset val="204"/>
      </rPr>
      <t>повыш</t>
    </r>
    <r>
      <rPr>
        <sz val="10"/>
        <color indexed="8"/>
        <rFont val="Arial"/>
        <family val="2"/>
        <charset val="204"/>
      </rPr>
      <t>=1,1</t>
    </r>
  </si>
  <si>
    <r>
      <t>k</t>
    </r>
    <r>
      <rPr>
        <i/>
        <vertAlign val="superscript"/>
        <sz val="10"/>
        <color indexed="8"/>
        <rFont val="Arial"/>
        <family val="2"/>
        <charset val="204"/>
      </rPr>
      <t>повыш</t>
    </r>
    <r>
      <rPr>
        <sz val="10"/>
        <color indexed="8"/>
        <rFont val="Arial"/>
        <family val="2"/>
        <charset val="204"/>
      </rPr>
      <t>=1,25</t>
    </r>
  </si>
  <si>
    <r>
      <t>k</t>
    </r>
    <r>
      <rPr>
        <i/>
        <vertAlign val="superscript"/>
        <sz val="10"/>
        <color indexed="8"/>
        <rFont val="Arial"/>
        <family val="2"/>
        <charset val="204"/>
      </rPr>
      <t>повыш</t>
    </r>
    <r>
      <rPr>
        <sz val="10"/>
        <color indexed="8"/>
        <rFont val="Arial"/>
        <family val="2"/>
        <charset val="204"/>
      </rPr>
      <t>=1,5</t>
    </r>
  </si>
  <si>
    <r>
      <t>k</t>
    </r>
    <r>
      <rPr>
        <i/>
        <vertAlign val="superscript"/>
        <sz val="10"/>
        <color indexed="8"/>
        <rFont val="Arial"/>
        <family val="2"/>
        <charset val="204"/>
      </rPr>
      <t>пониж</t>
    </r>
    <r>
      <rPr>
        <sz val="10"/>
        <color indexed="8"/>
        <rFont val="Arial"/>
        <family val="2"/>
        <charset val="204"/>
      </rPr>
      <t>=1</t>
    </r>
  </si>
  <si>
    <r>
      <t>k</t>
    </r>
    <r>
      <rPr>
        <i/>
        <vertAlign val="superscript"/>
        <sz val="10"/>
        <color indexed="8"/>
        <rFont val="Arial"/>
        <family val="2"/>
        <charset val="204"/>
      </rPr>
      <t>пониж</t>
    </r>
    <r>
      <rPr>
        <sz val="10"/>
        <color indexed="8"/>
        <rFont val="Arial"/>
        <family val="2"/>
        <charset val="204"/>
      </rPr>
      <t>=0,45</t>
    </r>
  </si>
  <si>
    <r>
      <t>k</t>
    </r>
    <r>
      <rPr>
        <i/>
        <vertAlign val="superscript"/>
        <sz val="10"/>
        <color indexed="8"/>
        <rFont val="Arial"/>
        <family val="2"/>
        <charset val="204"/>
      </rPr>
      <t>пониж</t>
    </r>
    <r>
      <rPr>
        <sz val="10"/>
        <color indexed="8"/>
        <rFont val="Arial"/>
        <family val="2"/>
        <charset val="204"/>
      </rPr>
      <t>=0,35</t>
    </r>
  </si>
  <si>
    <r>
      <t>k</t>
    </r>
    <r>
      <rPr>
        <i/>
        <vertAlign val="superscript"/>
        <sz val="10"/>
        <color indexed="8"/>
        <rFont val="Arial"/>
        <family val="2"/>
        <charset val="204"/>
      </rPr>
      <t>пониж</t>
    </r>
    <r>
      <rPr>
        <sz val="10"/>
        <color indexed="8"/>
        <rFont val="Arial"/>
        <family val="2"/>
        <charset val="204"/>
      </rPr>
      <t>=0,25</t>
    </r>
  </si>
  <si>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</si>
  <si>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</si>
  <si>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</si>
  <si>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</si>
  <si>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</si>
  <si>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</si>
  <si>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</si>
  <si>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</si>
  <si>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</si>
  <si>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</si>
  <si>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</si>
  <si>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</si>
  <si>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Государсвенный комитет по ценовой политике - Региональная энергетическая комиссия Республики Саха (Якутия), №336 от 30.12.2015</t>
  </si>
  <si>
    <t>Государсвенный комитет по ценовой политике - Региональная энергетическая комиссия Республики Саха (Якутия), №102 от 30.06.2016</t>
  </si>
  <si>
    <t>Государсвенный комитет по ценовой политике - Региональная энергетическая комиссия Республики Саха (Якутия), №102 от 30.06.2017</t>
  </si>
  <si>
    <t>Государсвенный комитет по ценовой политике - Региональная энергетическая комиссия Республики Саха (Якутия), №102 от 30.06.2018</t>
  </si>
  <si>
    <t>сентябрь 2016 года</t>
  </si>
  <si>
    <t>01.09.2016</t>
  </si>
  <si>
    <t>02.09.2016</t>
  </si>
  <si>
    <t>03.09.2016</t>
  </si>
  <si>
    <t>04.09.2016</t>
  </si>
  <si>
    <t>05.09.2016</t>
  </si>
  <si>
    <t>06.09.2016</t>
  </si>
  <si>
    <t>07.09.2016</t>
  </si>
  <si>
    <t>08.09.2016</t>
  </si>
  <si>
    <t>09.09.2016</t>
  </si>
  <si>
    <t>10.09.2016</t>
  </si>
  <si>
    <t>11.09.2016</t>
  </si>
  <si>
    <t>12.09.2016</t>
  </si>
  <si>
    <t>13.09.2016</t>
  </si>
  <si>
    <t>14.09.2016</t>
  </si>
  <si>
    <t>15.09.2016</t>
  </si>
  <si>
    <t>16.09.2016</t>
  </si>
  <si>
    <t>17.09.2016</t>
  </si>
  <si>
    <t>18.09.2016</t>
  </si>
  <si>
    <t>19.09.2016</t>
  </si>
  <si>
    <t>20.09.2016</t>
  </si>
  <si>
    <t>21.09.2016</t>
  </si>
  <si>
    <t>22.09.2016</t>
  </si>
  <si>
    <t>23.09.2016</t>
  </si>
  <si>
    <t>24.09.2016</t>
  </si>
  <si>
    <t>25.09.2016</t>
  </si>
  <si>
    <t>26.09.2016</t>
  </si>
  <si>
    <t>27.09.2016</t>
  </si>
  <si>
    <t>28.09.2016</t>
  </si>
  <si>
    <t>29.09.2016</t>
  </si>
  <si>
    <t>30.09.2016</t>
  </si>
  <si>
    <t>Предельные уровни регулируемых цен на электрическую энергию (мощность), поставляемую потребителям (покупателям) ООО "МЕЧЕЛ-ЭНЕРГО" в сентябре 2016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</si>
</sst>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р_._-;\-* #,##0.00_р_._-;_-* &quot;-&quot;??_р_._-;_-@_-"/>
    <numFmt numFmtId="164" formatCode="0.0000"/>
    <numFmt numFmtId="165" formatCode="#,##0.00_ ;\-#,##0.00\ "/>
    <numFmt numFmtId="166" formatCode="#,##0_ ;\-#,##0\ "/>
    <numFmt numFmtId="167" formatCode="#,##0.000000_ ;\-#,##0.000000\ "/>
    <numFmt numFmtId="168" formatCode="#,##0.00000000000_ ;\-#,##0.00000000000\ "/>
    <numFmt numFmtId="169" formatCode="dd/mm/yy\ h:mm;@"/>
    <numFmt numFmtId="170" formatCode="#,##0.000_ ;\-#,##0.000\ "/>
    <numFmt numFmtId="171" formatCode="_-* #,##0.0_р_._-;\-* #,##0.0_р_._-;_-* &quot;-&quot;??_р_._-;_-@_-"/>
    <numFmt numFmtId="172" formatCode="_-* #,##0_р_._-;\-* #,##0_р_._-;_-* &quot;-&quot;??_р_._-;_-@_-"/>
    <numFmt numFmtId="173" formatCode="#,##0.00000000"/>
    <numFmt numFmtId="174" formatCode="#,##0.00000000000"/>
    <numFmt numFmtId="175" formatCode="#,##0.000"/>
    <numFmt numFmtId="176"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i/>
      <vertAlign val="superscript"/>
      <sz val="10"/>
      <color indexed="8"/>
      <name val="Arial"/>
      <family val="2"/>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0"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43"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6">
    <xf numFmtId="0" fontId="0" fillId="0" borderId="0" xfId="0"/>
    <xf numFmtId="0" fontId="37" fillId="8" borderId="0" xfId="5" applyFont="1" applyFill="1"/>
    <xf numFmtId="0" fontId="31" fillId="8" borderId="0" xfId="0" applyFont="1" applyFill="1" applyAlignment="1" applyProtection="1">
      <alignment vertical="center"/>
      <protection hidden="1"/>
    </xf>
    <xf numFmtId="0" fontId="31" fillId="8" borderId="0" xfId="0" applyFont="1" applyFill="1" applyProtection="1">
      <protection hidden="1"/>
    </xf>
    <xf numFmtId="164" fontId="22" fillId="8" borderId="10" xfId="4" applyNumberFormat="1" applyFont="1" applyFill="1" applyBorder="1" applyAlignment="1" applyProtection="1">
      <alignment horizontal="center" vertical="center"/>
      <protection hidden="1"/>
    </xf>
    <xf numFmtId="43" fontId="22" fillId="8" borderId="10" xfId="21" applyNumberFormat="1" applyFont="1" applyFill="1" applyBorder="1" applyProtection="1">
      <protection hidden="1"/>
    </xf>
    <xf numFmtId="43"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43"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5"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5"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protection hidden="1"/>
    </xf>
    <xf numFmtId="170" fontId="31" fillId="8" borderId="10" xfId="25" applyNumberFormat="1"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43"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43" fontId="22" fillId="8" borderId="0" xfId="8" applyNumberFormat="1" applyFont="1" applyFill="1" applyProtection="1">
      <protection hidden="1"/>
    </xf>
    <xf numFmtId="172"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43" fontId="22" fillId="8" borderId="14" xfId="25" applyFont="1" applyFill="1" applyBorder="1" applyAlignment="1" applyProtection="1">
      <alignment horizontal="right" vertical="center" wrapText="1"/>
      <protection hidden="1"/>
    </xf>
    <xf numFmtId="169"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43"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1" fontId="22" fillId="8" borderId="0" xfId="8" applyNumberFormat="1" applyFont="1" applyFill="1" applyProtection="1">
      <protection hidden="1"/>
    </xf>
    <xf numFmtId="169"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43" fontId="21" fillId="8" borderId="0" xfId="25" applyFont="1" applyFill="1" applyProtection="1">
      <protection hidden="1"/>
    </xf>
    <xf numFmtId="43" fontId="21" fillId="8" borderId="10" xfId="25" applyFont="1" applyFill="1" applyBorder="1" applyAlignment="1" applyProtection="1">
      <alignment horizontal="center" vertical="center" wrapText="1"/>
      <protection hidden="1"/>
    </xf>
    <xf numFmtId="165"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43"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8" fillId="0" borderId="0"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7" xfId="0" applyNumberFormat="1" applyFont="1" applyFill="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3" fontId="37" fillId="0" borderId="10" xfId="0" applyNumberFormat="1" applyFont="1" applyBorder="1" applyAlignment="1">
      <alignment horizontal="right" vertical="center"/>
    </xf>
    <xf numFmtId="174"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5"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6" fontId="37" fillId="0" borderId="10" xfId="0" applyNumberFormat="1" applyFont="1" applyBorder="1" applyAlignment="1">
      <alignment horizontal="right" vertical="center"/>
    </xf>
    <xf numFmtId="0" fontId="39" fillId="0" borderId="10" xfId="0" applyFont="1" applyBorder="1" applyAlignment="1">
      <alignment vertical="center"/>
    </xf>
    <xf numFmtId="0" fontId="37" fillId="0" borderId="10" xfId="0" applyFont="1" applyBorder="1" applyAlignment="1">
      <alignment horizontal="center"/>
    </xf>
    <xf numFmtId="173" fontId="37" fillId="0" borderId="10" xfId="0" applyNumberFormat="1" applyFont="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4" fontId="22" fillId="8" borderId="13" xfId="4" applyNumberFormat="1" applyFont="1" applyFill="1" applyBorder="1" applyAlignment="1" applyProtection="1">
      <alignment horizontal="center" vertical="center"/>
      <protection hidden="1"/>
    </xf>
    <xf numFmtId="164" fontId="22" fillId="8" borderId="17" xfId="4" applyNumberFormat="1" applyFont="1" applyFill="1" applyBorder="1" applyAlignment="1" applyProtection="1">
      <alignment horizontal="center" vertical="center"/>
      <protection hidden="1"/>
    </xf>
    <xf numFmtId="164"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43" fontId="22" fillId="8" borderId="13" xfId="8" applyNumberFormat="1" applyFont="1" applyFill="1" applyBorder="1" applyAlignment="1" applyProtection="1">
      <alignment horizontal="center" vertical="center"/>
      <protection hidden="1"/>
    </xf>
    <xf numFmtId="43"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13" xfId="8" applyFont="1" applyFill="1" applyBorder="1" applyAlignment="1" applyProtection="1">
      <alignment horizontal="left" vertical="center" wrapText="1"/>
      <protection hidden="1"/>
    </xf>
    <xf numFmtId="0" fontId="22" fillId="8" borderId="17" xfId="8" applyFont="1" applyFill="1" applyBorder="1" applyAlignment="1" applyProtection="1">
      <alignment horizontal="left" vertical="center" wrapText="1"/>
      <protection hidden="1"/>
    </xf>
    <xf numFmtId="0" fontId="22" fillId="8" borderId="11" xfId="8" applyFont="1" applyFill="1" applyBorder="1" applyAlignment="1" applyProtection="1">
      <alignment horizontal="left" vertical="center" wrapText="1"/>
      <protection hidden="1"/>
    </xf>
    <xf numFmtId="0" fontId="29" fillId="8" borderId="0" xfId="0" applyFont="1" applyFill="1" applyBorder="1" applyAlignment="1" applyProtection="1">
      <alignment horizontal="center"/>
      <protection hidden="1"/>
    </xf>
    <xf numFmtId="43" fontId="29" fillId="8" borderId="0" xfId="15" applyFont="1" applyFill="1" applyBorder="1" applyAlignment="1" applyProtection="1">
      <alignment horizontal="center"/>
      <protection hidden="1"/>
    </xf>
    <xf numFmtId="43" fontId="29" fillId="8" borderId="0" xfId="0" applyNumberFormat="1" applyFont="1" applyFill="1" applyBorder="1" applyAlignment="1" applyProtection="1">
      <alignment horizontal="center"/>
      <protection hidden="1"/>
    </xf>
    <xf numFmtId="43" fontId="19" fillId="8" borderId="0" xfId="15" applyFont="1" applyFill="1" applyBorder="1" applyAlignment="1" applyProtection="1">
      <alignment horizontal="left" vertical="center" wrapText="1" indent="1"/>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43"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5"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3" fontId="21" fillId="8" borderId="13" xfId="25" applyNumberFormat="1" applyFont="1" applyFill="1" applyBorder="1" applyAlignment="1" applyProtection="1">
      <alignment vertical="center" wrapText="1"/>
      <protection hidden="1"/>
    </xf>
    <xf numFmtId="43" fontId="21" fillId="8" borderId="17" xfId="25" applyNumberFormat="1" applyFont="1" applyFill="1" applyBorder="1" applyAlignment="1" applyProtection="1">
      <alignment vertical="center" wrapText="1"/>
      <protection hidden="1"/>
    </xf>
    <xf numFmtId="43" fontId="21" fillId="8" borderId="11" xfId="25" applyNumberFormat="1" applyFont="1" applyFill="1" applyBorder="1" applyAlignment="1" applyProtection="1">
      <alignment vertical="center" wrapText="1"/>
      <protection hidden="1"/>
    </xf>
    <xf numFmtId="43" fontId="20" fillId="8" borderId="0" xfId="25" applyFont="1" applyFill="1" applyAlignment="1" applyProtection="1">
      <alignment horizontal="center"/>
      <protection hidden="1"/>
    </xf>
    <xf numFmtId="43" fontId="21" fillId="8" borderId="10" xfId="25" applyFont="1" applyFill="1" applyBorder="1" applyAlignment="1" applyProtection="1">
      <alignment horizontal="center" vertical="center"/>
      <protection hidden="1"/>
    </xf>
    <xf numFmtId="43" fontId="21" fillId="8" borderId="10" xfId="25" applyFont="1" applyFill="1" applyBorder="1" applyAlignment="1" applyProtection="1">
      <alignment horizontal="center" vertical="center" wrapText="1"/>
      <protection hidden="1"/>
    </xf>
    <xf numFmtId="43" fontId="21" fillId="8" borderId="13" xfId="25" applyFont="1" applyFill="1" applyBorder="1" applyAlignment="1" applyProtection="1">
      <alignment horizontal="center" vertical="center" wrapText="1"/>
      <protection hidden="1"/>
    </xf>
    <xf numFmtId="43" fontId="21" fillId="8" borderId="17" xfId="25" applyFont="1" applyFill="1" applyBorder="1" applyAlignment="1" applyProtection="1">
      <alignment horizontal="center" vertical="center" wrapText="1"/>
      <protection hidden="1"/>
    </xf>
    <xf numFmtId="43" fontId="21" fillId="8" borderId="11" xfId="25" applyFont="1" applyFill="1" applyBorder="1" applyAlignment="1" applyProtection="1">
      <alignment horizontal="center" vertical="center" wrapText="1"/>
      <protection hidden="1"/>
    </xf>
    <xf numFmtId="0" fontId="37" fillId="0" borderId="13" xfId="53" applyFont="1" applyBorder="1" applyAlignment="1"/>
    <xf numFmtId="0" fontId="37" fillId="0" borderId="17" xfId="53" applyFont="1" applyBorder="1" applyAlignment="1"/>
    <xf numFmtId="0" fontId="37" fillId="0" borderId="11" xfId="53" applyFont="1" applyBorder="1" applyAlignment="1"/>
    <xf numFmtId="0" fontId="37" fillId="0" borderId="19" xfId="53" applyFont="1" applyBorder="1" applyAlignment="1">
      <alignment horizontal="center"/>
    </xf>
    <xf numFmtId="0" fontId="37" fillId="0" borderId="14" xfId="0" applyFont="1" applyBorder="1" applyAlignment="1"/>
    <xf numFmtId="0" fontId="37" fillId="0" borderId="19" xfId="53" applyFont="1" applyBorder="1" applyAlignment="1"/>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7" fillId="9" borderId="13" xfId="53" applyFont="1" applyFill="1" applyBorder="1" applyAlignment="1">
      <alignment horizontal="center" vertical="center" wrapText="1"/>
    </xf>
    <xf numFmtId="0" fontId="37" fillId="0" borderId="17" xfId="53" applyFont="1" applyBorder="1" applyAlignment="1">
      <alignment horizontal="center" vertical="center" wrapText="1"/>
    </xf>
    <xf numFmtId="0" fontId="37" fillId="0" borderId="11" xfId="53" applyFont="1" applyBorder="1" applyAlignment="1">
      <alignment horizontal="center"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314325</xdr:colOff>
          <xdr:row>32</xdr:row>
          <xdr:rowOff>19050</xdr:rowOff>
        </xdr:to>
        <xdr:sp macro="" textlink="">
          <xdr:nvSpPr>
            <xdr:cNvPr id="1032" name="Object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0</xdr:rowOff>
        </xdr:from>
        <xdr:to>
          <xdr:col>10</xdr:col>
          <xdr:colOff>228600</xdr:colOff>
          <xdr:row>32</xdr:row>
          <xdr:rowOff>47625</xdr:rowOff>
        </xdr:to>
        <xdr:sp macro="" textlink="">
          <xdr:nvSpPr>
            <xdr:cNvPr id="1033" name="Object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7" name="Object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8" name="Object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80" zoomScaleNormal="80" zoomScaleSheetLayoutView="80" workbookViewId="0">
      <selection sqref="A1:F1"/>
    </sheetView>
  </sheetViews>
  <sheetFormatPr defaultRowHeight="15.75" x14ac:dyDescent="0.25"/>
  <cols>
    <col min="1" max="1" width="5.625" style="3" customWidth="1"/>
    <col min="2" max="2" width="61" style="8" customWidth="1"/>
    <col min="3" max="6" width="16" style="3" customWidth="1"/>
    <col min="7" max="16384" width="9" style="3"/>
  </cols>
  <sheetData>
    <row r="1" spans="1:8" s="2" customFormat="1" ht="43.5" customHeight="1" x14ac:dyDescent="0.25">
      <c r="A1" s="95" t="s">
        <v>172</v>
      </c>
      <c r="B1" s="95"/>
      <c r="C1" s="95"/>
      <c r="D1" s="95"/>
      <c r="E1" s="95"/>
      <c r="F1" s="95"/>
    </row>
    <row r="2" spans="1:8" s="2" customFormat="1" ht="21.75" customHeight="1" x14ac:dyDescent="0.25">
      <c r="A2" s="96" t="s">
        <v>30</v>
      </c>
      <c r="B2" s="96"/>
      <c r="C2" s="96"/>
      <c r="D2" s="96"/>
      <c r="E2" s="96"/>
      <c r="F2" s="96"/>
      <c r="G2" s="2" t="s">
        <v>41</v>
      </c>
    </row>
    <row r="3" spans="1:8" ht="18" customHeight="1" x14ac:dyDescent="0.25">
      <c r="A3" s="97" t="s">
        <v>31</v>
      </c>
      <c r="B3" s="97"/>
      <c r="C3" s="97"/>
      <c r="D3" s="97"/>
      <c r="E3" s="97"/>
      <c r="F3" s="97"/>
    </row>
    <row r="4" spans="1:8" ht="34.5" customHeight="1" x14ac:dyDescent="0.25">
      <c r="A4" s="98" t="s">
        <v>48</v>
      </c>
      <c r="B4" s="98"/>
      <c r="C4" s="98"/>
      <c r="D4" s="98"/>
      <c r="E4" s="98"/>
      <c r="F4" s="98"/>
    </row>
    <row r="5" spans="1:8" x14ac:dyDescent="0.25">
      <c r="A5" s="102"/>
      <c r="B5" s="102"/>
      <c r="C5" s="103" t="s">
        <v>29</v>
      </c>
      <c r="D5" s="104"/>
      <c r="E5" s="104"/>
      <c r="F5" s="105"/>
    </row>
    <row r="6" spans="1:8" x14ac:dyDescent="0.25">
      <c r="A6" s="102"/>
      <c r="B6" s="102"/>
      <c r="C6" s="4" t="s">
        <v>0</v>
      </c>
      <c r="D6" s="4" t="s">
        <v>1</v>
      </c>
      <c r="E6" s="4" t="s">
        <v>2</v>
      </c>
      <c r="F6" s="4" t="s">
        <v>3</v>
      </c>
    </row>
    <row r="7" spans="1:8" s="7" customFormat="1" x14ac:dyDescent="0.25">
      <c r="A7" s="99" t="s">
        <v>47</v>
      </c>
      <c r="B7" s="100"/>
      <c r="C7" s="5">
        <f>$F$12+'СЕТ СН'!F5+СВЦЭМ!$D$10+'СЕТ СН'!F8</f>
        <v>4321.3134827599997</v>
      </c>
      <c r="D7" s="5">
        <f>$F$12+'СЕТ СН'!G5+СВЦЭМ!$D$10+'СЕТ СН'!G8</f>
        <v>4711.0734827599999</v>
      </c>
      <c r="E7" s="5">
        <f>$F$12+'СЕТ СН'!H5+СВЦЭМ!$D$10+'СЕТ СН'!H8</f>
        <v>5147.6734827599994</v>
      </c>
      <c r="F7" s="5">
        <f>$F$12+'СЕТ СН'!I5+СВЦЭМ!$D$10+'СЕТ СН'!I8</f>
        <v>5253.4134827599992</v>
      </c>
      <c r="G7" s="6"/>
    </row>
    <row r="8" spans="1:8" x14ac:dyDescent="0.25">
      <c r="F8" s="9"/>
    </row>
    <row r="9" spans="1:8" ht="45.75" customHeight="1" x14ac:dyDescent="0.25">
      <c r="A9" s="90" t="s">
        <v>49</v>
      </c>
      <c r="B9" s="90"/>
      <c r="C9" s="90"/>
      <c r="D9" s="90"/>
      <c r="E9" s="90"/>
      <c r="F9" s="90"/>
    </row>
    <row r="10" spans="1:8" x14ac:dyDescent="0.25">
      <c r="B10" s="3"/>
    </row>
    <row r="11" spans="1:8" ht="31.5" x14ac:dyDescent="0.25">
      <c r="A11" s="10"/>
      <c r="B11" s="101" t="s">
        <v>5</v>
      </c>
      <c r="C11" s="101"/>
      <c r="D11" s="101"/>
      <c r="E11" s="11" t="s">
        <v>4</v>
      </c>
      <c r="F11" s="12" t="s">
        <v>12</v>
      </c>
      <c r="G11" s="3" t="s">
        <v>41</v>
      </c>
    </row>
    <row r="12" spans="1:8" ht="31.5" x14ac:dyDescent="0.25">
      <c r="A12" s="13">
        <v>1</v>
      </c>
      <c r="B12" s="89" t="s">
        <v>50</v>
      </c>
      <c r="C12" s="89"/>
      <c r="D12" s="89"/>
      <c r="E12" s="14" t="s">
        <v>22</v>
      </c>
      <c r="F12" s="12">
        <f>ROUND(F13+F14*F15,2)+F34</f>
        <v>639.16</v>
      </c>
      <c r="H12" s="3" t="s">
        <v>41</v>
      </c>
    </row>
    <row r="13" spans="1:8" ht="31.5" x14ac:dyDescent="0.25">
      <c r="A13" s="13">
        <v>2</v>
      </c>
      <c r="B13" s="89" t="s">
        <v>51</v>
      </c>
      <c r="C13" s="89"/>
      <c r="D13" s="89"/>
      <c r="E13" s="14" t="s">
        <v>22</v>
      </c>
      <c r="F13" s="12">
        <f>СВЦЭМ!$D$11</f>
        <v>639.15806396000005</v>
      </c>
    </row>
    <row r="14" spans="1:8" ht="36" customHeight="1" x14ac:dyDescent="0.25">
      <c r="A14" s="13">
        <v>3</v>
      </c>
      <c r="B14" s="89" t="s">
        <v>52</v>
      </c>
      <c r="C14" s="89"/>
      <c r="D14" s="89"/>
      <c r="E14" s="14" t="s">
        <v>23</v>
      </c>
      <c r="F14" s="12">
        <f>СВЦЭМ!$D$12</f>
        <v>269430.47600924288</v>
      </c>
    </row>
    <row r="15" spans="1:8" ht="30.75" customHeight="1" x14ac:dyDescent="0.25">
      <c r="A15" s="13">
        <v>4</v>
      </c>
      <c r="B15" s="89" t="s">
        <v>53</v>
      </c>
      <c r="C15" s="89" t="s">
        <v>24</v>
      </c>
      <c r="D15" s="89" t="s">
        <v>24</v>
      </c>
      <c r="E15" s="15" t="s">
        <v>54</v>
      </c>
      <c r="F15" s="16">
        <f>IF(F25-(F26+F33)&lt;=0,0,MAX(0,(F16-(F17+F24))/(F25-(F26+F33))))</f>
        <v>0</v>
      </c>
    </row>
    <row r="16" spans="1:8" ht="36" customHeight="1" x14ac:dyDescent="0.25">
      <c r="A16" s="13">
        <v>5</v>
      </c>
      <c r="B16" s="89" t="s">
        <v>55</v>
      </c>
      <c r="C16" s="89" t="s">
        <v>25</v>
      </c>
      <c r="D16" s="89" t="s">
        <v>6</v>
      </c>
      <c r="E16" s="14" t="s">
        <v>6</v>
      </c>
      <c r="F16" s="17">
        <f>СВЦЭМ!$D$21</f>
        <v>36.784999999999997</v>
      </c>
    </row>
    <row r="17" spans="1:6" ht="33" customHeight="1" x14ac:dyDescent="0.25">
      <c r="A17" s="13">
        <v>6</v>
      </c>
      <c r="B17" s="89" t="s">
        <v>56</v>
      </c>
      <c r="C17" s="89" t="s">
        <v>25</v>
      </c>
      <c r="D17" s="89" t="s">
        <v>6</v>
      </c>
      <c r="E17" s="14" t="s">
        <v>6</v>
      </c>
      <c r="F17" s="17">
        <f>SUM(F19:F23)</f>
        <v>36.784999999999997</v>
      </c>
    </row>
    <row r="18" spans="1:6" ht="13.5" customHeight="1" x14ac:dyDescent="0.25">
      <c r="A18" s="13"/>
      <c r="B18" s="92" t="s">
        <v>57</v>
      </c>
      <c r="C18" s="93"/>
      <c r="D18" s="93"/>
      <c r="E18" s="93"/>
      <c r="F18" s="94"/>
    </row>
    <row r="19" spans="1:6" x14ac:dyDescent="0.25">
      <c r="A19" s="13">
        <v>6.1</v>
      </c>
      <c r="B19" s="89" t="s">
        <v>58</v>
      </c>
      <c r="C19" s="89"/>
      <c r="D19" s="89"/>
      <c r="E19" s="14" t="s">
        <v>6</v>
      </c>
      <c r="F19" s="17">
        <v>0</v>
      </c>
    </row>
    <row r="20" spans="1:6" x14ac:dyDescent="0.25">
      <c r="A20" s="13">
        <v>6.2</v>
      </c>
      <c r="B20" s="89" t="s">
        <v>59</v>
      </c>
      <c r="C20" s="89"/>
      <c r="D20" s="89"/>
      <c r="E20" s="14" t="s">
        <v>6</v>
      </c>
      <c r="F20" s="17">
        <v>0</v>
      </c>
    </row>
    <row r="21" spans="1:6" x14ac:dyDescent="0.25">
      <c r="A21" s="13">
        <v>6.3</v>
      </c>
      <c r="B21" s="89" t="s">
        <v>60</v>
      </c>
      <c r="C21" s="89"/>
      <c r="D21" s="89"/>
      <c r="E21" s="14" t="s">
        <v>6</v>
      </c>
      <c r="F21" s="17">
        <v>0</v>
      </c>
    </row>
    <row r="22" spans="1:6" x14ac:dyDescent="0.25">
      <c r="A22" s="13">
        <v>6.4</v>
      </c>
      <c r="B22" s="89" t="s">
        <v>61</v>
      </c>
      <c r="C22" s="89"/>
      <c r="D22" s="89"/>
      <c r="E22" s="14" t="s">
        <v>6</v>
      </c>
      <c r="F22" s="17">
        <v>0</v>
      </c>
    </row>
    <row r="23" spans="1:6" x14ac:dyDescent="0.25">
      <c r="A23" s="13">
        <v>6.5</v>
      </c>
      <c r="B23" s="89" t="s">
        <v>62</v>
      </c>
      <c r="C23" s="89"/>
      <c r="D23" s="89"/>
      <c r="E23" s="14" t="s">
        <v>6</v>
      </c>
      <c r="F23" s="17">
        <v>36.784999999999997</v>
      </c>
    </row>
    <row r="24" spans="1:6" ht="31.5" customHeight="1" x14ac:dyDescent="0.25">
      <c r="A24" s="13">
        <v>7</v>
      </c>
      <c r="B24" s="89" t="s">
        <v>26</v>
      </c>
      <c r="C24" s="89" t="s">
        <v>25</v>
      </c>
      <c r="D24" s="89" t="s">
        <v>6</v>
      </c>
      <c r="E24" s="14" t="s">
        <v>6</v>
      </c>
      <c r="F24" s="17">
        <v>0</v>
      </c>
    </row>
    <row r="25" spans="1:6" ht="30" customHeight="1" x14ac:dyDescent="0.25">
      <c r="A25" s="13">
        <v>8</v>
      </c>
      <c r="B25" s="89" t="s">
        <v>63</v>
      </c>
      <c r="C25" s="89" t="s">
        <v>27</v>
      </c>
      <c r="D25" s="89" t="s">
        <v>28</v>
      </c>
      <c r="E25" s="14" t="s">
        <v>64</v>
      </c>
      <c r="F25" s="17">
        <v>24500.780999999999</v>
      </c>
    </row>
    <row r="26" spans="1:6" ht="30.75" customHeight="1" x14ac:dyDescent="0.25">
      <c r="A26" s="13">
        <v>9</v>
      </c>
      <c r="B26" s="89" t="s">
        <v>65</v>
      </c>
      <c r="C26" s="89" t="s">
        <v>27</v>
      </c>
      <c r="D26" s="89" t="s">
        <v>28</v>
      </c>
      <c r="E26" s="14" t="s">
        <v>64</v>
      </c>
      <c r="F26" s="17">
        <f>SUM(F28:F32)</f>
        <v>24500.780999999999</v>
      </c>
    </row>
    <row r="27" spans="1:6" x14ac:dyDescent="0.25">
      <c r="A27" s="13"/>
      <c r="B27" s="92" t="s">
        <v>57</v>
      </c>
      <c r="C27" s="93"/>
      <c r="D27" s="93"/>
      <c r="E27" s="93"/>
      <c r="F27" s="94"/>
    </row>
    <row r="28" spans="1:6" x14ac:dyDescent="0.25">
      <c r="A28" s="13">
        <v>9.1</v>
      </c>
      <c r="B28" s="89" t="s">
        <v>58</v>
      </c>
      <c r="C28" s="89"/>
      <c r="D28" s="89"/>
      <c r="E28" s="14" t="s">
        <v>64</v>
      </c>
      <c r="F28" s="17">
        <v>0</v>
      </c>
    </row>
    <row r="29" spans="1:6" x14ac:dyDescent="0.25">
      <c r="A29" s="13">
        <v>9.1999999999999993</v>
      </c>
      <c r="B29" s="89" t="s">
        <v>59</v>
      </c>
      <c r="C29" s="89"/>
      <c r="D29" s="89"/>
      <c r="E29" s="14" t="s">
        <v>64</v>
      </c>
      <c r="F29" s="17">
        <v>0</v>
      </c>
    </row>
    <row r="30" spans="1:6" x14ac:dyDescent="0.25">
      <c r="A30" s="13">
        <v>9.3000000000000007</v>
      </c>
      <c r="B30" s="89" t="s">
        <v>60</v>
      </c>
      <c r="C30" s="89"/>
      <c r="D30" s="89"/>
      <c r="E30" s="14" t="s">
        <v>64</v>
      </c>
      <c r="F30" s="17">
        <v>0</v>
      </c>
    </row>
    <row r="31" spans="1:6" x14ac:dyDescent="0.25">
      <c r="A31" s="13">
        <v>9.4</v>
      </c>
      <c r="B31" s="89" t="s">
        <v>61</v>
      </c>
      <c r="C31" s="89"/>
      <c r="D31" s="89"/>
      <c r="E31" s="14" t="s">
        <v>64</v>
      </c>
      <c r="F31" s="17">
        <v>0</v>
      </c>
    </row>
    <row r="32" spans="1:6" x14ac:dyDescent="0.25">
      <c r="A32" s="13">
        <v>9.5</v>
      </c>
      <c r="B32" s="89" t="s">
        <v>62</v>
      </c>
      <c r="C32" s="89"/>
      <c r="D32" s="89"/>
      <c r="E32" s="14" t="s">
        <v>64</v>
      </c>
      <c r="F32" s="17">
        <v>24500.780999999999</v>
      </c>
    </row>
    <row r="33" spans="1:6" ht="34.5" customHeight="1" x14ac:dyDescent="0.25">
      <c r="A33" s="13">
        <v>10</v>
      </c>
      <c r="B33" s="89" t="s">
        <v>66</v>
      </c>
      <c r="C33" s="89" t="s">
        <v>27</v>
      </c>
      <c r="D33" s="89" t="s">
        <v>28</v>
      </c>
      <c r="E33" s="14" t="s">
        <v>64</v>
      </c>
      <c r="F33" s="17">
        <v>0</v>
      </c>
    </row>
    <row r="34" spans="1:6" ht="42" customHeight="1" x14ac:dyDescent="0.25">
      <c r="A34" s="13">
        <v>11</v>
      </c>
      <c r="B34" s="89" t="s">
        <v>67</v>
      </c>
      <c r="C34" s="89"/>
      <c r="D34" s="89" t="s">
        <v>22</v>
      </c>
      <c r="E34" s="18" t="s">
        <v>22</v>
      </c>
      <c r="F34" s="12">
        <v>0</v>
      </c>
    </row>
    <row r="36" spans="1:6" ht="15.75" customHeight="1" x14ac:dyDescent="0.25">
      <c r="A36" s="91" t="s">
        <v>68</v>
      </c>
      <c r="B36" s="91"/>
      <c r="C36" s="91"/>
      <c r="D36" s="91"/>
      <c r="E36" s="91"/>
      <c r="F36" s="91"/>
    </row>
    <row r="37" spans="1:6" x14ac:dyDescent="0.25">
      <c r="A37" s="91"/>
      <c r="B37" s="91"/>
      <c r="C37" s="91"/>
      <c r="D37" s="91"/>
      <c r="E37" s="91"/>
      <c r="F37" s="91"/>
    </row>
    <row r="38" spans="1:6" x14ac:dyDescent="0.25">
      <c r="A38" s="91"/>
      <c r="B38" s="91"/>
      <c r="C38" s="91"/>
      <c r="D38" s="91"/>
      <c r="E38" s="91"/>
      <c r="F38" s="91"/>
    </row>
    <row r="39" spans="1:6" x14ac:dyDescent="0.25">
      <c r="A39" s="91"/>
      <c r="B39" s="91"/>
      <c r="C39" s="91"/>
      <c r="D39" s="91"/>
      <c r="E39" s="91"/>
      <c r="F39" s="91"/>
    </row>
    <row r="40" spans="1:6" x14ac:dyDescent="0.25">
      <c r="A40" s="91"/>
      <c r="B40" s="91"/>
      <c r="C40" s="91"/>
      <c r="D40" s="91"/>
      <c r="E40" s="91"/>
      <c r="F40" s="91"/>
    </row>
    <row r="41" spans="1:6" x14ac:dyDescent="0.25">
      <c r="A41" s="91"/>
      <c r="B41" s="91"/>
      <c r="C41" s="91"/>
      <c r="D41" s="91"/>
      <c r="E41" s="91"/>
      <c r="F41" s="91"/>
    </row>
  </sheetData>
  <sheetProtection password="FD97"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14" sqref="A14:A15"/>
    </sheetView>
  </sheetViews>
  <sheetFormatPr defaultRowHeight="15.75" x14ac:dyDescent="0.25"/>
  <cols>
    <col min="1" max="1" width="80.625" style="3" customWidth="1"/>
    <col min="2" max="2" width="14.875" style="30" customWidth="1"/>
    <col min="3" max="5" width="14.875" style="24" customWidth="1"/>
    <col min="6" max="6" width="12.125" style="3" customWidth="1"/>
    <col min="7" max="16384" width="9" style="3"/>
  </cols>
  <sheetData>
    <row r="1" spans="1:6" ht="39.75" customHeight="1" x14ac:dyDescent="0.25">
      <c r="A1" s="106" t="str">
        <f>'I ЦК'!A1:F1</f>
        <v>Предельные уровни регулируемых цен на электрическую энергию (мощность), поставляемую потребителям (покупателям) ООО "МЕЧЕЛ-ЭНЕРГО" в сентябре 2016 г.</v>
      </c>
      <c r="B1" s="106"/>
      <c r="C1" s="106"/>
      <c r="D1" s="106"/>
      <c r="E1" s="106"/>
      <c r="F1" s="19"/>
    </row>
    <row r="2" spans="1:6" x14ac:dyDescent="0.25">
      <c r="A2" s="20"/>
      <c r="B2" s="20"/>
      <c r="C2" s="20"/>
      <c r="D2" s="20"/>
      <c r="E2" s="20"/>
      <c r="F2" s="20"/>
    </row>
    <row r="3" spans="1:6" x14ac:dyDescent="0.25">
      <c r="A3" s="96" t="s">
        <v>13</v>
      </c>
      <c r="B3" s="96"/>
      <c r="C3" s="96"/>
      <c r="D3" s="96"/>
      <c r="E3" s="96"/>
      <c r="F3" s="21"/>
    </row>
    <row r="4" spans="1:6" x14ac:dyDescent="0.25">
      <c r="A4" s="97" t="s">
        <v>14</v>
      </c>
      <c r="B4" s="97"/>
      <c r="C4" s="97"/>
      <c r="D4" s="97"/>
      <c r="E4" s="97"/>
      <c r="F4" s="22"/>
    </row>
    <row r="5" spans="1:6" x14ac:dyDescent="0.25">
      <c r="A5" s="20"/>
      <c r="B5" s="20"/>
      <c r="C5" s="20"/>
      <c r="D5" s="20"/>
      <c r="E5" s="20"/>
      <c r="F5" s="20"/>
    </row>
    <row r="6" spans="1:6" x14ac:dyDescent="0.25">
      <c r="A6" s="23" t="s">
        <v>69</v>
      </c>
      <c r="B6" s="24"/>
    </row>
    <row r="7" spans="1:6" x14ac:dyDescent="0.25">
      <c r="A7" s="109" t="s">
        <v>70</v>
      </c>
      <c r="B7" s="107" t="s">
        <v>29</v>
      </c>
      <c r="C7" s="107"/>
      <c r="D7" s="107"/>
      <c r="E7" s="107"/>
      <c r="F7" s="25"/>
    </row>
    <row r="8" spans="1:6" x14ac:dyDescent="0.25">
      <c r="A8" s="110"/>
      <c r="B8" s="26" t="s">
        <v>0</v>
      </c>
      <c r="C8" s="26" t="s">
        <v>32</v>
      </c>
      <c r="D8" s="26" t="s">
        <v>33</v>
      </c>
      <c r="E8" s="26" t="s">
        <v>3</v>
      </c>
    </row>
    <row r="9" spans="1:6" x14ac:dyDescent="0.25">
      <c r="A9" s="27" t="s">
        <v>34</v>
      </c>
      <c r="B9" s="5">
        <f>СВЦЭМ!$D$14+'СЕТ СН'!F5+СВЦЭМ!$D$10+'СЕТ СН'!F8</f>
        <v>4451.0293089799998</v>
      </c>
      <c r="C9" s="5">
        <f>СВЦЭМ!$D$14+'СЕТ СН'!G5+СВЦЭМ!$D$10+'СЕТ СН'!G8</f>
        <v>4840.78930898</v>
      </c>
      <c r="D9" s="5">
        <f>СВЦЭМ!$D$14+'СЕТ СН'!H5+СВЦЭМ!$D$10+'СЕТ СН'!H8</f>
        <v>5277.3893089799994</v>
      </c>
      <c r="E9" s="5">
        <f>СВЦЭМ!$D$14+'СЕТ СН'!I5+СВЦЭМ!$D$10+'СЕТ СН'!I8</f>
        <v>5383.1293089799992</v>
      </c>
    </row>
    <row r="10" spans="1:6" x14ac:dyDescent="0.25">
      <c r="A10" s="27" t="s">
        <v>35</v>
      </c>
      <c r="B10" s="5">
        <f>СВЦЭМ!$D$15+'СЕТ СН'!F5+СВЦЭМ!$D$10+'СЕТ СН'!F8</f>
        <v>4656.4271376300003</v>
      </c>
      <c r="C10" s="5">
        <f>СВЦЭМ!$D$15+'СЕТ СН'!G5+СВЦЭМ!$D$10+'СЕТ СН'!G8</f>
        <v>5046.1871376299996</v>
      </c>
      <c r="D10" s="5">
        <f>СВЦЭМ!$D$15+'СЕТ СН'!H5+СВЦЭМ!$D$10+'СЕТ СН'!H8</f>
        <v>5482.7871376299991</v>
      </c>
      <c r="E10" s="5">
        <f>СВЦЭМ!$D$15+'СЕТ СН'!I5+СВЦЭМ!$D$10+'СЕТ СН'!I8</f>
        <v>5588.5271376299988</v>
      </c>
    </row>
    <row r="11" spans="1:6" x14ac:dyDescent="0.25">
      <c r="A11" s="27" t="s">
        <v>36</v>
      </c>
      <c r="B11" s="5">
        <f>СВЦЭМ!$D$16+'СЕТ СН'!F5+СВЦЭМ!$D$10+'СЕТ СН'!F8</f>
        <v>5501.81626082</v>
      </c>
      <c r="C11" s="5">
        <f>СВЦЭМ!$D$16+'СЕТ СН'!G5+СВЦЭМ!$D$10+'СЕТ СН'!G8</f>
        <v>5891.5762608199993</v>
      </c>
      <c r="D11" s="5">
        <f>СВЦЭМ!$D$16+'СЕТ СН'!H5+СВЦЭМ!$D$10+'СЕТ СН'!H8</f>
        <v>6328.1762608199997</v>
      </c>
      <c r="E11" s="5">
        <f>СВЦЭМ!$D$16+'СЕТ СН'!I5+СВЦЭМ!$D$10+'СЕТ СН'!I8</f>
        <v>6433.9162608199995</v>
      </c>
    </row>
    <row r="12" spans="1:6" x14ac:dyDescent="0.25">
      <c r="A12" s="108"/>
      <c r="B12" s="108"/>
      <c r="C12" s="108"/>
      <c r="D12" s="108"/>
      <c r="E12" s="108"/>
    </row>
    <row r="13" spans="1:6" x14ac:dyDescent="0.25">
      <c r="A13" s="28" t="s">
        <v>71</v>
      </c>
      <c r="B13" s="24"/>
    </row>
    <row r="14" spans="1:6" x14ac:dyDescent="0.25">
      <c r="A14" s="109" t="s">
        <v>70</v>
      </c>
      <c r="B14" s="107" t="s">
        <v>29</v>
      </c>
      <c r="C14" s="107"/>
      <c r="D14" s="107"/>
      <c r="E14" s="107"/>
    </row>
    <row r="15" spans="1:6" x14ac:dyDescent="0.25">
      <c r="A15" s="110"/>
      <c r="B15" s="26" t="s">
        <v>0</v>
      </c>
      <c r="C15" s="26" t="s">
        <v>32</v>
      </c>
      <c r="D15" s="26" t="s">
        <v>33</v>
      </c>
      <c r="E15" s="26" t="s">
        <v>3</v>
      </c>
    </row>
    <row r="16" spans="1:6" x14ac:dyDescent="0.25">
      <c r="A16" s="27" t="s">
        <v>34</v>
      </c>
      <c r="B16" s="29">
        <f>СВЦЭМ!$D$14+'СЕТ СН'!F5+СВЦЭМ!$D$10+'СЕТ СН'!F8</f>
        <v>4451.0293089799998</v>
      </c>
      <c r="C16" s="29">
        <f>СВЦЭМ!$D$14+'СЕТ СН'!G5+СВЦЭМ!$D$10+'СЕТ СН'!G8</f>
        <v>4840.78930898</v>
      </c>
      <c r="D16" s="29">
        <f>СВЦЭМ!$D$14+'СЕТ СН'!H5+СВЦЭМ!$D$10+'СЕТ СН'!H8</f>
        <v>5277.3893089799994</v>
      </c>
      <c r="E16" s="29">
        <f>СВЦЭМ!$D$14+'СЕТ СН'!I5+СВЦЭМ!$D$10+'СЕТ СН'!I8</f>
        <v>5383.1293089799992</v>
      </c>
    </row>
    <row r="17" spans="1:5" x14ac:dyDescent="0.25">
      <c r="A17" s="27" t="s">
        <v>37</v>
      </c>
      <c r="B17" s="29">
        <f>СВЦЭМ!$D$17+'СЕТ СН'!F5+СВЦЭМ!$D$10+'СЕТ СН'!F8</f>
        <v>4866.7042360799996</v>
      </c>
      <c r="C17" s="29">
        <f>СВЦЭМ!$D$17+'СЕТ СН'!G5+СВЦЭМ!$D$10+'СЕТ СН'!G8</f>
        <v>5256.4642360799999</v>
      </c>
      <c r="D17" s="29">
        <f>СВЦЭМ!$D$17+'СЕТ СН'!H5+СВЦЭМ!$D$10+'СЕТ СН'!H8</f>
        <v>5693.0642360799993</v>
      </c>
      <c r="E17" s="29">
        <f>СВЦЭМ!$D$17+'СЕТ СН'!I5+СВЦЭМ!$D$10+'СЕТ СН'!I8</f>
        <v>5798.8042360799991</v>
      </c>
    </row>
  </sheetData>
  <sheetProtection algorithmName="SHA-512" hashValue="6tFHtYfVvLHskz06wTNyUQEsZvTkE7ZfVmwtUpNnQnTJmkA27v4c58GWhIp/MQ5CmrssCeybMD6Ta54/cegy2g==" saltValue="LotbYS2QbuIb1uMBS92/mQ==" spinCount="100000"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5"/>
  <sheetViews>
    <sheetView topLeftCell="A59" zoomScale="80" zoomScaleNormal="80" zoomScaleSheetLayoutView="80" workbookViewId="0">
      <selection activeCell="G95" sqref="G95"/>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29" t="str">
        <f>'I ЦК'!A1:F1</f>
        <v>Предельные уровни регулируемых цен на электрическую энергию (мощность), поставляемую потребителям (покупателям) ООО "МЕЧЕЛ-ЭНЕРГО" в сентябре 2016 г.</v>
      </c>
      <c r="B1" s="129"/>
      <c r="C1" s="129"/>
      <c r="D1" s="129"/>
      <c r="E1" s="129"/>
      <c r="F1" s="129"/>
      <c r="G1" s="129"/>
      <c r="H1" s="129"/>
      <c r="I1" s="129"/>
      <c r="J1" s="129"/>
      <c r="K1" s="129"/>
      <c r="L1" s="129"/>
      <c r="M1" s="129"/>
      <c r="N1" s="129"/>
      <c r="O1" s="129"/>
      <c r="P1" s="129"/>
      <c r="Q1" s="129"/>
      <c r="R1" s="129"/>
      <c r="S1" s="129"/>
      <c r="T1" s="129"/>
      <c r="U1" s="129"/>
      <c r="V1" s="129"/>
      <c r="W1" s="129"/>
      <c r="X1" s="129"/>
      <c r="Y1" s="129"/>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30" t="s">
        <v>38</v>
      </c>
      <c r="B3" s="130"/>
      <c r="C3" s="130"/>
      <c r="D3" s="130"/>
      <c r="E3" s="130"/>
      <c r="F3" s="130"/>
      <c r="G3" s="130"/>
      <c r="H3" s="130"/>
      <c r="I3" s="130"/>
      <c r="J3" s="130"/>
      <c r="K3" s="130"/>
      <c r="L3" s="130"/>
      <c r="M3" s="130"/>
      <c r="N3" s="130"/>
      <c r="O3" s="130"/>
      <c r="P3" s="130"/>
      <c r="Q3" s="130"/>
      <c r="R3" s="130"/>
      <c r="S3" s="130"/>
      <c r="T3" s="130"/>
      <c r="U3" s="130"/>
      <c r="V3" s="130"/>
      <c r="W3" s="130"/>
      <c r="X3" s="130"/>
      <c r="Y3" s="130"/>
    </row>
    <row r="4" spans="1:27" ht="15.75" x14ac:dyDescent="0.2">
      <c r="A4" s="130" t="s">
        <v>8</v>
      </c>
      <c r="B4" s="130"/>
      <c r="C4" s="130"/>
      <c r="D4" s="130"/>
      <c r="E4" s="130"/>
      <c r="F4" s="130"/>
      <c r="G4" s="130"/>
      <c r="H4" s="130"/>
      <c r="I4" s="130"/>
      <c r="J4" s="130"/>
      <c r="K4" s="130"/>
      <c r="L4" s="130"/>
      <c r="M4" s="130"/>
      <c r="N4" s="130"/>
      <c r="O4" s="130"/>
      <c r="P4" s="130"/>
      <c r="Q4" s="130"/>
      <c r="R4" s="130"/>
      <c r="S4" s="130"/>
      <c r="T4" s="130"/>
      <c r="U4" s="130"/>
      <c r="V4" s="130"/>
      <c r="W4" s="130"/>
      <c r="X4" s="130"/>
      <c r="Y4" s="130"/>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19" t="s">
        <v>7</v>
      </c>
      <c r="B9" s="113" t="s">
        <v>72</v>
      </c>
      <c r="C9" s="114"/>
      <c r="D9" s="114"/>
      <c r="E9" s="114"/>
      <c r="F9" s="114"/>
      <c r="G9" s="114"/>
      <c r="H9" s="114"/>
      <c r="I9" s="114"/>
      <c r="J9" s="114"/>
      <c r="K9" s="114"/>
      <c r="L9" s="114"/>
      <c r="M9" s="114"/>
      <c r="N9" s="114"/>
      <c r="O9" s="114"/>
      <c r="P9" s="114"/>
      <c r="Q9" s="114"/>
      <c r="R9" s="114"/>
      <c r="S9" s="114"/>
      <c r="T9" s="114"/>
      <c r="U9" s="114"/>
      <c r="V9" s="114"/>
      <c r="W9" s="114"/>
      <c r="X9" s="114"/>
      <c r="Y9" s="115"/>
    </row>
    <row r="10" spans="1:27" ht="12.75" x14ac:dyDescent="0.2">
      <c r="A10" s="120"/>
      <c r="B10" s="116"/>
      <c r="C10" s="117"/>
      <c r="D10" s="117"/>
      <c r="E10" s="117"/>
      <c r="F10" s="117"/>
      <c r="G10" s="117"/>
      <c r="H10" s="117"/>
      <c r="I10" s="117"/>
      <c r="J10" s="117"/>
      <c r="K10" s="117"/>
      <c r="L10" s="117"/>
      <c r="M10" s="117"/>
      <c r="N10" s="117"/>
      <c r="O10" s="117"/>
      <c r="P10" s="117"/>
      <c r="Q10" s="117"/>
      <c r="R10" s="117"/>
      <c r="S10" s="117"/>
      <c r="T10" s="117"/>
      <c r="U10" s="117"/>
      <c r="V10" s="117"/>
      <c r="W10" s="117"/>
      <c r="X10" s="117"/>
      <c r="Y10" s="118"/>
    </row>
    <row r="11" spans="1:27" ht="12.75" customHeight="1" x14ac:dyDescent="0.2">
      <c r="A11" s="121"/>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01.09.2016</v>
      </c>
      <c r="B12" s="37">
        <f>SUMIFS(СВЦЭМ!$C$34:$C$777,СВЦЭМ!$A$34:$A$777,$A12,СВЦЭМ!$B$34:$B$777,B$11)+'СЕТ СН'!$F$9+СВЦЭМ!$D$10+'СЕТ СН'!$F$5</f>
        <v>4309.1252845600002</v>
      </c>
      <c r="C12" s="37">
        <f>SUMIFS(СВЦЭМ!$C$34:$C$777,СВЦЭМ!$A$34:$A$777,$A12,СВЦЭМ!$B$34:$B$777,C$11)+'СЕТ СН'!$F$9+СВЦЭМ!$D$10+'СЕТ СН'!$F$5</f>
        <v>4362.2767408099999</v>
      </c>
      <c r="D12" s="37">
        <f>SUMIFS(СВЦЭМ!$C$34:$C$777,СВЦЭМ!$A$34:$A$777,$A12,СВЦЭМ!$B$34:$B$777,D$11)+'СЕТ СН'!$F$9+СВЦЭМ!$D$10+'СЕТ СН'!$F$5</f>
        <v>4406.0246479400002</v>
      </c>
      <c r="E12" s="37">
        <f>SUMIFS(СВЦЭМ!$C$34:$C$777,СВЦЭМ!$A$34:$A$777,$A12,СВЦЭМ!$B$34:$B$777,E$11)+'СЕТ СН'!$F$9+СВЦЭМ!$D$10+'СЕТ СН'!$F$5</f>
        <v>4424.4891470800003</v>
      </c>
      <c r="F12" s="37">
        <f>SUMIFS(СВЦЭМ!$C$34:$C$777,СВЦЭМ!$A$34:$A$777,$A12,СВЦЭМ!$B$34:$B$777,F$11)+'СЕТ СН'!$F$9+СВЦЭМ!$D$10+'СЕТ СН'!$F$5</f>
        <v>4432.2387046399999</v>
      </c>
      <c r="G12" s="37">
        <f>SUMIFS(СВЦЭМ!$C$34:$C$777,СВЦЭМ!$A$34:$A$777,$A12,СВЦЭМ!$B$34:$B$777,G$11)+'СЕТ СН'!$F$9+СВЦЭМ!$D$10+'СЕТ СН'!$F$5</f>
        <v>4427.8020884200005</v>
      </c>
      <c r="H12" s="37">
        <f>SUMIFS(СВЦЭМ!$C$34:$C$777,СВЦЭМ!$A$34:$A$777,$A12,СВЦЭМ!$B$34:$B$777,H$11)+'СЕТ СН'!$F$9+СВЦЭМ!$D$10+'СЕТ СН'!$F$5</f>
        <v>4377.3480564600004</v>
      </c>
      <c r="I12" s="37">
        <f>SUMIFS(СВЦЭМ!$C$34:$C$777,СВЦЭМ!$A$34:$A$777,$A12,СВЦЭМ!$B$34:$B$777,I$11)+'СЕТ СН'!$F$9+СВЦЭМ!$D$10+'СЕТ СН'!$F$5</f>
        <v>4333.7043172900003</v>
      </c>
      <c r="J12" s="37">
        <f>SUMIFS(СВЦЭМ!$C$34:$C$777,СВЦЭМ!$A$34:$A$777,$A12,СВЦЭМ!$B$34:$B$777,J$11)+'СЕТ СН'!$F$9+СВЦЭМ!$D$10+'СЕТ СН'!$F$5</f>
        <v>4286.7778776300001</v>
      </c>
      <c r="K12" s="37">
        <f>SUMIFS(СВЦЭМ!$C$34:$C$777,СВЦЭМ!$A$34:$A$777,$A12,СВЦЭМ!$B$34:$B$777,K$11)+'СЕТ СН'!$F$9+СВЦЭМ!$D$10+'СЕТ СН'!$F$5</f>
        <v>4203.9332367000006</v>
      </c>
      <c r="L12" s="37">
        <f>SUMIFS(СВЦЭМ!$C$34:$C$777,СВЦЭМ!$A$34:$A$777,$A12,СВЦЭМ!$B$34:$B$777,L$11)+'СЕТ СН'!$F$9+СВЦЭМ!$D$10+'СЕТ СН'!$F$5</f>
        <v>4228.3708216000005</v>
      </c>
      <c r="M12" s="37">
        <f>SUMIFS(СВЦЭМ!$C$34:$C$777,СВЦЭМ!$A$34:$A$777,$A12,СВЦЭМ!$B$34:$B$777,M$11)+'СЕТ СН'!$F$9+СВЦЭМ!$D$10+'СЕТ СН'!$F$5</f>
        <v>4252.0706379700005</v>
      </c>
      <c r="N12" s="37">
        <f>SUMIFS(СВЦЭМ!$C$34:$C$777,СВЦЭМ!$A$34:$A$777,$A12,СВЦЭМ!$B$34:$B$777,N$11)+'СЕТ СН'!$F$9+СВЦЭМ!$D$10+'СЕТ СН'!$F$5</f>
        <v>4184.3582818600007</v>
      </c>
      <c r="O12" s="37">
        <f>SUMIFS(СВЦЭМ!$C$34:$C$777,СВЦЭМ!$A$34:$A$777,$A12,СВЦЭМ!$B$34:$B$777,O$11)+'СЕТ СН'!$F$9+СВЦЭМ!$D$10+'СЕТ СН'!$F$5</f>
        <v>4253.5497130000003</v>
      </c>
      <c r="P12" s="37">
        <f>SUMIFS(СВЦЭМ!$C$34:$C$777,СВЦЭМ!$A$34:$A$777,$A12,СВЦЭМ!$B$34:$B$777,P$11)+'СЕТ СН'!$F$9+СВЦЭМ!$D$10+'СЕТ СН'!$F$5</f>
        <v>4193.6766242900003</v>
      </c>
      <c r="Q12" s="37">
        <f>SUMIFS(СВЦЭМ!$C$34:$C$777,СВЦЭМ!$A$34:$A$777,$A12,СВЦЭМ!$B$34:$B$777,Q$11)+'СЕТ СН'!$F$9+СВЦЭМ!$D$10+'СЕТ СН'!$F$5</f>
        <v>4190.3037388400007</v>
      </c>
      <c r="R12" s="37">
        <f>SUMIFS(СВЦЭМ!$C$34:$C$777,СВЦЭМ!$A$34:$A$777,$A12,СВЦЭМ!$B$34:$B$777,R$11)+'СЕТ СН'!$F$9+СВЦЭМ!$D$10+'СЕТ СН'!$F$5</f>
        <v>4201.2775920499998</v>
      </c>
      <c r="S12" s="37">
        <f>SUMIFS(СВЦЭМ!$C$34:$C$777,СВЦЭМ!$A$34:$A$777,$A12,СВЦЭМ!$B$34:$B$777,S$11)+'СЕТ СН'!$F$9+СВЦЭМ!$D$10+'СЕТ СН'!$F$5</f>
        <v>4231.26538944</v>
      </c>
      <c r="T12" s="37">
        <f>SUMIFS(СВЦЭМ!$C$34:$C$777,СВЦЭМ!$A$34:$A$777,$A12,СВЦЭМ!$B$34:$B$777,T$11)+'СЕТ СН'!$F$9+СВЦЭМ!$D$10+'СЕТ СН'!$F$5</f>
        <v>4214.8841402600001</v>
      </c>
      <c r="U12" s="37">
        <f>SUMIFS(СВЦЭМ!$C$34:$C$777,СВЦЭМ!$A$34:$A$777,$A12,СВЦЭМ!$B$34:$B$777,U$11)+'СЕТ СН'!$F$9+СВЦЭМ!$D$10+'СЕТ СН'!$F$5</f>
        <v>4217.1900839400005</v>
      </c>
      <c r="V12" s="37">
        <f>SUMIFS(СВЦЭМ!$C$34:$C$777,СВЦЭМ!$A$34:$A$777,$A12,СВЦЭМ!$B$34:$B$777,V$11)+'СЕТ СН'!$F$9+СВЦЭМ!$D$10+'СЕТ СН'!$F$5</f>
        <v>4254.2688461100006</v>
      </c>
      <c r="W12" s="37">
        <f>SUMIFS(СВЦЭМ!$C$34:$C$777,СВЦЭМ!$A$34:$A$777,$A12,СВЦЭМ!$B$34:$B$777,W$11)+'СЕТ СН'!$F$9+СВЦЭМ!$D$10+'СЕТ СН'!$F$5</f>
        <v>4245.56505956</v>
      </c>
      <c r="X12" s="37">
        <f>SUMIFS(СВЦЭМ!$C$34:$C$777,СВЦЭМ!$A$34:$A$777,$A12,СВЦЭМ!$B$34:$B$777,X$11)+'СЕТ СН'!$F$9+СВЦЭМ!$D$10+'СЕТ СН'!$F$5</f>
        <v>4231.87677248</v>
      </c>
      <c r="Y12" s="37">
        <f>SUMIFS(СВЦЭМ!$C$34:$C$777,СВЦЭМ!$A$34:$A$777,$A12,СВЦЭМ!$B$34:$B$777,Y$11)+'СЕТ СН'!$F$9+СВЦЭМ!$D$10+'СЕТ СН'!$F$5</f>
        <v>4227.1726701100006</v>
      </c>
      <c r="AA12" s="38"/>
    </row>
    <row r="13" spans="1:27" ht="15.75" x14ac:dyDescent="0.2">
      <c r="A13" s="36">
        <f>A12+1</f>
        <v>42615</v>
      </c>
      <c r="B13" s="37">
        <f>SUMIFS(СВЦЭМ!$C$34:$C$777,СВЦЭМ!$A$34:$A$777,$A13,СВЦЭМ!$B$34:$B$777,B$11)+'СЕТ СН'!$F$9+СВЦЭМ!$D$10+'СЕТ СН'!$F$5</f>
        <v>4324.1708372499997</v>
      </c>
      <c r="C13" s="37">
        <f>SUMIFS(СВЦЭМ!$C$34:$C$777,СВЦЭМ!$A$34:$A$777,$A13,СВЦЭМ!$B$34:$B$777,C$11)+'СЕТ СН'!$F$9+СВЦЭМ!$D$10+'СЕТ СН'!$F$5</f>
        <v>4382.27143815</v>
      </c>
      <c r="D13" s="37">
        <f>SUMIFS(СВЦЭМ!$C$34:$C$777,СВЦЭМ!$A$34:$A$777,$A13,СВЦЭМ!$B$34:$B$777,D$11)+'СЕТ СН'!$F$9+СВЦЭМ!$D$10+'СЕТ СН'!$F$5</f>
        <v>4425.7511474299999</v>
      </c>
      <c r="E13" s="37">
        <f>SUMIFS(СВЦЭМ!$C$34:$C$777,СВЦЭМ!$A$34:$A$777,$A13,СВЦЭМ!$B$34:$B$777,E$11)+'СЕТ СН'!$F$9+СВЦЭМ!$D$10+'СЕТ СН'!$F$5</f>
        <v>4427.8214951700002</v>
      </c>
      <c r="F13" s="37">
        <f>SUMIFS(СВЦЭМ!$C$34:$C$777,СВЦЭМ!$A$34:$A$777,$A13,СВЦЭМ!$B$34:$B$777,F$11)+'СЕТ СН'!$F$9+СВЦЭМ!$D$10+'СЕТ СН'!$F$5</f>
        <v>4395.0747621800001</v>
      </c>
      <c r="G13" s="37">
        <f>SUMIFS(СВЦЭМ!$C$34:$C$777,СВЦЭМ!$A$34:$A$777,$A13,СВЦЭМ!$B$34:$B$777,G$11)+'СЕТ СН'!$F$9+СВЦЭМ!$D$10+'СЕТ СН'!$F$5</f>
        <v>4369.6918248399998</v>
      </c>
      <c r="H13" s="37">
        <f>SUMIFS(СВЦЭМ!$C$34:$C$777,СВЦЭМ!$A$34:$A$777,$A13,СВЦЭМ!$B$34:$B$777,H$11)+'СЕТ СН'!$F$9+СВЦЭМ!$D$10+'СЕТ СН'!$F$5</f>
        <v>4364.0503794900005</v>
      </c>
      <c r="I13" s="37">
        <f>SUMIFS(СВЦЭМ!$C$34:$C$777,СВЦЭМ!$A$34:$A$777,$A13,СВЦЭМ!$B$34:$B$777,I$11)+'СЕТ СН'!$F$9+СВЦЭМ!$D$10+'СЕТ СН'!$F$5</f>
        <v>4282.9951412299997</v>
      </c>
      <c r="J13" s="37">
        <f>SUMIFS(СВЦЭМ!$C$34:$C$777,СВЦЭМ!$A$34:$A$777,$A13,СВЦЭМ!$B$34:$B$777,J$11)+'СЕТ СН'!$F$9+СВЦЭМ!$D$10+'СЕТ СН'!$F$5</f>
        <v>4254.2965232300003</v>
      </c>
      <c r="K13" s="37">
        <f>SUMIFS(СВЦЭМ!$C$34:$C$777,СВЦЭМ!$A$34:$A$777,$A13,СВЦЭМ!$B$34:$B$777,K$11)+'СЕТ СН'!$F$9+СВЦЭМ!$D$10+'СЕТ СН'!$F$5</f>
        <v>4218.1439017100001</v>
      </c>
      <c r="L13" s="37">
        <f>SUMIFS(СВЦЭМ!$C$34:$C$777,СВЦЭМ!$A$34:$A$777,$A13,СВЦЭМ!$B$34:$B$777,L$11)+'СЕТ СН'!$F$9+СВЦЭМ!$D$10+'СЕТ СН'!$F$5</f>
        <v>4202.81162589</v>
      </c>
      <c r="M13" s="37">
        <f>SUMIFS(СВЦЭМ!$C$34:$C$777,СВЦЭМ!$A$34:$A$777,$A13,СВЦЭМ!$B$34:$B$777,M$11)+'СЕТ СН'!$F$9+СВЦЭМ!$D$10+'СЕТ СН'!$F$5</f>
        <v>4232.9259630800007</v>
      </c>
      <c r="N13" s="37">
        <f>SUMIFS(СВЦЭМ!$C$34:$C$777,СВЦЭМ!$A$34:$A$777,$A13,СВЦЭМ!$B$34:$B$777,N$11)+'СЕТ СН'!$F$9+СВЦЭМ!$D$10+'СЕТ СН'!$F$5</f>
        <v>4233.5207311700005</v>
      </c>
      <c r="O13" s="37">
        <f>SUMIFS(СВЦЭМ!$C$34:$C$777,СВЦЭМ!$A$34:$A$777,$A13,СВЦЭМ!$B$34:$B$777,O$11)+'СЕТ СН'!$F$9+СВЦЭМ!$D$10+'СЕТ СН'!$F$5</f>
        <v>4255.5791330500006</v>
      </c>
      <c r="P13" s="37">
        <f>SUMIFS(СВЦЭМ!$C$34:$C$777,СВЦЭМ!$A$34:$A$777,$A13,СВЦЭМ!$B$34:$B$777,P$11)+'СЕТ СН'!$F$9+СВЦЭМ!$D$10+'СЕТ СН'!$F$5</f>
        <v>4246.6157969000005</v>
      </c>
      <c r="Q13" s="37">
        <f>SUMIFS(СВЦЭМ!$C$34:$C$777,СВЦЭМ!$A$34:$A$777,$A13,СВЦЭМ!$B$34:$B$777,Q$11)+'СЕТ СН'!$F$9+СВЦЭМ!$D$10+'СЕТ СН'!$F$5</f>
        <v>4252.3078542600006</v>
      </c>
      <c r="R13" s="37">
        <f>SUMIFS(СВЦЭМ!$C$34:$C$777,СВЦЭМ!$A$34:$A$777,$A13,СВЦЭМ!$B$34:$B$777,R$11)+'СЕТ СН'!$F$9+СВЦЭМ!$D$10+'СЕТ СН'!$F$5</f>
        <v>4220.3043295500001</v>
      </c>
      <c r="S13" s="37">
        <f>SUMIFS(СВЦЭМ!$C$34:$C$777,СВЦЭМ!$A$34:$A$777,$A13,СВЦЭМ!$B$34:$B$777,S$11)+'СЕТ СН'!$F$9+СВЦЭМ!$D$10+'СЕТ СН'!$F$5</f>
        <v>4221.5687229499999</v>
      </c>
      <c r="T13" s="37">
        <f>SUMIFS(СВЦЭМ!$C$34:$C$777,СВЦЭМ!$A$34:$A$777,$A13,СВЦЭМ!$B$34:$B$777,T$11)+'СЕТ СН'!$F$9+СВЦЭМ!$D$10+'СЕТ СН'!$F$5</f>
        <v>4237.8203207000006</v>
      </c>
      <c r="U13" s="37">
        <f>SUMIFS(СВЦЭМ!$C$34:$C$777,СВЦЭМ!$A$34:$A$777,$A13,СВЦЭМ!$B$34:$B$777,U$11)+'СЕТ СН'!$F$9+СВЦЭМ!$D$10+'СЕТ СН'!$F$5</f>
        <v>4248.6876959600004</v>
      </c>
      <c r="V13" s="37">
        <f>SUMIFS(СВЦЭМ!$C$34:$C$777,СВЦЭМ!$A$34:$A$777,$A13,СВЦЭМ!$B$34:$B$777,V$11)+'СЕТ СН'!$F$9+СВЦЭМ!$D$10+'СЕТ СН'!$F$5</f>
        <v>4234.7780945200002</v>
      </c>
      <c r="W13" s="37">
        <f>SUMIFS(СВЦЭМ!$C$34:$C$777,СВЦЭМ!$A$34:$A$777,$A13,СВЦЭМ!$B$34:$B$777,W$11)+'СЕТ СН'!$F$9+СВЦЭМ!$D$10+'СЕТ СН'!$F$5</f>
        <v>4227.4366516099999</v>
      </c>
      <c r="X13" s="37">
        <f>SUMIFS(СВЦЭМ!$C$34:$C$777,СВЦЭМ!$A$34:$A$777,$A13,СВЦЭМ!$B$34:$B$777,X$11)+'СЕТ СН'!$F$9+СВЦЭМ!$D$10+'СЕТ СН'!$F$5</f>
        <v>4206.5676597299998</v>
      </c>
      <c r="Y13" s="37">
        <f>SUMIFS(СВЦЭМ!$C$34:$C$777,СВЦЭМ!$A$34:$A$777,$A13,СВЦЭМ!$B$34:$B$777,Y$11)+'СЕТ СН'!$F$9+СВЦЭМ!$D$10+'СЕТ СН'!$F$5</f>
        <v>4232.1020078900001</v>
      </c>
    </row>
    <row r="14" spans="1:27" ht="15.75" x14ac:dyDescent="0.2">
      <c r="A14" s="36">
        <f t="shared" ref="A14:A42" si="0">A13+1</f>
        <v>42616</v>
      </c>
      <c r="B14" s="37">
        <f>SUMIFS(СВЦЭМ!$C$34:$C$777,СВЦЭМ!$A$34:$A$777,$A14,СВЦЭМ!$B$34:$B$777,B$11)+'СЕТ СН'!$F$9+СВЦЭМ!$D$10+'СЕТ СН'!$F$5</f>
        <v>4532.9994311400005</v>
      </c>
      <c r="C14" s="37">
        <f>SUMIFS(СВЦЭМ!$C$34:$C$777,СВЦЭМ!$A$34:$A$777,$A14,СВЦЭМ!$B$34:$B$777,C$11)+'СЕТ СН'!$F$9+СВЦЭМ!$D$10+'СЕТ СН'!$F$5</f>
        <v>5135.3300363899998</v>
      </c>
      <c r="D14" s="37">
        <f>SUMIFS(СВЦЭМ!$C$34:$C$777,СВЦЭМ!$A$34:$A$777,$A14,СВЦЭМ!$B$34:$B$777,D$11)+'СЕТ СН'!$F$9+СВЦЭМ!$D$10+'СЕТ СН'!$F$5</f>
        <v>5224.6375927299996</v>
      </c>
      <c r="E14" s="37">
        <f>SUMIFS(СВЦЭМ!$C$34:$C$777,СВЦЭМ!$A$34:$A$777,$A14,СВЦЭМ!$B$34:$B$777,E$11)+'СЕТ СН'!$F$9+СВЦЭМ!$D$10+'СЕТ СН'!$F$5</f>
        <v>5298.9472794000003</v>
      </c>
      <c r="F14" s="37">
        <f>SUMIFS(СВЦЭМ!$C$34:$C$777,СВЦЭМ!$A$34:$A$777,$A14,СВЦЭМ!$B$34:$B$777,F$11)+'СЕТ СН'!$F$9+СВЦЭМ!$D$10+'СЕТ СН'!$F$5</f>
        <v>5268.0123115200004</v>
      </c>
      <c r="G14" s="37">
        <f>SUMIFS(СВЦЭМ!$C$34:$C$777,СВЦЭМ!$A$34:$A$777,$A14,СВЦЭМ!$B$34:$B$777,G$11)+'СЕТ СН'!$F$9+СВЦЭМ!$D$10+'СЕТ СН'!$F$5</f>
        <v>5254.9239195299997</v>
      </c>
      <c r="H14" s="37">
        <f>SUMIFS(СВЦЭМ!$C$34:$C$777,СВЦЭМ!$A$34:$A$777,$A14,СВЦЭМ!$B$34:$B$777,H$11)+'СЕТ СН'!$F$9+СВЦЭМ!$D$10+'СЕТ СН'!$F$5</f>
        <v>5251.3317148099995</v>
      </c>
      <c r="I14" s="37">
        <f>SUMIFS(СВЦЭМ!$C$34:$C$777,СВЦЭМ!$A$34:$A$777,$A14,СВЦЭМ!$B$34:$B$777,I$11)+'СЕТ СН'!$F$9+СВЦЭМ!$D$10+'СЕТ СН'!$F$5</f>
        <v>5182.4344133300001</v>
      </c>
      <c r="J14" s="37">
        <f>SUMIFS(СВЦЭМ!$C$34:$C$777,СВЦЭМ!$A$34:$A$777,$A14,СВЦЭМ!$B$34:$B$777,J$11)+'СЕТ СН'!$F$9+СВЦЭМ!$D$10+'СЕТ СН'!$F$5</f>
        <v>5047.7572458900004</v>
      </c>
      <c r="K14" s="37">
        <f>SUMIFS(СВЦЭМ!$C$34:$C$777,СВЦЭМ!$A$34:$A$777,$A14,СВЦЭМ!$B$34:$B$777,K$11)+'СЕТ СН'!$F$9+СВЦЭМ!$D$10+'СЕТ СН'!$F$5</f>
        <v>4957.8132484500002</v>
      </c>
      <c r="L14" s="37">
        <f>SUMIFS(СВЦЭМ!$C$34:$C$777,СВЦЭМ!$A$34:$A$777,$A14,СВЦЭМ!$B$34:$B$777,L$11)+'СЕТ СН'!$F$9+СВЦЭМ!$D$10+'СЕТ СН'!$F$5</f>
        <v>4874.5627453400002</v>
      </c>
      <c r="M14" s="37">
        <f>SUMIFS(СВЦЭМ!$C$34:$C$777,СВЦЭМ!$A$34:$A$777,$A14,СВЦЭМ!$B$34:$B$777,M$11)+'СЕТ СН'!$F$9+СВЦЭМ!$D$10+'СЕТ СН'!$F$5</f>
        <v>4820.4860916800008</v>
      </c>
      <c r="N14" s="37">
        <f>SUMIFS(СВЦЭМ!$C$34:$C$777,СВЦЭМ!$A$34:$A$777,$A14,СВЦЭМ!$B$34:$B$777,N$11)+'СЕТ СН'!$F$9+СВЦЭМ!$D$10+'СЕТ СН'!$F$5</f>
        <v>4822.89186075</v>
      </c>
      <c r="O14" s="37">
        <f>SUMIFS(СВЦЭМ!$C$34:$C$777,СВЦЭМ!$A$34:$A$777,$A14,СВЦЭМ!$B$34:$B$777,O$11)+'СЕТ СН'!$F$9+СВЦЭМ!$D$10+'СЕТ СН'!$F$5</f>
        <v>4821.3440205999996</v>
      </c>
      <c r="P14" s="37">
        <f>SUMIFS(СВЦЭМ!$C$34:$C$777,СВЦЭМ!$A$34:$A$777,$A14,СВЦЭМ!$B$34:$B$777,P$11)+'СЕТ СН'!$F$9+СВЦЭМ!$D$10+'СЕТ СН'!$F$5</f>
        <v>4868.4181315000005</v>
      </c>
      <c r="Q14" s="37">
        <f>SUMIFS(СВЦЭМ!$C$34:$C$777,СВЦЭМ!$A$34:$A$777,$A14,СВЦЭМ!$B$34:$B$777,Q$11)+'СЕТ СН'!$F$9+СВЦЭМ!$D$10+'СЕТ СН'!$F$5</f>
        <v>4890.9590202100007</v>
      </c>
      <c r="R14" s="37">
        <f>SUMIFS(СВЦЭМ!$C$34:$C$777,СВЦЭМ!$A$34:$A$777,$A14,СВЦЭМ!$B$34:$B$777,R$11)+'СЕТ СН'!$F$9+СВЦЭМ!$D$10+'СЕТ СН'!$F$5</f>
        <v>4882.3625540000003</v>
      </c>
      <c r="S14" s="37">
        <f>SUMIFS(СВЦЭМ!$C$34:$C$777,СВЦЭМ!$A$34:$A$777,$A14,СВЦЭМ!$B$34:$B$777,S$11)+'СЕТ СН'!$F$9+СВЦЭМ!$D$10+'СЕТ СН'!$F$5</f>
        <v>4846.7583559900004</v>
      </c>
      <c r="T14" s="37">
        <f>SUMIFS(СВЦЭМ!$C$34:$C$777,СВЦЭМ!$A$34:$A$777,$A14,СВЦЭМ!$B$34:$B$777,T$11)+'СЕТ СН'!$F$9+СВЦЭМ!$D$10+'СЕТ СН'!$F$5</f>
        <v>4847.0780027600003</v>
      </c>
      <c r="U14" s="37">
        <f>SUMIFS(СВЦЭМ!$C$34:$C$777,СВЦЭМ!$A$34:$A$777,$A14,СВЦЭМ!$B$34:$B$777,U$11)+'СЕТ СН'!$F$9+СВЦЭМ!$D$10+'СЕТ СН'!$F$5</f>
        <v>4771.3799005600004</v>
      </c>
      <c r="V14" s="37">
        <f>SUMIFS(СВЦЭМ!$C$34:$C$777,СВЦЭМ!$A$34:$A$777,$A14,СВЦЭМ!$B$34:$B$777,V$11)+'СЕТ СН'!$F$9+СВЦЭМ!$D$10+'СЕТ СН'!$F$5</f>
        <v>4900.8884671699998</v>
      </c>
      <c r="W14" s="37">
        <f>SUMIFS(СВЦЭМ!$C$34:$C$777,СВЦЭМ!$A$34:$A$777,$A14,СВЦЭМ!$B$34:$B$777,W$11)+'СЕТ СН'!$F$9+СВЦЭМ!$D$10+'СЕТ СН'!$F$5</f>
        <v>4893.4659451400003</v>
      </c>
      <c r="X14" s="37">
        <f>SUMIFS(СВЦЭМ!$C$34:$C$777,СВЦЭМ!$A$34:$A$777,$A14,СВЦЭМ!$B$34:$B$777,X$11)+'СЕТ СН'!$F$9+СВЦЭМ!$D$10+'СЕТ СН'!$F$5</f>
        <v>4856.4177001099997</v>
      </c>
      <c r="Y14" s="37">
        <f>SUMIFS(СВЦЭМ!$C$34:$C$777,СВЦЭМ!$A$34:$A$777,$A14,СВЦЭМ!$B$34:$B$777,Y$11)+'СЕТ СН'!$F$9+СВЦЭМ!$D$10+'СЕТ СН'!$F$5</f>
        <v>4918.0825170600001</v>
      </c>
    </row>
    <row r="15" spans="1:27" ht="15.75" x14ac:dyDescent="0.2">
      <c r="A15" s="36">
        <f t="shared" si="0"/>
        <v>42617</v>
      </c>
      <c r="B15" s="37">
        <f>SUMIFS(СВЦЭМ!$C$34:$C$777,СВЦЭМ!$A$34:$A$777,$A15,СВЦЭМ!$B$34:$B$777,B$11)+'СЕТ СН'!$F$9+СВЦЭМ!$D$10+'СЕТ СН'!$F$5</f>
        <v>5115.7489958700007</v>
      </c>
      <c r="C15" s="37">
        <f>SUMIFS(СВЦЭМ!$C$34:$C$777,СВЦЭМ!$A$34:$A$777,$A15,СВЦЭМ!$B$34:$B$777,C$11)+'СЕТ СН'!$F$9+СВЦЭМ!$D$10+'СЕТ СН'!$F$5</f>
        <v>5217.0769524099996</v>
      </c>
      <c r="D15" s="37">
        <f>SUMIFS(СВЦЭМ!$C$34:$C$777,СВЦЭМ!$A$34:$A$777,$A15,СВЦЭМ!$B$34:$B$777,D$11)+'СЕТ СН'!$F$9+СВЦЭМ!$D$10+'СЕТ СН'!$F$5</f>
        <v>5303.1629940800003</v>
      </c>
      <c r="E15" s="37">
        <f>SUMIFS(СВЦЭМ!$C$34:$C$777,СВЦЭМ!$A$34:$A$777,$A15,СВЦЭМ!$B$34:$B$777,E$11)+'СЕТ СН'!$F$9+СВЦЭМ!$D$10+'СЕТ СН'!$F$5</f>
        <v>5401.6224957600007</v>
      </c>
      <c r="F15" s="37">
        <f>SUMIFS(СВЦЭМ!$C$34:$C$777,СВЦЭМ!$A$34:$A$777,$A15,СВЦЭМ!$B$34:$B$777,F$11)+'СЕТ СН'!$F$9+СВЦЭМ!$D$10+'СЕТ СН'!$F$5</f>
        <v>5380.5372549100002</v>
      </c>
      <c r="G15" s="37">
        <f>SUMIFS(СВЦЭМ!$C$34:$C$777,СВЦЭМ!$A$34:$A$777,$A15,СВЦЭМ!$B$34:$B$777,G$11)+'СЕТ СН'!$F$9+СВЦЭМ!$D$10+'СЕТ СН'!$F$5</f>
        <v>5415.0338933100002</v>
      </c>
      <c r="H15" s="37">
        <f>SUMIFS(СВЦЭМ!$C$34:$C$777,СВЦЭМ!$A$34:$A$777,$A15,СВЦЭМ!$B$34:$B$777,H$11)+'СЕТ СН'!$F$9+СВЦЭМ!$D$10+'СЕТ СН'!$F$5</f>
        <v>5342.5372320400002</v>
      </c>
      <c r="I15" s="37">
        <f>SUMIFS(СВЦЭМ!$C$34:$C$777,СВЦЭМ!$A$34:$A$777,$A15,СВЦЭМ!$B$34:$B$777,I$11)+'СЕТ СН'!$F$9+СВЦЭМ!$D$10+'СЕТ СН'!$F$5</f>
        <v>5296.7743645500004</v>
      </c>
      <c r="J15" s="37">
        <f>SUMIFS(СВЦЭМ!$C$34:$C$777,СВЦЭМ!$A$34:$A$777,$A15,СВЦЭМ!$B$34:$B$777,J$11)+'СЕТ СН'!$F$9+СВЦЭМ!$D$10+'СЕТ СН'!$F$5</f>
        <v>5191.3464604700002</v>
      </c>
      <c r="K15" s="37">
        <f>SUMIFS(СВЦЭМ!$C$34:$C$777,СВЦЭМ!$A$34:$A$777,$A15,СВЦЭМ!$B$34:$B$777,K$11)+'СЕТ СН'!$F$9+СВЦЭМ!$D$10+'СЕТ СН'!$F$5</f>
        <v>4980.3561485200007</v>
      </c>
      <c r="L15" s="37">
        <f>SUMIFS(СВЦЭМ!$C$34:$C$777,СВЦЭМ!$A$34:$A$777,$A15,СВЦЭМ!$B$34:$B$777,L$11)+'СЕТ СН'!$F$9+СВЦЭМ!$D$10+'СЕТ СН'!$F$5</f>
        <v>4877.1296476400003</v>
      </c>
      <c r="M15" s="37">
        <f>SUMIFS(СВЦЭМ!$C$34:$C$777,СВЦЭМ!$A$34:$A$777,$A15,СВЦЭМ!$B$34:$B$777,M$11)+'СЕТ СН'!$F$9+СВЦЭМ!$D$10+'СЕТ СН'!$F$5</f>
        <v>4946.1072686900006</v>
      </c>
      <c r="N15" s="37">
        <f>SUMIFS(СВЦЭМ!$C$34:$C$777,СВЦЭМ!$A$34:$A$777,$A15,СВЦЭМ!$B$34:$B$777,N$11)+'СЕТ СН'!$F$9+СВЦЭМ!$D$10+'СЕТ СН'!$F$5</f>
        <v>4768.3253222900003</v>
      </c>
      <c r="O15" s="37">
        <f>SUMIFS(СВЦЭМ!$C$34:$C$777,СВЦЭМ!$A$34:$A$777,$A15,СВЦЭМ!$B$34:$B$777,O$11)+'СЕТ СН'!$F$9+СВЦЭМ!$D$10+'СЕТ СН'!$F$5</f>
        <v>4749.5928440700009</v>
      </c>
      <c r="P15" s="37">
        <f>SUMIFS(СВЦЭМ!$C$34:$C$777,СВЦЭМ!$A$34:$A$777,$A15,СВЦЭМ!$B$34:$B$777,P$11)+'СЕТ СН'!$F$9+СВЦЭМ!$D$10+'СЕТ СН'!$F$5</f>
        <v>4824.7928163400002</v>
      </c>
      <c r="Q15" s="37">
        <f>SUMIFS(СВЦЭМ!$C$34:$C$777,СВЦЭМ!$A$34:$A$777,$A15,СВЦЭМ!$B$34:$B$777,Q$11)+'СЕТ СН'!$F$9+СВЦЭМ!$D$10+'СЕТ СН'!$F$5</f>
        <v>4809.6285624100001</v>
      </c>
      <c r="R15" s="37">
        <f>SUMIFS(СВЦЭМ!$C$34:$C$777,СВЦЭМ!$A$34:$A$777,$A15,СВЦЭМ!$B$34:$B$777,R$11)+'СЕТ СН'!$F$9+СВЦЭМ!$D$10+'СЕТ СН'!$F$5</f>
        <v>4869.4037553100006</v>
      </c>
      <c r="S15" s="37">
        <f>SUMIFS(СВЦЭМ!$C$34:$C$777,СВЦЭМ!$A$34:$A$777,$A15,СВЦЭМ!$B$34:$B$777,S$11)+'СЕТ СН'!$F$9+СВЦЭМ!$D$10+'СЕТ СН'!$F$5</f>
        <v>4869.75863243</v>
      </c>
      <c r="T15" s="37">
        <f>SUMIFS(СВЦЭМ!$C$34:$C$777,СВЦЭМ!$A$34:$A$777,$A15,СВЦЭМ!$B$34:$B$777,T$11)+'СЕТ СН'!$F$9+СВЦЭМ!$D$10+'СЕТ СН'!$F$5</f>
        <v>4821.3696236800006</v>
      </c>
      <c r="U15" s="37">
        <f>SUMIFS(СВЦЭМ!$C$34:$C$777,СВЦЭМ!$A$34:$A$777,$A15,СВЦЭМ!$B$34:$B$777,U$11)+'СЕТ СН'!$F$9+СВЦЭМ!$D$10+'СЕТ СН'!$F$5</f>
        <v>4841.0545348200003</v>
      </c>
      <c r="V15" s="37">
        <f>SUMIFS(СВЦЭМ!$C$34:$C$777,СВЦЭМ!$A$34:$A$777,$A15,СВЦЭМ!$B$34:$B$777,V$11)+'СЕТ СН'!$F$9+СВЦЭМ!$D$10+'СЕТ СН'!$F$5</f>
        <v>5021.4100226</v>
      </c>
      <c r="W15" s="37">
        <f>SUMIFS(СВЦЭМ!$C$34:$C$777,СВЦЭМ!$A$34:$A$777,$A15,СВЦЭМ!$B$34:$B$777,W$11)+'СЕТ СН'!$F$9+СВЦЭМ!$D$10+'СЕТ СН'!$F$5</f>
        <v>4988.8979418400004</v>
      </c>
      <c r="X15" s="37">
        <f>SUMIFS(СВЦЭМ!$C$34:$C$777,СВЦЭМ!$A$34:$A$777,$A15,СВЦЭМ!$B$34:$B$777,X$11)+'СЕТ СН'!$F$9+СВЦЭМ!$D$10+'СЕТ СН'!$F$5</f>
        <v>4869.01890938</v>
      </c>
      <c r="Y15" s="37">
        <f>SUMIFS(СВЦЭМ!$C$34:$C$777,СВЦЭМ!$A$34:$A$777,$A15,СВЦЭМ!$B$34:$B$777,Y$11)+'СЕТ СН'!$F$9+СВЦЭМ!$D$10+'СЕТ СН'!$F$5</f>
        <v>4899.1420206399998</v>
      </c>
    </row>
    <row r="16" spans="1:27" ht="15.75" x14ac:dyDescent="0.2">
      <c r="A16" s="36">
        <f t="shared" si="0"/>
        <v>42618</v>
      </c>
      <c r="B16" s="37">
        <f>SUMIFS(СВЦЭМ!$C$34:$C$777,СВЦЭМ!$A$34:$A$777,$A16,СВЦЭМ!$B$34:$B$777,B$11)+'СЕТ СН'!$F$9+СВЦЭМ!$D$10+'СЕТ СН'!$F$5</f>
        <v>5046.9018629399998</v>
      </c>
      <c r="C16" s="37">
        <f>SUMIFS(СВЦЭМ!$C$34:$C$777,СВЦЭМ!$A$34:$A$777,$A16,СВЦЭМ!$B$34:$B$777,C$11)+'СЕТ СН'!$F$9+СВЦЭМ!$D$10+'СЕТ СН'!$F$5</f>
        <v>5228.4589103800008</v>
      </c>
      <c r="D16" s="37">
        <f>SUMIFS(СВЦЭМ!$C$34:$C$777,СВЦЭМ!$A$34:$A$777,$A16,СВЦЭМ!$B$34:$B$777,D$11)+'СЕТ СН'!$F$9+СВЦЭМ!$D$10+'СЕТ СН'!$F$5</f>
        <v>5225.4791234000004</v>
      </c>
      <c r="E16" s="37">
        <f>SUMIFS(СВЦЭМ!$C$34:$C$777,СВЦЭМ!$A$34:$A$777,$A16,СВЦЭМ!$B$34:$B$777,E$11)+'СЕТ СН'!$F$9+СВЦЭМ!$D$10+'СЕТ СН'!$F$5</f>
        <v>5314.9940620699999</v>
      </c>
      <c r="F16" s="37">
        <f>SUMIFS(СВЦЭМ!$C$34:$C$777,СВЦЭМ!$A$34:$A$777,$A16,СВЦЭМ!$B$34:$B$777,F$11)+'СЕТ СН'!$F$9+СВЦЭМ!$D$10+'СЕТ СН'!$F$5</f>
        <v>5293.6497421000004</v>
      </c>
      <c r="G16" s="37">
        <f>SUMIFS(СВЦЭМ!$C$34:$C$777,СВЦЭМ!$A$34:$A$777,$A16,СВЦЭМ!$B$34:$B$777,G$11)+'СЕТ СН'!$F$9+СВЦЭМ!$D$10+'СЕТ СН'!$F$5</f>
        <v>5321.3664726700008</v>
      </c>
      <c r="H16" s="37">
        <f>SUMIFS(СВЦЭМ!$C$34:$C$777,СВЦЭМ!$A$34:$A$777,$A16,СВЦЭМ!$B$34:$B$777,H$11)+'СЕТ СН'!$F$9+СВЦЭМ!$D$10+'СЕТ СН'!$F$5</f>
        <v>5150.5037776500003</v>
      </c>
      <c r="I16" s="37">
        <f>SUMIFS(СВЦЭМ!$C$34:$C$777,СВЦЭМ!$A$34:$A$777,$A16,СВЦЭМ!$B$34:$B$777,I$11)+'СЕТ СН'!$F$9+СВЦЭМ!$D$10+'СЕТ СН'!$F$5</f>
        <v>4559.9960107400002</v>
      </c>
      <c r="J16" s="37">
        <f>SUMIFS(СВЦЭМ!$C$34:$C$777,СВЦЭМ!$A$34:$A$777,$A16,СВЦЭМ!$B$34:$B$777,J$11)+'СЕТ СН'!$F$9+СВЦЭМ!$D$10+'СЕТ СН'!$F$5</f>
        <v>4395.4931357000005</v>
      </c>
      <c r="K16" s="37">
        <f>SUMIFS(СВЦЭМ!$C$34:$C$777,СВЦЭМ!$A$34:$A$777,$A16,СВЦЭМ!$B$34:$B$777,K$11)+'СЕТ СН'!$F$9+СВЦЭМ!$D$10+'СЕТ СН'!$F$5</f>
        <v>4260.1054778500002</v>
      </c>
      <c r="L16" s="37">
        <f>SUMIFS(СВЦЭМ!$C$34:$C$777,СВЦЭМ!$A$34:$A$777,$A16,СВЦЭМ!$B$34:$B$777,L$11)+'СЕТ СН'!$F$9+СВЦЭМ!$D$10+'СЕТ СН'!$F$5</f>
        <v>4216.6537131000005</v>
      </c>
      <c r="M16" s="37">
        <f>SUMIFS(СВЦЭМ!$C$34:$C$777,СВЦЭМ!$A$34:$A$777,$A16,СВЦЭМ!$B$34:$B$777,M$11)+'СЕТ СН'!$F$9+СВЦЭМ!$D$10+'СЕТ СН'!$F$5</f>
        <v>4226.0201486300002</v>
      </c>
      <c r="N16" s="37">
        <f>SUMIFS(СВЦЭМ!$C$34:$C$777,СВЦЭМ!$A$34:$A$777,$A16,СВЦЭМ!$B$34:$B$777,N$11)+'СЕТ СН'!$F$9+СВЦЭМ!$D$10+'СЕТ СН'!$F$5</f>
        <v>4252.8969169100001</v>
      </c>
      <c r="O16" s="37">
        <f>SUMIFS(СВЦЭМ!$C$34:$C$777,СВЦЭМ!$A$34:$A$777,$A16,СВЦЭМ!$B$34:$B$777,O$11)+'СЕТ СН'!$F$9+СВЦЭМ!$D$10+'СЕТ СН'!$F$5</f>
        <v>4255.8846819099999</v>
      </c>
      <c r="P16" s="37">
        <f>SUMIFS(СВЦЭМ!$C$34:$C$777,СВЦЭМ!$A$34:$A$777,$A16,СВЦЭМ!$B$34:$B$777,P$11)+'СЕТ СН'!$F$9+СВЦЭМ!$D$10+'СЕТ СН'!$F$5</f>
        <v>4282.1119546700002</v>
      </c>
      <c r="Q16" s="37">
        <f>SUMIFS(СВЦЭМ!$C$34:$C$777,СВЦЭМ!$A$34:$A$777,$A16,СВЦЭМ!$B$34:$B$777,Q$11)+'СЕТ СН'!$F$9+СВЦЭМ!$D$10+'СЕТ СН'!$F$5</f>
        <v>4292.9857136800001</v>
      </c>
      <c r="R16" s="37">
        <f>SUMIFS(СВЦЭМ!$C$34:$C$777,СВЦЭМ!$A$34:$A$777,$A16,СВЦЭМ!$B$34:$B$777,R$11)+'СЕТ СН'!$F$9+СВЦЭМ!$D$10+'СЕТ СН'!$F$5</f>
        <v>4298.7168624200003</v>
      </c>
      <c r="S16" s="37">
        <f>SUMIFS(СВЦЭМ!$C$34:$C$777,СВЦЭМ!$A$34:$A$777,$A16,СВЦЭМ!$B$34:$B$777,S$11)+'СЕТ СН'!$F$9+СВЦЭМ!$D$10+'СЕТ СН'!$F$5</f>
        <v>4367.2680468200006</v>
      </c>
      <c r="T16" s="37">
        <f>SUMIFS(СВЦЭМ!$C$34:$C$777,СВЦЭМ!$A$34:$A$777,$A16,СВЦЭМ!$B$34:$B$777,T$11)+'СЕТ СН'!$F$9+СВЦЭМ!$D$10+'СЕТ СН'!$F$5</f>
        <v>4390.8826130200005</v>
      </c>
      <c r="U16" s="37">
        <f>SUMIFS(СВЦЭМ!$C$34:$C$777,СВЦЭМ!$A$34:$A$777,$A16,СВЦЭМ!$B$34:$B$777,U$11)+'СЕТ СН'!$F$9+СВЦЭМ!$D$10+'СЕТ СН'!$F$5</f>
        <v>4377.6048767000002</v>
      </c>
      <c r="V16" s="37">
        <f>SUMIFS(СВЦЭМ!$C$34:$C$777,СВЦЭМ!$A$34:$A$777,$A16,СВЦЭМ!$B$34:$B$777,V$11)+'СЕТ СН'!$F$9+СВЦЭМ!$D$10+'СЕТ СН'!$F$5</f>
        <v>4423.2275792199998</v>
      </c>
      <c r="W16" s="37">
        <f>SUMIFS(СВЦЭМ!$C$34:$C$777,СВЦЭМ!$A$34:$A$777,$A16,СВЦЭМ!$B$34:$B$777,W$11)+'СЕТ СН'!$F$9+СВЦЭМ!$D$10+'СЕТ СН'!$F$5</f>
        <v>4675.8459182700008</v>
      </c>
      <c r="X16" s="37">
        <f>SUMIFS(СВЦЭМ!$C$34:$C$777,СВЦЭМ!$A$34:$A$777,$A16,СВЦЭМ!$B$34:$B$777,X$11)+'СЕТ СН'!$F$9+СВЦЭМ!$D$10+'СЕТ СН'!$F$5</f>
        <v>4462.79954929</v>
      </c>
      <c r="Y16" s="37">
        <f>SUMIFS(СВЦЭМ!$C$34:$C$777,СВЦЭМ!$A$34:$A$777,$A16,СВЦЭМ!$B$34:$B$777,Y$11)+'СЕТ СН'!$F$9+СВЦЭМ!$D$10+'СЕТ СН'!$F$5</f>
        <v>4342.2620527500003</v>
      </c>
    </row>
    <row r="17" spans="1:25" ht="15.75" x14ac:dyDescent="0.2">
      <c r="A17" s="36">
        <f t="shared" si="0"/>
        <v>42619</v>
      </c>
      <c r="B17" s="37">
        <f>SUMIFS(СВЦЭМ!$C$34:$C$777,СВЦЭМ!$A$34:$A$777,$A17,СВЦЭМ!$B$34:$B$777,B$11)+'СЕТ СН'!$F$9+СВЦЭМ!$D$10+'СЕТ СН'!$F$5</f>
        <v>4366.2352833599998</v>
      </c>
      <c r="C17" s="37">
        <f>SUMIFS(СВЦЭМ!$C$34:$C$777,СВЦЭМ!$A$34:$A$777,$A17,СВЦЭМ!$B$34:$B$777,C$11)+'СЕТ СН'!$F$9+СВЦЭМ!$D$10+'СЕТ СН'!$F$5</f>
        <v>4443.1954894099999</v>
      </c>
      <c r="D17" s="37">
        <f>SUMIFS(СВЦЭМ!$C$34:$C$777,СВЦЭМ!$A$34:$A$777,$A17,СВЦЭМ!$B$34:$B$777,D$11)+'СЕТ СН'!$F$9+СВЦЭМ!$D$10+'СЕТ СН'!$F$5</f>
        <v>4498.0373255100003</v>
      </c>
      <c r="E17" s="37">
        <f>SUMIFS(СВЦЭМ!$C$34:$C$777,СВЦЭМ!$A$34:$A$777,$A17,СВЦЭМ!$B$34:$B$777,E$11)+'СЕТ СН'!$F$9+СВЦЭМ!$D$10+'СЕТ СН'!$F$5</f>
        <v>4525.5621936200005</v>
      </c>
      <c r="F17" s="37">
        <f>SUMIFS(СВЦЭМ!$C$34:$C$777,СВЦЭМ!$A$34:$A$777,$A17,СВЦЭМ!$B$34:$B$777,F$11)+'СЕТ СН'!$F$9+СВЦЭМ!$D$10+'СЕТ СН'!$F$5</f>
        <v>4553.6666976899996</v>
      </c>
      <c r="G17" s="37">
        <f>SUMIFS(СВЦЭМ!$C$34:$C$777,СВЦЭМ!$A$34:$A$777,$A17,СВЦЭМ!$B$34:$B$777,G$11)+'СЕТ СН'!$F$9+СВЦЭМ!$D$10+'СЕТ СН'!$F$5</f>
        <v>4518.1138342300001</v>
      </c>
      <c r="H17" s="37">
        <f>SUMIFS(СВЦЭМ!$C$34:$C$777,СВЦЭМ!$A$34:$A$777,$A17,СВЦЭМ!$B$34:$B$777,H$11)+'СЕТ СН'!$F$9+СВЦЭМ!$D$10+'СЕТ СН'!$F$5</f>
        <v>4439.8498844700007</v>
      </c>
      <c r="I17" s="37">
        <f>SUMIFS(СВЦЭМ!$C$34:$C$777,СВЦЭМ!$A$34:$A$777,$A17,СВЦЭМ!$B$34:$B$777,I$11)+'СЕТ СН'!$F$9+СВЦЭМ!$D$10+'СЕТ СН'!$F$5</f>
        <v>4340.6445940200001</v>
      </c>
      <c r="J17" s="37">
        <f>SUMIFS(СВЦЭМ!$C$34:$C$777,СВЦЭМ!$A$34:$A$777,$A17,СВЦЭМ!$B$34:$B$777,J$11)+'СЕТ СН'!$F$9+СВЦЭМ!$D$10+'СЕТ СН'!$F$5</f>
        <v>4243.39907038</v>
      </c>
      <c r="K17" s="37">
        <f>SUMIFS(СВЦЭМ!$C$34:$C$777,СВЦЭМ!$A$34:$A$777,$A17,СВЦЭМ!$B$34:$B$777,K$11)+'СЕТ СН'!$F$9+СВЦЭМ!$D$10+'СЕТ СН'!$F$5</f>
        <v>3965.2503867100004</v>
      </c>
      <c r="L17" s="37">
        <f>SUMIFS(СВЦЭМ!$C$34:$C$777,СВЦЭМ!$A$34:$A$777,$A17,СВЦЭМ!$B$34:$B$777,L$11)+'СЕТ СН'!$F$9+СВЦЭМ!$D$10+'СЕТ СН'!$F$5</f>
        <v>4084.2815507000005</v>
      </c>
      <c r="M17" s="37">
        <f>SUMIFS(СВЦЭМ!$C$34:$C$777,СВЦЭМ!$A$34:$A$777,$A17,СВЦЭМ!$B$34:$B$777,M$11)+'СЕТ СН'!$F$9+СВЦЭМ!$D$10+'СЕТ СН'!$F$5</f>
        <v>4240.6684580199999</v>
      </c>
      <c r="N17" s="37">
        <f>SUMIFS(СВЦЭМ!$C$34:$C$777,СВЦЭМ!$A$34:$A$777,$A17,СВЦЭМ!$B$34:$B$777,N$11)+'СЕТ СН'!$F$9+СВЦЭМ!$D$10+'СЕТ СН'!$F$5</f>
        <v>4269.6824237300007</v>
      </c>
      <c r="O17" s="37">
        <f>SUMIFS(СВЦЭМ!$C$34:$C$777,СВЦЭМ!$A$34:$A$777,$A17,СВЦЭМ!$B$34:$B$777,O$11)+'СЕТ СН'!$F$9+СВЦЭМ!$D$10+'СЕТ СН'!$F$5</f>
        <v>4275.81465536</v>
      </c>
      <c r="P17" s="37">
        <f>SUMIFS(СВЦЭМ!$C$34:$C$777,СВЦЭМ!$A$34:$A$777,$A17,СВЦЭМ!$B$34:$B$777,P$11)+'СЕТ СН'!$F$9+СВЦЭМ!$D$10+'СЕТ СН'!$F$5</f>
        <v>4144.98740344</v>
      </c>
      <c r="Q17" s="37">
        <f>SUMIFS(СВЦЭМ!$C$34:$C$777,СВЦЭМ!$A$34:$A$777,$A17,СВЦЭМ!$B$34:$B$777,Q$11)+'СЕТ СН'!$F$9+СВЦЭМ!$D$10+'СЕТ СН'!$F$5</f>
        <v>4063.4478667400003</v>
      </c>
      <c r="R17" s="37">
        <f>SUMIFS(СВЦЭМ!$C$34:$C$777,СВЦЭМ!$A$34:$A$777,$A17,СВЦЭМ!$B$34:$B$777,R$11)+'СЕТ СН'!$F$9+СВЦЭМ!$D$10+'СЕТ СН'!$F$5</f>
        <v>4047.2986948800003</v>
      </c>
      <c r="S17" s="37">
        <f>SUMIFS(СВЦЭМ!$C$34:$C$777,СВЦЭМ!$A$34:$A$777,$A17,СВЦЭМ!$B$34:$B$777,S$11)+'СЕТ СН'!$F$9+СВЦЭМ!$D$10+'СЕТ СН'!$F$5</f>
        <v>4003.37930736</v>
      </c>
      <c r="T17" s="37">
        <f>SUMIFS(СВЦЭМ!$C$34:$C$777,СВЦЭМ!$A$34:$A$777,$A17,СВЦЭМ!$B$34:$B$777,T$11)+'СЕТ СН'!$F$9+СВЦЭМ!$D$10+'СЕТ СН'!$F$5</f>
        <v>3959.7533559600001</v>
      </c>
      <c r="U17" s="37">
        <f>SUMIFS(СВЦЭМ!$C$34:$C$777,СВЦЭМ!$A$34:$A$777,$A17,СВЦЭМ!$B$34:$B$777,U$11)+'СЕТ СН'!$F$9+СВЦЭМ!$D$10+'СЕТ СН'!$F$5</f>
        <v>3961.9506957700005</v>
      </c>
      <c r="V17" s="37">
        <f>SUMIFS(СВЦЭМ!$C$34:$C$777,СВЦЭМ!$A$34:$A$777,$A17,СВЦЭМ!$B$34:$B$777,V$11)+'СЕТ СН'!$F$9+СВЦЭМ!$D$10+'СЕТ СН'!$F$5</f>
        <v>3986.1811336999999</v>
      </c>
      <c r="W17" s="37">
        <f>SUMIFS(СВЦЭМ!$C$34:$C$777,СВЦЭМ!$A$34:$A$777,$A17,СВЦЭМ!$B$34:$B$777,W$11)+'СЕТ СН'!$F$9+СВЦЭМ!$D$10+'СЕТ СН'!$F$5</f>
        <v>3968.8238752500001</v>
      </c>
      <c r="X17" s="37">
        <f>SUMIFS(СВЦЭМ!$C$34:$C$777,СВЦЭМ!$A$34:$A$777,$A17,СВЦЭМ!$B$34:$B$777,X$11)+'СЕТ СН'!$F$9+СВЦЭМ!$D$10+'СЕТ СН'!$F$5</f>
        <v>3931.6094492700004</v>
      </c>
      <c r="Y17" s="37">
        <f>SUMIFS(СВЦЭМ!$C$34:$C$777,СВЦЭМ!$A$34:$A$777,$A17,СВЦЭМ!$B$34:$B$777,Y$11)+'СЕТ СН'!$F$9+СВЦЭМ!$D$10+'СЕТ СН'!$F$5</f>
        <v>3944.9773111000004</v>
      </c>
    </row>
    <row r="18" spans="1:25" ht="15.75" x14ac:dyDescent="0.2">
      <c r="A18" s="36">
        <f t="shared" si="0"/>
        <v>42620</v>
      </c>
      <c r="B18" s="37">
        <f>SUMIFS(СВЦЭМ!$C$34:$C$777,СВЦЭМ!$A$34:$A$777,$A18,СВЦЭМ!$B$34:$B$777,B$11)+'СЕТ СН'!$F$9+СВЦЭМ!$D$10+'СЕТ СН'!$F$5</f>
        <v>4315.2358596200002</v>
      </c>
      <c r="C18" s="37">
        <f>SUMIFS(СВЦЭМ!$C$34:$C$777,СВЦЭМ!$A$34:$A$777,$A18,СВЦЭМ!$B$34:$B$777,C$11)+'СЕТ СН'!$F$9+СВЦЭМ!$D$10+'СЕТ СН'!$F$5</f>
        <v>4366.6394473099999</v>
      </c>
      <c r="D18" s="37">
        <f>SUMIFS(СВЦЭМ!$C$34:$C$777,СВЦЭМ!$A$34:$A$777,$A18,СВЦЭМ!$B$34:$B$777,D$11)+'СЕТ СН'!$F$9+СВЦЭМ!$D$10+'СЕТ СН'!$F$5</f>
        <v>4413.8615486300005</v>
      </c>
      <c r="E18" s="37">
        <f>SUMIFS(СВЦЭМ!$C$34:$C$777,СВЦЭМ!$A$34:$A$777,$A18,СВЦЭМ!$B$34:$B$777,E$11)+'СЕТ СН'!$F$9+СВЦЭМ!$D$10+'СЕТ СН'!$F$5</f>
        <v>4491.4538484300001</v>
      </c>
      <c r="F18" s="37">
        <f>SUMIFS(СВЦЭМ!$C$34:$C$777,СВЦЭМ!$A$34:$A$777,$A18,СВЦЭМ!$B$34:$B$777,F$11)+'СЕТ СН'!$F$9+СВЦЭМ!$D$10+'СЕТ СН'!$F$5</f>
        <v>4534.3050876400002</v>
      </c>
      <c r="G18" s="37">
        <f>SUMIFS(СВЦЭМ!$C$34:$C$777,СВЦЭМ!$A$34:$A$777,$A18,СВЦЭМ!$B$34:$B$777,G$11)+'СЕТ СН'!$F$9+СВЦЭМ!$D$10+'СЕТ СН'!$F$5</f>
        <v>4494.1964818400002</v>
      </c>
      <c r="H18" s="37">
        <f>SUMIFS(СВЦЭМ!$C$34:$C$777,СВЦЭМ!$A$34:$A$777,$A18,СВЦЭМ!$B$34:$B$777,H$11)+'СЕТ СН'!$F$9+СВЦЭМ!$D$10+'СЕТ СН'!$F$5</f>
        <v>4389.1428382800004</v>
      </c>
      <c r="I18" s="37">
        <f>SUMIFS(СВЦЭМ!$C$34:$C$777,СВЦЭМ!$A$34:$A$777,$A18,СВЦЭМ!$B$34:$B$777,I$11)+'СЕТ СН'!$F$9+СВЦЭМ!$D$10+'СЕТ СН'!$F$5</f>
        <v>4293.7690081500004</v>
      </c>
      <c r="J18" s="37">
        <f>SUMIFS(СВЦЭМ!$C$34:$C$777,СВЦЭМ!$A$34:$A$777,$A18,СВЦЭМ!$B$34:$B$777,J$11)+'СЕТ СН'!$F$9+СВЦЭМ!$D$10+'СЕТ СН'!$F$5</f>
        <v>4278.8413866600004</v>
      </c>
      <c r="K18" s="37">
        <f>SUMIFS(СВЦЭМ!$C$34:$C$777,СВЦЭМ!$A$34:$A$777,$A18,СВЦЭМ!$B$34:$B$777,K$11)+'СЕТ СН'!$F$9+СВЦЭМ!$D$10+'СЕТ СН'!$F$5</f>
        <v>4278.8838230399997</v>
      </c>
      <c r="L18" s="37">
        <f>SUMIFS(СВЦЭМ!$C$34:$C$777,СВЦЭМ!$A$34:$A$777,$A18,СВЦЭМ!$B$34:$B$777,L$11)+'СЕТ СН'!$F$9+СВЦЭМ!$D$10+'СЕТ СН'!$F$5</f>
        <v>4247.9551355600006</v>
      </c>
      <c r="M18" s="37">
        <f>SUMIFS(СВЦЭМ!$C$34:$C$777,СВЦЭМ!$A$34:$A$777,$A18,СВЦЭМ!$B$34:$B$777,M$11)+'СЕТ СН'!$F$9+СВЦЭМ!$D$10+'СЕТ СН'!$F$5</f>
        <v>4282.3062743600003</v>
      </c>
      <c r="N18" s="37">
        <f>SUMIFS(СВЦЭМ!$C$34:$C$777,СВЦЭМ!$A$34:$A$777,$A18,СВЦЭМ!$B$34:$B$777,N$11)+'СЕТ СН'!$F$9+СВЦЭМ!$D$10+'СЕТ СН'!$F$5</f>
        <v>4262.6799577600004</v>
      </c>
      <c r="O18" s="37">
        <f>SUMIFS(СВЦЭМ!$C$34:$C$777,СВЦЭМ!$A$34:$A$777,$A18,СВЦЭМ!$B$34:$B$777,O$11)+'СЕТ СН'!$F$9+СВЦЭМ!$D$10+'СЕТ СН'!$F$5</f>
        <v>4249.80024804</v>
      </c>
      <c r="P18" s="37">
        <f>SUMIFS(СВЦЭМ!$C$34:$C$777,СВЦЭМ!$A$34:$A$777,$A18,СВЦЭМ!$B$34:$B$777,P$11)+'СЕТ СН'!$F$9+СВЦЭМ!$D$10+'СЕТ СН'!$F$5</f>
        <v>4233.5769027699998</v>
      </c>
      <c r="Q18" s="37">
        <f>SUMIFS(СВЦЭМ!$C$34:$C$777,СВЦЭМ!$A$34:$A$777,$A18,СВЦЭМ!$B$34:$B$777,Q$11)+'СЕТ СН'!$F$9+СВЦЭМ!$D$10+'СЕТ СН'!$F$5</f>
        <v>4194.7151004799998</v>
      </c>
      <c r="R18" s="37">
        <f>SUMIFS(СВЦЭМ!$C$34:$C$777,СВЦЭМ!$A$34:$A$777,$A18,СВЦЭМ!$B$34:$B$777,R$11)+'СЕТ СН'!$F$9+СВЦЭМ!$D$10+'СЕТ СН'!$F$5</f>
        <v>4285.9922965100004</v>
      </c>
      <c r="S18" s="37">
        <f>SUMIFS(СВЦЭМ!$C$34:$C$777,СВЦЭМ!$A$34:$A$777,$A18,СВЦЭМ!$B$34:$B$777,S$11)+'СЕТ СН'!$F$9+СВЦЭМ!$D$10+'СЕТ СН'!$F$5</f>
        <v>4320.7515425600004</v>
      </c>
      <c r="T18" s="37">
        <f>SUMIFS(СВЦЭМ!$C$34:$C$777,СВЦЭМ!$A$34:$A$777,$A18,СВЦЭМ!$B$34:$B$777,T$11)+'СЕТ СН'!$F$9+СВЦЭМ!$D$10+'СЕТ СН'!$F$5</f>
        <v>4323.2234378600006</v>
      </c>
      <c r="U18" s="37">
        <f>SUMIFS(СВЦЭМ!$C$34:$C$777,СВЦЭМ!$A$34:$A$777,$A18,СВЦЭМ!$B$34:$B$777,U$11)+'СЕТ СН'!$F$9+СВЦЭМ!$D$10+'СЕТ СН'!$F$5</f>
        <v>4335.1221704300006</v>
      </c>
      <c r="V18" s="37">
        <f>SUMIFS(СВЦЭМ!$C$34:$C$777,СВЦЭМ!$A$34:$A$777,$A18,СВЦЭМ!$B$34:$B$777,V$11)+'СЕТ СН'!$F$9+СВЦЭМ!$D$10+'СЕТ СН'!$F$5</f>
        <v>4334.2505183399999</v>
      </c>
      <c r="W18" s="37">
        <f>SUMIFS(СВЦЭМ!$C$34:$C$777,СВЦЭМ!$A$34:$A$777,$A18,СВЦЭМ!$B$34:$B$777,W$11)+'СЕТ СН'!$F$9+СВЦЭМ!$D$10+'СЕТ СН'!$F$5</f>
        <v>4271.5897988900006</v>
      </c>
      <c r="X18" s="37">
        <f>SUMIFS(СВЦЭМ!$C$34:$C$777,СВЦЭМ!$A$34:$A$777,$A18,СВЦЭМ!$B$34:$B$777,X$11)+'СЕТ СН'!$F$9+СВЦЭМ!$D$10+'СЕТ СН'!$F$5</f>
        <v>4223.5916906399998</v>
      </c>
      <c r="Y18" s="37">
        <f>SUMIFS(СВЦЭМ!$C$34:$C$777,СВЦЭМ!$A$34:$A$777,$A18,СВЦЭМ!$B$34:$B$777,Y$11)+'СЕТ СН'!$F$9+СВЦЭМ!$D$10+'СЕТ СН'!$F$5</f>
        <v>4247.3671456800002</v>
      </c>
    </row>
    <row r="19" spans="1:25" ht="15.75" x14ac:dyDescent="0.2">
      <c r="A19" s="36">
        <f t="shared" si="0"/>
        <v>42621</v>
      </c>
      <c r="B19" s="37">
        <f>SUMIFS(СВЦЭМ!$C$34:$C$777,СВЦЭМ!$A$34:$A$777,$A19,СВЦЭМ!$B$34:$B$777,B$11)+'СЕТ СН'!$F$9+СВЦЭМ!$D$10+'СЕТ СН'!$F$5</f>
        <v>4286.3620821800005</v>
      </c>
      <c r="C19" s="37">
        <f>SUMIFS(СВЦЭМ!$C$34:$C$777,СВЦЭМ!$A$34:$A$777,$A19,СВЦЭМ!$B$34:$B$777,C$11)+'СЕТ СН'!$F$9+СВЦЭМ!$D$10+'СЕТ СН'!$F$5</f>
        <v>4336.3370109000007</v>
      </c>
      <c r="D19" s="37">
        <f>SUMIFS(СВЦЭМ!$C$34:$C$777,СВЦЭМ!$A$34:$A$777,$A19,СВЦЭМ!$B$34:$B$777,D$11)+'СЕТ СН'!$F$9+СВЦЭМ!$D$10+'СЕТ СН'!$F$5</f>
        <v>4389.89903744</v>
      </c>
      <c r="E19" s="37">
        <f>SUMIFS(СВЦЭМ!$C$34:$C$777,СВЦЭМ!$A$34:$A$777,$A19,СВЦЭМ!$B$34:$B$777,E$11)+'СЕТ СН'!$F$9+СВЦЭМ!$D$10+'СЕТ СН'!$F$5</f>
        <v>4407.75635238</v>
      </c>
      <c r="F19" s="37">
        <f>SUMIFS(СВЦЭМ!$C$34:$C$777,СВЦЭМ!$A$34:$A$777,$A19,СВЦЭМ!$B$34:$B$777,F$11)+'СЕТ СН'!$F$9+СВЦЭМ!$D$10+'СЕТ СН'!$F$5</f>
        <v>4419.7486470700005</v>
      </c>
      <c r="G19" s="37">
        <f>SUMIFS(СВЦЭМ!$C$34:$C$777,СВЦЭМ!$A$34:$A$777,$A19,СВЦЭМ!$B$34:$B$777,G$11)+'СЕТ СН'!$F$9+СВЦЭМ!$D$10+'СЕТ СН'!$F$5</f>
        <v>4422.1831362700004</v>
      </c>
      <c r="H19" s="37">
        <f>SUMIFS(СВЦЭМ!$C$34:$C$777,СВЦЭМ!$A$34:$A$777,$A19,СВЦЭМ!$B$34:$B$777,H$11)+'СЕТ СН'!$F$9+СВЦЭМ!$D$10+'СЕТ СН'!$F$5</f>
        <v>4390.4886442900006</v>
      </c>
      <c r="I19" s="37">
        <f>SUMIFS(СВЦЭМ!$C$34:$C$777,СВЦЭМ!$A$34:$A$777,$A19,СВЦЭМ!$B$34:$B$777,I$11)+'СЕТ СН'!$F$9+СВЦЭМ!$D$10+'СЕТ СН'!$F$5</f>
        <v>4349.7329189700004</v>
      </c>
      <c r="J19" s="37">
        <f>SUMIFS(СВЦЭМ!$C$34:$C$777,СВЦЭМ!$A$34:$A$777,$A19,СВЦЭМ!$B$34:$B$777,J$11)+'СЕТ СН'!$F$9+СВЦЭМ!$D$10+'СЕТ СН'!$F$5</f>
        <v>4276.1298976200005</v>
      </c>
      <c r="K19" s="37">
        <f>SUMIFS(СВЦЭМ!$C$34:$C$777,СВЦЭМ!$A$34:$A$777,$A19,СВЦЭМ!$B$34:$B$777,K$11)+'СЕТ СН'!$F$9+СВЦЭМ!$D$10+'СЕТ СН'!$F$5</f>
        <v>4189.6744140500005</v>
      </c>
      <c r="L19" s="37">
        <f>SUMIFS(СВЦЭМ!$C$34:$C$777,СВЦЭМ!$A$34:$A$777,$A19,СВЦЭМ!$B$34:$B$777,L$11)+'СЕТ СН'!$F$9+СВЦЭМ!$D$10+'СЕТ СН'!$F$5</f>
        <v>4511.44829949</v>
      </c>
      <c r="M19" s="37">
        <f>SUMIFS(СВЦЭМ!$C$34:$C$777,СВЦЭМ!$A$34:$A$777,$A19,СВЦЭМ!$B$34:$B$777,M$11)+'СЕТ СН'!$F$9+СВЦЭМ!$D$10+'СЕТ СН'!$F$5</f>
        <v>4689.8101669500002</v>
      </c>
      <c r="N19" s="37">
        <f>SUMIFS(СВЦЭМ!$C$34:$C$777,СВЦЭМ!$A$34:$A$777,$A19,СВЦЭМ!$B$34:$B$777,N$11)+'СЕТ СН'!$F$9+СВЦЭМ!$D$10+'СЕТ СН'!$F$5</f>
        <v>4397.7038989400007</v>
      </c>
      <c r="O19" s="37">
        <f>SUMIFS(СВЦЭМ!$C$34:$C$777,СВЦЭМ!$A$34:$A$777,$A19,СВЦЭМ!$B$34:$B$777,O$11)+'СЕТ СН'!$F$9+СВЦЭМ!$D$10+'СЕТ СН'!$F$5</f>
        <v>4238.2243996500001</v>
      </c>
      <c r="P19" s="37">
        <f>SUMIFS(СВЦЭМ!$C$34:$C$777,СВЦЭМ!$A$34:$A$777,$A19,СВЦЭМ!$B$34:$B$777,P$11)+'СЕТ СН'!$F$9+СВЦЭМ!$D$10+'СЕТ СН'!$F$5</f>
        <v>4208.7502674799998</v>
      </c>
      <c r="Q19" s="37">
        <f>SUMIFS(СВЦЭМ!$C$34:$C$777,СВЦЭМ!$A$34:$A$777,$A19,СВЦЭМ!$B$34:$B$777,Q$11)+'СЕТ СН'!$F$9+СВЦЭМ!$D$10+'СЕТ СН'!$F$5</f>
        <v>4215.3069181700002</v>
      </c>
      <c r="R19" s="37">
        <f>SUMIFS(СВЦЭМ!$C$34:$C$777,СВЦЭМ!$A$34:$A$777,$A19,СВЦЭМ!$B$34:$B$777,R$11)+'СЕТ СН'!$F$9+СВЦЭМ!$D$10+'СЕТ СН'!$F$5</f>
        <v>4225.7492725800003</v>
      </c>
      <c r="S19" s="37">
        <f>SUMIFS(СВЦЭМ!$C$34:$C$777,СВЦЭМ!$A$34:$A$777,$A19,СВЦЭМ!$B$34:$B$777,S$11)+'СЕТ СН'!$F$9+СВЦЭМ!$D$10+'СЕТ СН'!$F$5</f>
        <v>4228.8087749300003</v>
      </c>
      <c r="T19" s="37">
        <f>SUMIFS(СВЦЭМ!$C$34:$C$777,СВЦЭМ!$A$34:$A$777,$A19,СВЦЭМ!$B$34:$B$777,T$11)+'СЕТ СН'!$F$9+СВЦЭМ!$D$10+'СЕТ СН'!$F$5</f>
        <v>4173.3563139600001</v>
      </c>
      <c r="U19" s="37">
        <f>SUMIFS(СВЦЭМ!$C$34:$C$777,СВЦЭМ!$A$34:$A$777,$A19,СВЦЭМ!$B$34:$B$777,U$11)+'СЕТ СН'!$F$9+СВЦЭМ!$D$10+'СЕТ СН'!$F$5</f>
        <v>4175.2986603400004</v>
      </c>
      <c r="V19" s="37">
        <f>SUMIFS(СВЦЭМ!$C$34:$C$777,СВЦЭМ!$A$34:$A$777,$A19,СВЦЭМ!$B$34:$B$777,V$11)+'СЕТ СН'!$F$9+СВЦЭМ!$D$10+'СЕТ СН'!$F$5</f>
        <v>4206.8806666300006</v>
      </c>
      <c r="W19" s="37">
        <f>SUMIFS(СВЦЭМ!$C$34:$C$777,СВЦЭМ!$A$34:$A$777,$A19,СВЦЭМ!$B$34:$B$777,W$11)+'СЕТ СН'!$F$9+СВЦЭМ!$D$10+'СЕТ СН'!$F$5</f>
        <v>4196.4150873100007</v>
      </c>
      <c r="X19" s="37">
        <f>SUMIFS(СВЦЭМ!$C$34:$C$777,СВЦЭМ!$A$34:$A$777,$A19,СВЦЭМ!$B$34:$B$777,X$11)+'СЕТ СН'!$F$9+СВЦЭМ!$D$10+'СЕТ СН'!$F$5</f>
        <v>4185.8687794200005</v>
      </c>
      <c r="Y19" s="37">
        <f>SUMIFS(СВЦЭМ!$C$34:$C$777,СВЦЭМ!$A$34:$A$777,$A19,СВЦЭМ!$B$34:$B$777,Y$11)+'СЕТ СН'!$F$9+СВЦЭМ!$D$10+'СЕТ СН'!$F$5</f>
        <v>4229.8082770999999</v>
      </c>
    </row>
    <row r="20" spans="1:25" ht="15.75" x14ac:dyDescent="0.2">
      <c r="A20" s="36">
        <f t="shared" si="0"/>
        <v>42622</v>
      </c>
      <c r="B20" s="37">
        <f>SUMIFS(СВЦЭМ!$C$34:$C$777,СВЦЭМ!$A$34:$A$777,$A20,СВЦЭМ!$B$34:$B$777,B$11)+'СЕТ СН'!$F$9+СВЦЭМ!$D$10+'СЕТ СН'!$F$5</f>
        <v>4314.8681267500006</v>
      </c>
      <c r="C20" s="37">
        <f>SUMIFS(СВЦЭМ!$C$34:$C$777,СВЦЭМ!$A$34:$A$777,$A20,СВЦЭМ!$B$34:$B$777,C$11)+'СЕТ СН'!$F$9+СВЦЭМ!$D$10+'СЕТ СН'!$F$5</f>
        <v>4385.11490091</v>
      </c>
      <c r="D20" s="37">
        <f>SUMIFS(СВЦЭМ!$C$34:$C$777,СВЦЭМ!$A$34:$A$777,$A20,СВЦЭМ!$B$34:$B$777,D$11)+'СЕТ СН'!$F$9+СВЦЭМ!$D$10+'СЕТ СН'!$F$5</f>
        <v>4447.1939310400003</v>
      </c>
      <c r="E20" s="37">
        <f>SUMIFS(СВЦЭМ!$C$34:$C$777,СВЦЭМ!$A$34:$A$777,$A20,СВЦЭМ!$B$34:$B$777,E$11)+'СЕТ СН'!$F$9+СВЦЭМ!$D$10+'СЕТ СН'!$F$5</f>
        <v>4456.4931596700008</v>
      </c>
      <c r="F20" s="37">
        <f>SUMIFS(СВЦЭМ!$C$34:$C$777,СВЦЭМ!$A$34:$A$777,$A20,СВЦЭМ!$B$34:$B$777,F$11)+'СЕТ СН'!$F$9+СВЦЭМ!$D$10+'СЕТ СН'!$F$5</f>
        <v>4448.3764296099998</v>
      </c>
      <c r="G20" s="37">
        <f>SUMIFS(СВЦЭМ!$C$34:$C$777,СВЦЭМ!$A$34:$A$777,$A20,СВЦЭМ!$B$34:$B$777,G$11)+'СЕТ СН'!$F$9+СВЦЭМ!$D$10+'СЕТ СН'!$F$5</f>
        <v>4423.50237062</v>
      </c>
      <c r="H20" s="37">
        <f>SUMIFS(СВЦЭМ!$C$34:$C$777,СВЦЭМ!$A$34:$A$777,$A20,СВЦЭМ!$B$34:$B$777,H$11)+'СЕТ СН'!$F$9+СВЦЭМ!$D$10+'СЕТ СН'!$F$5</f>
        <v>4348.6527645100005</v>
      </c>
      <c r="I20" s="37">
        <f>SUMIFS(СВЦЭМ!$C$34:$C$777,СВЦЭМ!$A$34:$A$777,$A20,СВЦЭМ!$B$34:$B$777,I$11)+'СЕТ СН'!$F$9+СВЦЭМ!$D$10+'СЕТ СН'!$F$5</f>
        <v>4295.7854601899999</v>
      </c>
      <c r="J20" s="37">
        <f>SUMIFS(СВЦЭМ!$C$34:$C$777,СВЦЭМ!$A$34:$A$777,$A20,СВЦЭМ!$B$34:$B$777,J$11)+'СЕТ СН'!$F$9+СВЦЭМ!$D$10+'СЕТ СН'!$F$5</f>
        <v>4205.4305026000002</v>
      </c>
      <c r="K20" s="37">
        <f>SUMIFS(СВЦЭМ!$C$34:$C$777,СВЦЭМ!$A$34:$A$777,$A20,СВЦЭМ!$B$34:$B$777,K$11)+'СЕТ СН'!$F$9+СВЦЭМ!$D$10+'СЕТ СН'!$F$5</f>
        <v>4141.0444532700003</v>
      </c>
      <c r="L20" s="37">
        <f>SUMIFS(СВЦЭМ!$C$34:$C$777,СВЦЭМ!$A$34:$A$777,$A20,СВЦЭМ!$B$34:$B$777,L$11)+'СЕТ СН'!$F$9+СВЦЭМ!$D$10+'СЕТ СН'!$F$5</f>
        <v>4151.2036688900007</v>
      </c>
      <c r="M20" s="37">
        <f>SUMIFS(СВЦЭМ!$C$34:$C$777,СВЦЭМ!$A$34:$A$777,$A20,СВЦЭМ!$B$34:$B$777,M$11)+'СЕТ СН'!$F$9+СВЦЭМ!$D$10+'СЕТ СН'!$F$5</f>
        <v>4128.9355686100007</v>
      </c>
      <c r="N20" s="37">
        <f>SUMIFS(СВЦЭМ!$C$34:$C$777,СВЦЭМ!$A$34:$A$777,$A20,СВЦЭМ!$B$34:$B$777,N$11)+'СЕТ СН'!$F$9+СВЦЭМ!$D$10+'СЕТ СН'!$F$5</f>
        <v>4100.6625871100005</v>
      </c>
      <c r="O20" s="37">
        <f>SUMIFS(СВЦЭМ!$C$34:$C$777,СВЦЭМ!$A$34:$A$777,$A20,СВЦЭМ!$B$34:$B$777,O$11)+'СЕТ СН'!$F$9+СВЦЭМ!$D$10+'СЕТ СН'!$F$5</f>
        <v>4381.0415307700005</v>
      </c>
      <c r="P20" s="37">
        <f>SUMIFS(СВЦЭМ!$C$34:$C$777,СВЦЭМ!$A$34:$A$777,$A20,СВЦЭМ!$B$34:$B$777,P$11)+'СЕТ СН'!$F$9+СВЦЭМ!$D$10+'СЕТ СН'!$F$5</f>
        <v>4524.5241021300008</v>
      </c>
      <c r="Q20" s="37">
        <f>SUMIFS(СВЦЭМ!$C$34:$C$777,СВЦЭМ!$A$34:$A$777,$A20,СВЦЭМ!$B$34:$B$777,Q$11)+'СЕТ СН'!$F$9+СВЦЭМ!$D$10+'СЕТ СН'!$F$5</f>
        <v>4388.1410943999999</v>
      </c>
      <c r="R20" s="37">
        <f>SUMIFS(СВЦЭМ!$C$34:$C$777,СВЦЭМ!$A$34:$A$777,$A20,СВЦЭМ!$B$34:$B$777,R$11)+'СЕТ СН'!$F$9+СВЦЭМ!$D$10+'СЕТ СН'!$F$5</f>
        <v>4230.49907738</v>
      </c>
      <c r="S20" s="37">
        <f>SUMIFS(СВЦЭМ!$C$34:$C$777,СВЦЭМ!$A$34:$A$777,$A20,СВЦЭМ!$B$34:$B$777,S$11)+'СЕТ СН'!$F$9+СВЦЭМ!$D$10+'СЕТ СН'!$F$5</f>
        <v>4196.4298940799999</v>
      </c>
      <c r="T20" s="37">
        <f>SUMIFS(СВЦЭМ!$C$34:$C$777,СВЦЭМ!$A$34:$A$777,$A20,СВЦЭМ!$B$34:$B$777,T$11)+'СЕТ СН'!$F$9+СВЦЭМ!$D$10+'СЕТ СН'!$F$5</f>
        <v>4142.1157019100001</v>
      </c>
      <c r="U20" s="37">
        <f>SUMIFS(СВЦЭМ!$C$34:$C$777,СВЦЭМ!$A$34:$A$777,$A20,СВЦЭМ!$B$34:$B$777,U$11)+'СЕТ СН'!$F$9+СВЦЭМ!$D$10+'СЕТ СН'!$F$5</f>
        <v>4162.0002180199999</v>
      </c>
      <c r="V20" s="37">
        <f>SUMIFS(СВЦЭМ!$C$34:$C$777,СВЦЭМ!$A$34:$A$777,$A20,СВЦЭМ!$B$34:$B$777,V$11)+'СЕТ СН'!$F$9+СВЦЭМ!$D$10+'СЕТ СН'!$F$5</f>
        <v>4200.2444779100006</v>
      </c>
      <c r="W20" s="37">
        <f>SUMIFS(СВЦЭМ!$C$34:$C$777,СВЦЭМ!$A$34:$A$777,$A20,СВЦЭМ!$B$34:$B$777,W$11)+'СЕТ СН'!$F$9+СВЦЭМ!$D$10+'СЕТ СН'!$F$5</f>
        <v>4210.5488802899999</v>
      </c>
      <c r="X20" s="37">
        <f>SUMIFS(СВЦЭМ!$C$34:$C$777,СВЦЭМ!$A$34:$A$777,$A20,СВЦЭМ!$B$34:$B$777,X$11)+'СЕТ СН'!$F$9+СВЦЭМ!$D$10+'СЕТ СН'!$F$5</f>
        <v>4194.4814869700003</v>
      </c>
      <c r="Y20" s="37">
        <f>SUMIFS(СВЦЭМ!$C$34:$C$777,СВЦЭМ!$A$34:$A$777,$A20,СВЦЭМ!$B$34:$B$777,Y$11)+'СЕТ СН'!$F$9+СВЦЭМ!$D$10+'СЕТ СН'!$F$5</f>
        <v>4275.3119932600002</v>
      </c>
    </row>
    <row r="21" spans="1:25" ht="15.75" x14ac:dyDescent="0.2">
      <c r="A21" s="36">
        <f t="shared" si="0"/>
        <v>42623</v>
      </c>
      <c r="B21" s="37">
        <f>SUMIFS(СВЦЭМ!$C$34:$C$777,СВЦЭМ!$A$34:$A$777,$A21,СВЦЭМ!$B$34:$B$777,B$11)+'СЕТ СН'!$F$9+СВЦЭМ!$D$10+'СЕТ СН'!$F$5</f>
        <v>4422.0584979900004</v>
      </c>
      <c r="C21" s="37">
        <f>SUMIFS(СВЦЭМ!$C$34:$C$777,СВЦЭМ!$A$34:$A$777,$A21,СВЦЭМ!$B$34:$B$777,C$11)+'СЕТ СН'!$F$9+СВЦЭМ!$D$10+'СЕТ СН'!$F$5</f>
        <v>4517.4716489000002</v>
      </c>
      <c r="D21" s="37">
        <f>SUMIFS(СВЦЭМ!$C$34:$C$777,СВЦЭМ!$A$34:$A$777,$A21,СВЦЭМ!$B$34:$B$777,D$11)+'СЕТ СН'!$F$9+СВЦЭМ!$D$10+'СЕТ СН'!$F$5</f>
        <v>4570.6964542700007</v>
      </c>
      <c r="E21" s="37">
        <f>SUMIFS(СВЦЭМ!$C$34:$C$777,СВЦЭМ!$A$34:$A$777,$A21,СВЦЭМ!$B$34:$B$777,E$11)+'СЕТ СН'!$F$9+СВЦЭМ!$D$10+'СЕТ СН'!$F$5</f>
        <v>4578.1772208500006</v>
      </c>
      <c r="F21" s="37">
        <f>SUMIFS(СВЦЭМ!$C$34:$C$777,СВЦЭМ!$A$34:$A$777,$A21,СВЦЭМ!$B$34:$B$777,F$11)+'СЕТ СН'!$F$9+СВЦЭМ!$D$10+'СЕТ СН'!$F$5</f>
        <v>4573.9150122299998</v>
      </c>
      <c r="G21" s="37">
        <f>SUMIFS(СВЦЭМ!$C$34:$C$777,СВЦЭМ!$A$34:$A$777,$A21,СВЦЭМ!$B$34:$B$777,G$11)+'СЕТ СН'!$F$9+СВЦЭМ!$D$10+'СЕТ СН'!$F$5</f>
        <v>4515.8523326000004</v>
      </c>
      <c r="H21" s="37">
        <f>SUMIFS(СВЦЭМ!$C$34:$C$777,СВЦЭМ!$A$34:$A$777,$A21,СВЦЭМ!$B$34:$B$777,H$11)+'СЕТ СН'!$F$9+СВЦЭМ!$D$10+'СЕТ СН'!$F$5</f>
        <v>4500.2446249000004</v>
      </c>
      <c r="I21" s="37">
        <f>SUMIFS(СВЦЭМ!$C$34:$C$777,СВЦЭМ!$A$34:$A$777,$A21,СВЦЭМ!$B$34:$B$777,I$11)+'СЕТ СН'!$F$9+СВЦЭМ!$D$10+'СЕТ СН'!$F$5</f>
        <v>4469.2608938600006</v>
      </c>
      <c r="J21" s="37">
        <f>SUMIFS(СВЦЭМ!$C$34:$C$777,СВЦЭМ!$A$34:$A$777,$A21,СВЦЭМ!$B$34:$B$777,J$11)+'СЕТ СН'!$F$9+СВЦЭМ!$D$10+'СЕТ СН'!$F$5</f>
        <v>4357.67675194</v>
      </c>
      <c r="K21" s="37">
        <f>SUMIFS(СВЦЭМ!$C$34:$C$777,СВЦЭМ!$A$34:$A$777,$A21,СВЦЭМ!$B$34:$B$777,K$11)+'СЕТ СН'!$F$9+СВЦЭМ!$D$10+'СЕТ СН'!$F$5</f>
        <v>4275.6815548600007</v>
      </c>
      <c r="L21" s="37">
        <f>SUMIFS(СВЦЭМ!$C$34:$C$777,СВЦЭМ!$A$34:$A$777,$A21,СВЦЭМ!$B$34:$B$777,L$11)+'СЕТ СН'!$F$9+СВЦЭМ!$D$10+'СЕТ СН'!$F$5</f>
        <v>4249.2433532000005</v>
      </c>
      <c r="M21" s="37">
        <f>SUMIFS(СВЦЭМ!$C$34:$C$777,СВЦЭМ!$A$34:$A$777,$A21,СВЦЭМ!$B$34:$B$777,M$11)+'СЕТ СН'!$F$9+СВЦЭМ!$D$10+'СЕТ СН'!$F$5</f>
        <v>4218.9935225400004</v>
      </c>
      <c r="N21" s="37">
        <f>SUMIFS(СВЦЭМ!$C$34:$C$777,СВЦЭМ!$A$34:$A$777,$A21,СВЦЭМ!$B$34:$B$777,N$11)+'СЕТ СН'!$F$9+СВЦЭМ!$D$10+'СЕТ СН'!$F$5</f>
        <v>4241.4277312800004</v>
      </c>
      <c r="O21" s="37">
        <f>SUMIFS(СВЦЭМ!$C$34:$C$777,СВЦЭМ!$A$34:$A$777,$A21,СВЦЭМ!$B$34:$B$777,O$11)+'СЕТ СН'!$F$9+СВЦЭМ!$D$10+'СЕТ СН'!$F$5</f>
        <v>4233.3980266899998</v>
      </c>
      <c r="P21" s="37">
        <f>SUMIFS(СВЦЭМ!$C$34:$C$777,СВЦЭМ!$A$34:$A$777,$A21,СВЦЭМ!$B$34:$B$777,P$11)+'СЕТ СН'!$F$9+СВЦЭМ!$D$10+'СЕТ СН'!$F$5</f>
        <v>4242.4666271400001</v>
      </c>
      <c r="Q21" s="37">
        <f>SUMIFS(СВЦЭМ!$C$34:$C$777,СВЦЭМ!$A$34:$A$777,$A21,СВЦЭМ!$B$34:$B$777,Q$11)+'СЕТ СН'!$F$9+СВЦЭМ!$D$10+'СЕТ СН'!$F$5</f>
        <v>4299.4207010500004</v>
      </c>
      <c r="R21" s="37">
        <f>SUMIFS(СВЦЭМ!$C$34:$C$777,СВЦЭМ!$A$34:$A$777,$A21,СВЦЭМ!$B$34:$B$777,R$11)+'СЕТ СН'!$F$9+СВЦЭМ!$D$10+'СЕТ СН'!$F$5</f>
        <v>4306.65452938</v>
      </c>
      <c r="S21" s="37">
        <f>SUMIFS(СВЦЭМ!$C$34:$C$777,СВЦЭМ!$A$34:$A$777,$A21,СВЦЭМ!$B$34:$B$777,S$11)+'СЕТ СН'!$F$9+СВЦЭМ!$D$10+'СЕТ СН'!$F$5</f>
        <v>4309.0376480800005</v>
      </c>
      <c r="T21" s="37">
        <f>SUMIFS(СВЦЭМ!$C$34:$C$777,СВЦЭМ!$A$34:$A$777,$A21,СВЦЭМ!$B$34:$B$777,T$11)+'СЕТ СН'!$F$9+СВЦЭМ!$D$10+'СЕТ СН'!$F$5</f>
        <v>4265.6369637500002</v>
      </c>
      <c r="U21" s="37">
        <f>SUMIFS(СВЦЭМ!$C$34:$C$777,СВЦЭМ!$A$34:$A$777,$A21,СВЦЭМ!$B$34:$B$777,U$11)+'СЕТ СН'!$F$9+СВЦЭМ!$D$10+'СЕТ СН'!$F$5</f>
        <v>4203.9679096</v>
      </c>
      <c r="V21" s="37">
        <f>SUMIFS(СВЦЭМ!$C$34:$C$777,СВЦЭМ!$A$34:$A$777,$A21,СВЦЭМ!$B$34:$B$777,V$11)+'СЕТ СН'!$F$9+СВЦЭМ!$D$10+'СЕТ СН'!$F$5</f>
        <v>4200.1974955400001</v>
      </c>
      <c r="W21" s="37">
        <f>SUMIFS(СВЦЭМ!$C$34:$C$777,СВЦЭМ!$A$34:$A$777,$A21,СВЦЭМ!$B$34:$B$777,W$11)+'СЕТ СН'!$F$9+СВЦЭМ!$D$10+'СЕТ СН'!$F$5</f>
        <v>4188.1369955600003</v>
      </c>
      <c r="X21" s="37">
        <f>SUMIFS(СВЦЭМ!$C$34:$C$777,СВЦЭМ!$A$34:$A$777,$A21,СВЦЭМ!$B$34:$B$777,X$11)+'СЕТ СН'!$F$9+СВЦЭМ!$D$10+'СЕТ СН'!$F$5</f>
        <v>4197.2972109500006</v>
      </c>
      <c r="Y21" s="37">
        <f>SUMIFS(СВЦЭМ!$C$34:$C$777,СВЦЭМ!$A$34:$A$777,$A21,СВЦЭМ!$B$34:$B$777,Y$11)+'СЕТ СН'!$F$9+СВЦЭМ!$D$10+'СЕТ СН'!$F$5</f>
        <v>4250.2244070500001</v>
      </c>
    </row>
    <row r="22" spans="1:25" ht="15.75" x14ac:dyDescent="0.2">
      <c r="A22" s="36">
        <f t="shared" si="0"/>
        <v>42624</v>
      </c>
      <c r="B22" s="37">
        <f>SUMIFS(СВЦЭМ!$C$34:$C$777,СВЦЭМ!$A$34:$A$777,$A22,СВЦЭМ!$B$34:$B$777,B$11)+'СЕТ СН'!$F$9+СВЦЭМ!$D$10+'СЕТ СН'!$F$5</f>
        <v>4269.2703253199998</v>
      </c>
      <c r="C22" s="37">
        <f>SUMIFS(СВЦЭМ!$C$34:$C$777,СВЦЭМ!$A$34:$A$777,$A22,СВЦЭМ!$B$34:$B$777,C$11)+'СЕТ СН'!$F$9+СВЦЭМ!$D$10+'СЕТ СН'!$F$5</f>
        <v>4353.8999675900004</v>
      </c>
      <c r="D22" s="37">
        <f>SUMIFS(СВЦЭМ!$C$34:$C$777,СВЦЭМ!$A$34:$A$777,$A22,СВЦЭМ!$B$34:$B$777,D$11)+'СЕТ СН'!$F$9+СВЦЭМ!$D$10+'СЕТ СН'!$F$5</f>
        <v>4412.1071839599999</v>
      </c>
      <c r="E22" s="37">
        <f>SUMIFS(СВЦЭМ!$C$34:$C$777,СВЦЭМ!$A$34:$A$777,$A22,СВЦЭМ!$B$34:$B$777,E$11)+'СЕТ СН'!$F$9+СВЦЭМ!$D$10+'СЕТ СН'!$F$5</f>
        <v>4416.8944447800004</v>
      </c>
      <c r="F22" s="37">
        <f>SUMIFS(СВЦЭМ!$C$34:$C$777,СВЦЭМ!$A$34:$A$777,$A22,СВЦЭМ!$B$34:$B$777,F$11)+'СЕТ СН'!$F$9+СВЦЭМ!$D$10+'СЕТ СН'!$F$5</f>
        <v>4417.9332277600006</v>
      </c>
      <c r="G22" s="37">
        <f>SUMIFS(СВЦЭМ!$C$34:$C$777,СВЦЭМ!$A$34:$A$777,$A22,СВЦЭМ!$B$34:$B$777,G$11)+'СЕТ СН'!$F$9+СВЦЭМ!$D$10+'СЕТ СН'!$F$5</f>
        <v>4444.7966358000003</v>
      </c>
      <c r="H22" s="37">
        <f>SUMIFS(СВЦЭМ!$C$34:$C$777,СВЦЭМ!$A$34:$A$777,$A22,СВЦЭМ!$B$34:$B$777,H$11)+'СЕТ СН'!$F$9+СВЦЭМ!$D$10+'СЕТ СН'!$F$5</f>
        <v>4524.7664232200004</v>
      </c>
      <c r="I22" s="37">
        <f>SUMIFS(СВЦЭМ!$C$34:$C$777,СВЦЭМ!$A$34:$A$777,$A22,СВЦЭМ!$B$34:$B$777,I$11)+'СЕТ СН'!$F$9+СВЦЭМ!$D$10+'СЕТ СН'!$F$5</f>
        <v>4385.3651506200003</v>
      </c>
      <c r="J22" s="37">
        <f>SUMIFS(СВЦЭМ!$C$34:$C$777,СВЦЭМ!$A$34:$A$777,$A22,СВЦЭМ!$B$34:$B$777,J$11)+'СЕТ СН'!$F$9+СВЦЭМ!$D$10+'СЕТ СН'!$F$5</f>
        <v>4297.5477551200001</v>
      </c>
      <c r="K22" s="37">
        <f>SUMIFS(СВЦЭМ!$C$34:$C$777,СВЦЭМ!$A$34:$A$777,$A22,СВЦЭМ!$B$34:$B$777,K$11)+'СЕТ СН'!$F$9+СВЦЭМ!$D$10+'СЕТ СН'!$F$5</f>
        <v>4242.0784569000007</v>
      </c>
      <c r="L22" s="37">
        <f>SUMIFS(СВЦЭМ!$C$34:$C$777,СВЦЭМ!$A$34:$A$777,$A22,СВЦЭМ!$B$34:$B$777,L$11)+'СЕТ СН'!$F$9+СВЦЭМ!$D$10+'СЕТ СН'!$F$5</f>
        <v>4194.3409411100001</v>
      </c>
      <c r="M22" s="37">
        <f>SUMIFS(СВЦЭМ!$C$34:$C$777,СВЦЭМ!$A$34:$A$777,$A22,СВЦЭМ!$B$34:$B$777,M$11)+'СЕТ СН'!$F$9+СВЦЭМ!$D$10+'СЕТ СН'!$F$5</f>
        <v>4238.4753758900006</v>
      </c>
      <c r="N22" s="37">
        <f>SUMIFS(СВЦЭМ!$C$34:$C$777,СВЦЭМ!$A$34:$A$777,$A22,СВЦЭМ!$B$34:$B$777,N$11)+'СЕТ СН'!$F$9+СВЦЭМ!$D$10+'СЕТ СН'!$F$5</f>
        <v>4242.2459997200003</v>
      </c>
      <c r="O22" s="37">
        <f>SUMIFS(СВЦЭМ!$C$34:$C$777,СВЦЭМ!$A$34:$A$777,$A22,СВЦЭМ!$B$34:$B$777,O$11)+'СЕТ СН'!$F$9+СВЦЭМ!$D$10+'СЕТ СН'!$F$5</f>
        <v>4238.79703685</v>
      </c>
      <c r="P22" s="37">
        <f>SUMIFS(СВЦЭМ!$C$34:$C$777,СВЦЭМ!$A$34:$A$777,$A22,СВЦЭМ!$B$34:$B$777,P$11)+'СЕТ СН'!$F$9+СВЦЭМ!$D$10+'СЕТ СН'!$F$5</f>
        <v>4263.2760772600004</v>
      </c>
      <c r="Q22" s="37">
        <f>SUMIFS(СВЦЭМ!$C$34:$C$777,СВЦЭМ!$A$34:$A$777,$A22,СВЦЭМ!$B$34:$B$777,Q$11)+'СЕТ СН'!$F$9+СВЦЭМ!$D$10+'СЕТ СН'!$F$5</f>
        <v>4265.02367151</v>
      </c>
      <c r="R22" s="37">
        <f>SUMIFS(СВЦЭМ!$C$34:$C$777,СВЦЭМ!$A$34:$A$777,$A22,СВЦЭМ!$B$34:$B$777,R$11)+'СЕТ СН'!$F$9+СВЦЭМ!$D$10+'СЕТ СН'!$F$5</f>
        <v>4248.0880808600004</v>
      </c>
      <c r="S22" s="37">
        <f>SUMIFS(СВЦЭМ!$C$34:$C$777,СВЦЭМ!$A$34:$A$777,$A22,СВЦЭМ!$B$34:$B$777,S$11)+'СЕТ СН'!$F$9+СВЦЭМ!$D$10+'СЕТ СН'!$F$5</f>
        <v>4253.72050838</v>
      </c>
      <c r="T22" s="37">
        <f>SUMIFS(СВЦЭМ!$C$34:$C$777,СВЦЭМ!$A$34:$A$777,$A22,СВЦЭМ!$B$34:$B$777,T$11)+'СЕТ СН'!$F$9+СВЦЭМ!$D$10+'СЕТ СН'!$F$5</f>
        <v>4228.7038233800004</v>
      </c>
      <c r="U22" s="37">
        <f>SUMIFS(СВЦЭМ!$C$34:$C$777,СВЦЭМ!$A$34:$A$777,$A22,СВЦЭМ!$B$34:$B$777,U$11)+'СЕТ СН'!$F$9+СВЦЭМ!$D$10+'СЕТ СН'!$F$5</f>
        <v>4184.6325612800001</v>
      </c>
      <c r="V22" s="37">
        <f>SUMIFS(СВЦЭМ!$C$34:$C$777,СВЦЭМ!$A$34:$A$777,$A22,СВЦЭМ!$B$34:$B$777,V$11)+'СЕТ СН'!$F$9+СВЦЭМ!$D$10+'СЕТ СН'!$F$5</f>
        <v>4212.0755725899999</v>
      </c>
      <c r="W22" s="37">
        <f>SUMIFS(СВЦЭМ!$C$34:$C$777,СВЦЭМ!$A$34:$A$777,$A22,СВЦЭМ!$B$34:$B$777,W$11)+'СЕТ СН'!$F$9+СВЦЭМ!$D$10+'СЕТ СН'!$F$5</f>
        <v>4252.9215764</v>
      </c>
      <c r="X22" s="37">
        <f>SUMIFS(СВЦЭМ!$C$34:$C$777,СВЦЭМ!$A$34:$A$777,$A22,СВЦЭМ!$B$34:$B$777,X$11)+'СЕТ СН'!$F$9+СВЦЭМ!$D$10+'СЕТ СН'!$F$5</f>
        <v>4225.6204601099998</v>
      </c>
      <c r="Y22" s="37">
        <f>SUMIFS(СВЦЭМ!$C$34:$C$777,СВЦЭМ!$A$34:$A$777,$A22,СВЦЭМ!$B$34:$B$777,Y$11)+'СЕТ СН'!$F$9+СВЦЭМ!$D$10+'СЕТ СН'!$F$5</f>
        <v>4235.1872689500005</v>
      </c>
    </row>
    <row r="23" spans="1:25" ht="15.75" x14ac:dyDescent="0.2">
      <c r="A23" s="36">
        <f t="shared" si="0"/>
        <v>42625</v>
      </c>
      <c r="B23" s="37">
        <f>SUMIFS(СВЦЭМ!$C$34:$C$777,СВЦЭМ!$A$34:$A$777,$A23,СВЦЭМ!$B$34:$B$777,B$11)+'СЕТ СН'!$F$9+СВЦЭМ!$D$10+'СЕТ СН'!$F$5</f>
        <v>4264.8646174000005</v>
      </c>
      <c r="C23" s="37">
        <f>SUMIFS(СВЦЭМ!$C$34:$C$777,СВЦЭМ!$A$34:$A$777,$A23,СВЦЭМ!$B$34:$B$777,C$11)+'СЕТ СН'!$F$9+СВЦЭМ!$D$10+'СЕТ СН'!$F$5</f>
        <v>4352.9684838700005</v>
      </c>
      <c r="D23" s="37">
        <f>SUMIFS(СВЦЭМ!$C$34:$C$777,СВЦЭМ!$A$34:$A$777,$A23,СВЦЭМ!$B$34:$B$777,D$11)+'СЕТ СН'!$F$9+СВЦЭМ!$D$10+'СЕТ СН'!$F$5</f>
        <v>4399.5338483699998</v>
      </c>
      <c r="E23" s="37">
        <f>SUMIFS(СВЦЭМ!$C$34:$C$777,СВЦЭМ!$A$34:$A$777,$A23,СВЦЭМ!$B$34:$B$777,E$11)+'СЕТ СН'!$F$9+СВЦЭМ!$D$10+'СЕТ СН'!$F$5</f>
        <v>4410.9865222300004</v>
      </c>
      <c r="F23" s="37">
        <f>SUMIFS(СВЦЭМ!$C$34:$C$777,СВЦЭМ!$A$34:$A$777,$A23,СВЦЭМ!$B$34:$B$777,F$11)+'СЕТ СН'!$F$9+СВЦЭМ!$D$10+'СЕТ СН'!$F$5</f>
        <v>4404.7226273699998</v>
      </c>
      <c r="G23" s="37">
        <f>SUMIFS(СВЦЭМ!$C$34:$C$777,СВЦЭМ!$A$34:$A$777,$A23,СВЦЭМ!$B$34:$B$777,G$11)+'СЕТ СН'!$F$9+СВЦЭМ!$D$10+'СЕТ СН'!$F$5</f>
        <v>4399.8581768599997</v>
      </c>
      <c r="H23" s="37">
        <f>SUMIFS(СВЦЭМ!$C$34:$C$777,СВЦЭМ!$A$34:$A$777,$A23,СВЦЭМ!$B$34:$B$777,H$11)+'СЕТ СН'!$F$9+СВЦЭМ!$D$10+'СЕТ СН'!$F$5</f>
        <v>4313.3641758499998</v>
      </c>
      <c r="I23" s="37">
        <f>SUMIFS(СВЦЭМ!$C$34:$C$777,СВЦЭМ!$A$34:$A$777,$A23,СВЦЭМ!$B$34:$B$777,I$11)+'СЕТ СН'!$F$9+СВЦЭМ!$D$10+'СЕТ СН'!$F$5</f>
        <v>4247.6015664200004</v>
      </c>
      <c r="J23" s="37">
        <f>SUMIFS(СВЦЭМ!$C$34:$C$777,СВЦЭМ!$A$34:$A$777,$A23,СВЦЭМ!$B$34:$B$777,J$11)+'СЕТ СН'!$F$9+СВЦЭМ!$D$10+'СЕТ СН'!$F$5</f>
        <v>4190.1259788300003</v>
      </c>
      <c r="K23" s="37">
        <f>SUMIFS(СВЦЭМ!$C$34:$C$777,СВЦЭМ!$A$34:$A$777,$A23,СВЦЭМ!$B$34:$B$777,K$11)+'СЕТ СН'!$F$9+СВЦЭМ!$D$10+'СЕТ СН'!$F$5</f>
        <v>4150.5297541400005</v>
      </c>
      <c r="L23" s="37">
        <f>SUMIFS(СВЦЭМ!$C$34:$C$777,СВЦЭМ!$A$34:$A$777,$A23,СВЦЭМ!$B$34:$B$777,L$11)+'СЕТ СН'!$F$9+СВЦЭМ!$D$10+'СЕТ СН'!$F$5</f>
        <v>4141.3128010500004</v>
      </c>
      <c r="M23" s="37">
        <f>SUMIFS(СВЦЭМ!$C$34:$C$777,СВЦЭМ!$A$34:$A$777,$A23,СВЦЭМ!$B$34:$B$777,M$11)+'СЕТ СН'!$F$9+СВЦЭМ!$D$10+'СЕТ СН'!$F$5</f>
        <v>4119.4347127600004</v>
      </c>
      <c r="N23" s="37">
        <f>SUMIFS(СВЦЭМ!$C$34:$C$777,СВЦЭМ!$A$34:$A$777,$A23,СВЦЭМ!$B$34:$B$777,N$11)+'СЕТ СН'!$F$9+СВЦЭМ!$D$10+'СЕТ СН'!$F$5</f>
        <v>4133.0897284700004</v>
      </c>
      <c r="O23" s="37">
        <f>SUMIFS(СВЦЭМ!$C$34:$C$777,СВЦЭМ!$A$34:$A$777,$A23,СВЦЭМ!$B$34:$B$777,O$11)+'СЕТ СН'!$F$9+СВЦЭМ!$D$10+'СЕТ СН'!$F$5</f>
        <v>4234.75016383</v>
      </c>
      <c r="P23" s="37">
        <f>SUMIFS(СВЦЭМ!$C$34:$C$777,СВЦЭМ!$A$34:$A$777,$A23,СВЦЭМ!$B$34:$B$777,P$11)+'СЕТ СН'!$F$9+СВЦЭМ!$D$10+'СЕТ СН'!$F$5</f>
        <v>4228.3726751300001</v>
      </c>
      <c r="Q23" s="37">
        <f>SUMIFS(СВЦЭМ!$C$34:$C$777,СВЦЭМ!$A$34:$A$777,$A23,СВЦЭМ!$B$34:$B$777,Q$11)+'СЕТ СН'!$F$9+СВЦЭМ!$D$10+'СЕТ СН'!$F$5</f>
        <v>4169.89910839</v>
      </c>
      <c r="R23" s="37">
        <f>SUMIFS(СВЦЭМ!$C$34:$C$777,СВЦЭМ!$A$34:$A$777,$A23,СВЦЭМ!$B$34:$B$777,R$11)+'СЕТ СН'!$F$9+СВЦЭМ!$D$10+'СЕТ СН'!$F$5</f>
        <v>4127.0344390999999</v>
      </c>
      <c r="S23" s="37">
        <f>SUMIFS(СВЦЭМ!$C$34:$C$777,СВЦЭМ!$A$34:$A$777,$A23,СВЦЭМ!$B$34:$B$777,S$11)+'СЕТ СН'!$F$9+СВЦЭМ!$D$10+'СЕТ СН'!$F$5</f>
        <v>4159.8930180900006</v>
      </c>
      <c r="T23" s="37">
        <f>SUMIFS(СВЦЭМ!$C$34:$C$777,СВЦЭМ!$A$34:$A$777,$A23,СВЦЭМ!$B$34:$B$777,T$11)+'СЕТ СН'!$F$9+СВЦЭМ!$D$10+'СЕТ СН'!$F$5</f>
        <v>4142.4777756900003</v>
      </c>
      <c r="U23" s="37">
        <f>SUMIFS(СВЦЭМ!$C$34:$C$777,СВЦЭМ!$A$34:$A$777,$A23,СВЦЭМ!$B$34:$B$777,U$11)+'СЕТ СН'!$F$9+СВЦЭМ!$D$10+'СЕТ СН'!$F$5</f>
        <v>4168.81188105</v>
      </c>
      <c r="V23" s="37">
        <f>SUMIFS(СВЦЭМ!$C$34:$C$777,СВЦЭМ!$A$34:$A$777,$A23,СВЦЭМ!$B$34:$B$777,V$11)+'СЕТ СН'!$F$9+СВЦЭМ!$D$10+'СЕТ СН'!$F$5</f>
        <v>4188.0081817999999</v>
      </c>
      <c r="W23" s="37">
        <f>SUMIFS(СВЦЭМ!$C$34:$C$777,СВЦЭМ!$A$34:$A$777,$A23,СВЦЭМ!$B$34:$B$777,W$11)+'СЕТ СН'!$F$9+СВЦЭМ!$D$10+'СЕТ СН'!$F$5</f>
        <v>4166.9167079300005</v>
      </c>
      <c r="X23" s="37">
        <f>SUMIFS(СВЦЭМ!$C$34:$C$777,СВЦЭМ!$A$34:$A$777,$A23,СВЦЭМ!$B$34:$B$777,X$11)+'СЕТ СН'!$F$9+СВЦЭМ!$D$10+'СЕТ СН'!$F$5</f>
        <v>4156.2150988700005</v>
      </c>
      <c r="Y23" s="37">
        <f>SUMIFS(СВЦЭМ!$C$34:$C$777,СВЦЭМ!$A$34:$A$777,$A23,СВЦЭМ!$B$34:$B$777,Y$11)+'СЕТ СН'!$F$9+СВЦЭМ!$D$10+'СЕТ СН'!$F$5</f>
        <v>4204.1353383100004</v>
      </c>
    </row>
    <row r="24" spans="1:25" ht="15.75" x14ac:dyDescent="0.2">
      <c r="A24" s="36">
        <f t="shared" si="0"/>
        <v>42626</v>
      </c>
      <c r="B24" s="37">
        <f>SUMIFS(СВЦЭМ!$C$34:$C$777,СВЦЭМ!$A$34:$A$777,$A24,СВЦЭМ!$B$34:$B$777,B$11)+'СЕТ СН'!$F$9+СВЦЭМ!$D$10+'СЕТ СН'!$F$5</f>
        <v>4315.6952789799998</v>
      </c>
      <c r="C24" s="37">
        <f>SUMIFS(СВЦЭМ!$C$34:$C$777,СВЦЭМ!$A$34:$A$777,$A24,СВЦЭМ!$B$34:$B$777,C$11)+'СЕТ СН'!$F$9+СВЦЭМ!$D$10+'СЕТ СН'!$F$5</f>
        <v>4351.2704299300003</v>
      </c>
      <c r="D24" s="37">
        <f>SUMIFS(СВЦЭМ!$C$34:$C$777,СВЦЭМ!$A$34:$A$777,$A24,СВЦЭМ!$B$34:$B$777,D$11)+'СЕТ СН'!$F$9+СВЦЭМ!$D$10+'СЕТ СН'!$F$5</f>
        <v>4403.3635367000006</v>
      </c>
      <c r="E24" s="37">
        <f>SUMIFS(СВЦЭМ!$C$34:$C$777,СВЦЭМ!$A$34:$A$777,$A24,СВЦЭМ!$B$34:$B$777,E$11)+'СЕТ СН'!$F$9+СВЦЭМ!$D$10+'СЕТ СН'!$F$5</f>
        <v>4425.8282843899997</v>
      </c>
      <c r="F24" s="37">
        <f>SUMIFS(СВЦЭМ!$C$34:$C$777,СВЦЭМ!$A$34:$A$777,$A24,СВЦЭМ!$B$34:$B$777,F$11)+'СЕТ СН'!$F$9+СВЦЭМ!$D$10+'СЕТ СН'!$F$5</f>
        <v>4417.4829944600006</v>
      </c>
      <c r="G24" s="37">
        <f>SUMIFS(СВЦЭМ!$C$34:$C$777,СВЦЭМ!$A$34:$A$777,$A24,СВЦЭМ!$B$34:$B$777,G$11)+'СЕТ СН'!$F$9+СВЦЭМ!$D$10+'СЕТ СН'!$F$5</f>
        <v>4434.8939540600004</v>
      </c>
      <c r="H24" s="37">
        <f>SUMIFS(СВЦЭМ!$C$34:$C$777,СВЦЭМ!$A$34:$A$777,$A24,СВЦЭМ!$B$34:$B$777,H$11)+'СЕТ СН'!$F$9+СВЦЭМ!$D$10+'СЕТ СН'!$F$5</f>
        <v>4372.4929548500004</v>
      </c>
      <c r="I24" s="37">
        <f>SUMIFS(СВЦЭМ!$C$34:$C$777,СВЦЭМ!$A$34:$A$777,$A24,СВЦЭМ!$B$34:$B$777,I$11)+'СЕТ СН'!$F$9+СВЦЭМ!$D$10+'СЕТ СН'!$F$5</f>
        <v>4316.5853485000007</v>
      </c>
      <c r="J24" s="37">
        <f>SUMIFS(СВЦЭМ!$C$34:$C$777,СВЦЭМ!$A$34:$A$777,$A24,СВЦЭМ!$B$34:$B$777,J$11)+'СЕТ СН'!$F$9+СВЦЭМ!$D$10+'СЕТ СН'!$F$5</f>
        <v>4317.7000191900006</v>
      </c>
      <c r="K24" s="37">
        <f>SUMIFS(СВЦЭМ!$C$34:$C$777,СВЦЭМ!$A$34:$A$777,$A24,СВЦЭМ!$B$34:$B$777,K$11)+'СЕТ СН'!$F$9+СВЦЭМ!$D$10+'СЕТ СН'!$F$5</f>
        <v>4191.5412021000002</v>
      </c>
      <c r="L24" s="37">
        <f>SUMIFS(СВЦЭМ!$C$34:$C$777,СВЦЭМ!$A$34:$A$777,$A24,СВЦЭМ!$B$34:$B$777,L$11)+'СЕТ СН'!$F$9+СВЦЭМ!$D$10+'СЕТ СН'!$F$5</f>
        <v>4179.0639227000001</v>
      </c>
      <c r="M24" s="37">
        <f>SUMIFS(СВЦЭМ!$C$34:$C$777,СВЦЭМ!$A$34:$A$777,$A24,СВЦЭМ!$B$34:$B$777,M$11)+'СЕТ СН'!$F$9+СВЦЭМ!$D$10+'СЕТ СН'!$F$5</f>
        <v>4220.6385566300005</v>
      </c>
      <c r="N24" s="37">
        <f>SUMIFS(СВЦЭМ!$C$34:$C$777,СВЦЭМ!$A$34:$A$777,$A24,СВЦЭМ!$B$34:$B$777,N$11)+'СЕТ СН'!$F$9+СВЦЭМ!$D$10+'СЕТ СН'!$F$5</f>
        <v>4214.2741191300001</v>
      </c>
      <c r="O24" s="37">
        <f>SUMIFS(СВЦЭМ!$C$34:$C$777,СВЦЭМ!$A$34:$A$777,$A24,СВЦЭМ!$B$34:$B$777,O$11)+'СЕТ СН'!$F$9+СВЦЭМ!$D$10+'СЕТ СН'!$F$5</f>
        <v>4221.5524257500001</v>
      </c>
      <c r="P24" s="37">
        <f>SUMIFS(СВЦЭМ!$C$34:$C$777,СВЦЭМ!$A$34:$A$777,$A24,СВЦЭМ!$B$34:$B$777,P$11)+'СЕТ СН'!$F$9+СВЦЭМ!$D$10+'СЕТ СН'!$F$5</f>
        <v>4224.7893637300003</v>
      </c>
      <c r="Q24" s="37">
        <f>SUMIFS(СВЦЭМ!$C$34:$C$777,СВЦЭМ!$A$34:$A$777,$A24,СВЦЭМ!$B$34:$B$777,Q$11)+'СЕТ СН'!$F$9+СВЦЭМ!$D$10+'СЕТ СН'!$F$5</f>
        <v>4209.5614778300005</v>
      </c>
      <c r="R24" s="37">
        <f>SUMIFS(СВЦЭМ!$C$34:$C$777,СВЦЭМ!$A$34:$A$777,$A24,СВЦЭМ!$B$34:$B$777,R$11)+'СЕТ СН'!$F$9+СВЦЭМ!$D$10+'СЕТ СН'!$F$5</f>
        <v>4177.05679169</v>
      </c>
      <c r="S24" s="37">
        <f>SUMIFS(СВЦЭМ!$C$34:$C$777,СВЦЭМ!$A$34:$A$777,$A24,СВЦЭМ!$B$34:$B$777,S$11)+'СЕТ СН'!$F$9+СВЦЭМ!$D$10+'СЕТ СН'!$F$5</f>
        <v>4216.7755324999998</v>
      </c>
      <c r="T24" s="37">
        <f>SUMIFS(СВЦЭМ!$C$34:$C$777,СВЦЭМ!$A$34:$A$777,$A24,СВЦЭМ!$B$34:$B$777,T$11)+'СЕТ СН'!$F$9+СВЦЭМ!$D$10+'СЕТ СН'!$F$5</f>
        <v>4207.4086385999999</v>
      </c>
      <c r="U24" s="37">
        <f>SUMIFS(СВЦЭМ!$C$34:$C$777,СВЦЭМ!$A$34:$A$777,$A24,СВЦЭМ!$B$34:$B$777,U$11)+'СЕТ СН'!$F$9+СВЦЭМ!$D$10+'СЕТ СН'!$F$5</f>
        <v>4245.9842463800005</v>
      </c>
      <c r="V24" s="37">
        <f>SUMIFS(СВЦЭМ!$C$34:$C$777,СВЦЭМ!$A$34:$A$777,$A24,СВЦЭМ!$B$34:$B$777,V$11)+'СЕТ СН'!$F$9+СВЦЭМ!$D$10+'СЕТ СН'!$F$5</f>
        <v>4227.7205402</v>
      </c>
      <c r="W24" s="37">
        <f>SUMIFS(СВЦЭМ!$C$34:$C$777,СВЦЭМ!$A$34:$A$777,$A24,СВЦЭМ!$B$34:$B$777,W$11)+'СЕТ СН'!$F$9+СВЦЭМ!$D$10+'СЕТ СН'!$F$5</f>
        <v>4227.1048868400003</v>
      </c>
      <c r="X24" s="37">
        <f>SUMIFS(СВЦЭМ!$C$34:$C$777,СВЦЭМ!$A$34:$A$777,$A24,СВЦЭМ!$B$34:$B$777,X$11)+'СЕТ СН'!$F$9+СВЦЭМ!$D$10+'СЕТ СН'!$F$5</f>
        <v>4277.5080458700004</v>
      </c>
      <c r="Y24" s="37">
        <f>SUMIFS(СВЦЭМ!$C$34:$C$777,СВЦЭМ!$A$34:$A$777,$A24,СВЦЭМ!$B$34:$B$777,Y$11)+'СЕТ СН'!$F$9+СВЦЭМ!$D$10+'СЕТ СН'!$F$5</f>
        <v>4390.3623233899998</v>
      </c>
    </row>
    <row r="25" spans="1:25" ht="15.75" x14ac:dyDescent="0.2">
      <c r="A25" s="36">
        <f t="shared" si="0"/>
        <v>42627</v>
      </c>
      <c r="B25" s="37">
        <f>SUMIFS(СВЦЭМ!$C$34:$C$777,СВЦЭМ!$A$34:$A$777,$A25,СВЦЭМ!$B$34:$B$777,B$11)+'СЕТ СН'!$F$9+СВЦЭМ!$D$10+'СЕТ СН'!$F$5</f>
        <v>4451.3567753300003</v>
      </c>
      <c r="C25" s="37">
        <f>SUMIFS(СВЦЭМ!$C$34:$C$777,СВЦЭМ!$A$34:$A$777,$A25,СВЦЭМ!$B$34:$B$777,C$11)+'СЕТ СН'!$F$9+СВЦЭМ!$D$10+'СЕТ СН'!$F$5</f>
        <v>4471.3747580500003</v>
      </c>
      <c r="D25" s="37">
        <f>SUMIFS(СВЦЭМ!$C$34:$C$777,СВЦЭМ!$A$34:$A$777,$A25,СВЦЭМ!$B$34:$B$777,D$11)+'СЕТ СН'!$F$9+СВЦЭМ!$D$10+'СЕТ СН'!$F$5</f>
        <v>4469.55126303</v>
      </c>
      <c r="E25" s="37">
        <f>SUMIFS(СВЦЭМ!$C$34:$C$777,СВЦЭМ!$A$34:$A$777,$A25,СВЦЭМ!$B$34:$B$777,E$11)+'СЕТ СН'!$F$9+СВЦЭМ!$D$10+'СЕТ СН'!$F$5</f>
        <v>4492.76324819</v>
      </c>
      <c r="F25" s="37">
        <f>SUMIFS(СВЦЭМ!$C$34:$C$777,СВЦЭМ!$A$34:$A$777,$A25,СВЦЭМ!$B$34:$B$777,F$11)+'СЕТ СН'!$F$9+СВЦЭМ!$D$10+'СЕТ СН'!$F$5</f>
        <v>4486.9459507700003</v>
      </c>
      <c r="G25" s="37">
        <f>SUMIFS(СВЦЭМ!$C$34:$C$777,СВЦЭМ!$A$34:$A$777,$A25,СВЦЭМ!$B$34:$B$777,G$11)+'СЕТ СН'!$F$9+СВЦЭМ!$D$10+'СЕТ СН'!$F$5</f>
        <v>4435.3112985600001</v>
      </c>
      <c r="H25" s="37">
        <f>SUMIFS(СВЦЭМ!$C$34:$C$777,СВЦЭМ!$A$34:$A$777,$A25,СВЦЭМ!$B$34:$B$777,H$11)+'СЕТ СН'!$F$9+СВЦЭМ!$D$10+'СЕТ СН'!$F$5</f>
        <v>4386.4475849700002</v>
      </c>
      <c r="I25" s="37">
        <f>SUMIFS(СВЦЭМ!$C$34:$C$777,СВЦЭМ!$A$34:$A$777,$A25,СВЦЭМ!$B$34:$B$777,I$11)+'СЕТ СН'!$F$9+СВЦЭМ!$D$10+'СЕТ СН'!$F$5</f>
        <v>4313.5397928900002</v>
      </c>
      <c r="J25" s="37">
        <f>SUMIFS(СВЦЭМ!$C$34:$C$777,СВЦЭМ!$A$34:$A$777,$A25,СВЦЭМ!$B$34:$B$777,J$11)+'СЕТ СН'!$F$9+СВЦЭМ!$D$10+'СЕТ СН'!$F$5</f>
        <v>4245.1735679700005</v>
      </c>
      <c r="K25" s="37">
        <f>SUMIFS(СВЦЭМ!$C$34:$C$777,СВЦЭМ!$A$34:$A$777,$A25,СВЦЭМ!$B$34:$B$777,K$11)+'СЕТ СН'!$F$9+СВЦЭМ!$D$10+'СЕТ СН'!$F$5</f>
        <v>4157.3380738200003</v>
      </c>
      <c r="L25" s="37">
        <f>SUMIFS(СВЦЭМ!$C$34:$C$777,СВЦЭМ!$A$34:$A$777,$A25,СВЦЭМ!$B$34:$B$777,L$11)+'СЕТ СН'!$F$9+СВЦЭМ!$D$10+'СЕТ СН'!$F$5</f>
        <v>4138.1913712400001</v>
      </c>
      <c r="M25" s="37">
        <f>SUMIFS(СВЦЭМ!$C$34:$C$777,СВЦЭМ!$A$34:$A$777,$A25,СВЦЭМ!$B$34:$B$777,M$11)+'СЕТ СН'!$F$9+СВЦЭМ!$D$10+'СЕТ СН'!$F$5</f>
        <v>4139.0269483000002</v>
      </c>
      <c r="N25" s="37">
        <f>SUMIFS(СВЦЭМ!$C$34:$C$777,СВЦЭМ!$A$34:$A$777,$A25,СВЦЭМ!$B$34:$B$777,N$11)+'СЕТ СН'!$F$9+СВЦЭМ!$D$10+'СЕТ СН'!$F$5</f>
        <v>4151.4899893900001</v>
      </c>
      <c r="O25" s="37">
        <f>SUMIFS(СВЦЭМ!$C$34:$C$777,СВЦЭМ!$A$34:$A$777,$A25,СВЦЭМ!$B$34:$B$777,O$11)+'СЕТ СН'!$F$9+СВЦЭМ!$D$10+'СЕТ СН'!$F$5</f>
        <v>4208.1857345999997</v>
      </c>
      <c r="P25" s="37">
        <f>SUMIFS(СВЦЭМ!$C$34:$C$777,СВЦЭМ!$A$34:$A$777,$A25,СВЦЭМ!$B$34:$B$777,P$11)+'СЕТ СН'!$F$9+СВЦЭМ!$D$10+'СЕТ СН'!$F$5</f>
        <v>4189.2756115499997</v>
      </c>
      <c r="Q25" s="37">
        <f>SUMIFS(СВЦЭМ!$C$34:$C$777,СВЦЭМ!$A$34:$A$777,$A25,СВЦЭМ!$B$34:$B$777,Q$11)+'СЕТ СН'!$F$9+СВЦЭМ!$D$10+'СЕТ СН'!$F$5</f>
        <v>4162.9086892000005</v>
      </c>
      <c r="R25" s="37">
        <f>SUMIFS(СВЦЭМ!$C$34:$C$777,СВЦЭМ!$A$34:$A$777,$A25,СВЦЭМ!$B$34:$B$777,R$11)+'СЕТ СН'!$F$9+СВЦЭМ!$D$10+'СЕТ СН'!$F$5</f>
        <v>4130.1638812500005</v>
      </c>
      <c r="S25" s="37">
        <f>SUMIFS(СВЦЭМ!$C$34:$C$777,СВЦЭМ!$A$34:$A$777,$A25,СВЦЭМ!$B$34:$B$777,S$11)+'СЕТ СН'!$F$9+СВЦЭМ!$D$10+'СЕТ СН'!$F$5</f>
        <v>4165.0857479400001</v>
      </c>
      <c r="T25" s="37">
        <f>SUMIFS(СВЦЭМ!$C$34:$C$777,СВЦЭМ!$A$34:$A$777,$A25,СВЦЭМ!$B$34:$B$777,T$11)+'СЕТ СН'!$F$9+СВЦЭМ!$D$10+'СЕТ СН'!$F$5</f>
        <v>4132.4869418899998</v>
      </c>
      <c r="U25" s="37">
        <f>SUMIFS(СВЦЭМ!$C$34:$C$777,СВЦЭМ!$A$34:$A$777,$A25,СВЦЭМ!$B$34:$B$777,U$11)+'СЕТ СН'!$F$9+СВЦЭМ!$D$10+'СЕТ СН'!$F$5</f>
        <v>4113.1661476700001</v>
      </c>
      <c r="V25" s="37">
        <f>SUMIFS(СВЦЭМ!$C$34:$C$777,СВЦЭМ!$A$34:$A$777,$A25,СВЦЭМ!$B$34:$B$777,V$11)+'СЕТ СН'!$F$9+СВЦЭМ!$D$10+'СЕТ СН'!$F$5</f>
        <v>4125.4614343700005</v>
      </c>
      <c r="W25" s="37">
        <f>SUMIFS(СВЦЭМ!$C$34:$C$777,СВЦЭМ!$A$34:$A$777,$A25,СВЦЭМ!$B$34:$B$777,W$11)+'СЕТ СН'!$F$9+СВЦЭМ!$D$10+'СЕТ СН'!$F$5</f>
        <v>4123.5865041400002</v>
      </c>
      <c r="X25" s="37">
        <f>SUMIFS(СВЦЭМ!$C$34:$C$777,СВЦЭМ!$A$34:$A$777,$A25,СВЦЭМ!$B$34:$B$777,X$11)+'СЕТ СН'!$F$9+СВЦЭМ!$D$10+'СЕТ СН'!$F$5</f>
        <v>4152.8854170300001</v>
      </c>
      <c r="Y25" s="37">
        <f>SUMIFS(СВЦЭМ!$C$34:$C$777,СВЦЭМ!$A$34:$A$777,$A25,СВЦЭМ!$B$34:$B$777,Y$11)+'СЕТ СН'!$F$9+СВЦЭМ!$D$10+'СЕТ СН'!$F$5</f>
        <v>4233.2309135200003</v>
      </c>
    </row>
    <row r="26" spans="1:25" ht="15.75" x14ac:dyDescent="0.2">
      <c r="A26" s="36">
        <f t="shared" si="0"/>
        <v>42628</v>
      </c>
      <c r="B26" s="37">
        <f>SUMIFS(СВЦЭМ!$C$34:$C$777,СВЦЭМ!$A$34:$A$777,$A26,СВЦЭМ!$B$34:$B$777,B$11)+'СЕТ СН'!$F$9+СВЦЭМ!$D$10+'СЕТ СН'!$F$5</f>
        <v>4337.93494534</v>
      </c>
      <c r="C26" s="37">
        <f>SUMIFS(СВЦЭМ!$C$34:$C$777,СВЦЭМ!$A$34:$A$777,$A26,СВЦЭМ!$B$34:$B$777,C$11)+'СЕТ СН'!$F$9+СВЦЭМ!$D$10+'СЕТ СН'!$F$5</f>
        <v>4419.11438911</v>
      </c>
      <c r="D26" s="37">
        <f>SUMIFS(СВЦЭМ!$C$34:$C$777,СВЦЭМ!$A$34:$A$777,$A26,СВЦЭМ!$B$34:$B$777,D$11)+'СЕТ СН'!$F$9+СВЦЭМ!$D$10+'СЕТ СН'!$F$5</f>
        <v>4504.9374289699999</v>
      </c>
      <c r="E26" s="37">
        <f>SUMIFS(СВЦЭМ!$C$34:$C$777,СВЦЭМ!$A$34:$A$777,$A26,СВЦЭМ!$B$34:$B$777,E$11)+'СЕТ СН'!$F$9+СВЦЭМ!$D$10+'СЕТ СН'!$F$5</f>
        <v>4469.7080320599998</v>
      </c>
      <c r="F26" s="37">
        <f>SUMIFS(СВЦЭМ!$C$34:$C$777,СВЦЭМ!$A$34:$A$777,$A26,СВЦЭМ!$B$34:$B$777,F$11)+'СЕТ СН'!$F$9+СВЦЭМ!$D$10+'СЕТ СН'!$F$5</f>
        <v>4490.4344311000004</v>
      </c>
      <c r="G26" s="37">
        <f>SUMIFS(СВЦЭМ!$C$34:$C$777,СВЦЭМ!$A$34:$A$777,$A26,СВЦЭМ!$B$34:$B$777,G$11)+'СЕТ СН'!$F$9+СВЦЭМ!$D$10+'СЕТ СН'!$F$5</f>
        <v>4446.2933627900002</v>
      </c>
      <c r="H26" s="37">
        <f>SUMIFS(СВЦЭМ!$C$34:$C$777,СВЦЭМ!$A$34:$A$777,$A26,СВЦЭМ!$B$34:$B$777,H$11)+'СЕТ СН'!$F$9+СВЦЭМ!$D$10+'СЕТ СН'!$F$5</f>
        <v>4395.1819698100007</v>
      </c>
      <c r="I26" s="37">
        <f>SUMIFS(СВЦЭМ!$C$34:$C$777,СВЦЭМ!$A$34:$A$777,$A26,СВЦЭМ!$B$34:$B$777,I$11)+'СЕТ СН'!$F$9+СВЦЭМ!$D$10+'СЕТ СН'!$F$5</f>
        <v>4293.7231229500003</v>
      </c>
      <c r="J26" s="37">
        <f>SUMIFS(СВЦЭМ!$C$34:$C$777,СВЦЭМ!$A$34:$A$777,$A26,СВЦЭМ!$B$34:$B$777,J$11)+'СЕТ СН'!$F$9+СВЦЭМ!$D$10+'СЕТ СН'!$F$5</f>
        <v>4251.7670713300004</v>
      </c>
      <c r="K26" s="37">
        <f>SUMIFS(СВЦЭМ!$C$34:$C$777,СВЦЭМ!$A$34:$A$777,$A26,СВЦЭМ!$B$34:$B$777,K$11)+'СЕТ СН'!$F$9+СВЦЭМ!$D$10+'СЕТ СН'!$F$5</f>
        <v>4157.9225743300003</v>
      </c>
      <c r="L26" s="37">
        <f>SUMIFS(СВЦЭМ!$C$34:$C$777,СВЦЭМ!$A$34:$A$777,$A26,СВЦЭМ!$B$34:$B$777,L$11)+'СЕТ СН'!$F$9+СВЦЭМ!$D$10+'СЕТ СН'!$F$5</f>
        <v>4152.2581165299998</v>
      </c>
      <c r="M26" s="37">
        <f>SUMIFS(СВЦЭМ!$C$34:$C$777,СВЦЭМ!$A$34:$A$777,$A26,СВЦЭМ!$B$34:$B$777,M$11)+'СЕТ СН'!$F$9+СВЦЭМ!$D$10+'СЕТ СН'!$F$5</f>
        <v>4174.2161834200006</v>
      </c>
      <c r="N26" s="37">
        <f>SUMIFS(СВЦЭМ!$C$34:$C$777,СВЦЭМ!$A$34:$A$777,$A26,СВЦЭМ!$B$34:$B$777,N$11)+'СЕТ СН'!$F$9+СВЦЭМ!$D$10+'СЕТ СН'!$F$5</f>
        <v>4177.8978222100004</v>
      </c>
      <c r="O26" s="37">
        <f>SUMIFS(СВЦЭМ!$C$34:$C$777,СВЦЭМ!$A$34:$A$777,$A26,СВЦЭМ!$B$34:$B$777,O$11)+'СЕТ СН'!$F$9+СВЦЭМ!$D$10+'СЕТ СН'!$F$5</f>
        <v>4183.4952915600006</v>
      </c>
      <c r="P26" s="37">
        <f>SUMIFS(СВЦЭМ!$C$34:$C$777,СВЦЭМ!$A$34:$A$777,$A26,СВЦЭМ!$B$34:$B$777,P$11)+'СЕТ СН'!$F$9+СВЦЭМ!$D$10+'СЕТ СН'!$F$5</f>
        <v>4179.8783073699997</v>
      </c>
      <c r="Q26" s="37">
        <f>SUMIFS(СВЦЭМ!$C$34:$C$777,СВЦЭМ!$A$34:$A$777,$A26,СВЦЭМ!$B$34:$B$777,Q$11)+'СЕТ СН'!$F$9+СВЦЭМ!$D$10+'СЕТ СН'!$F$5</f>
        <v>4183.8372691900004</v>
      </c>
      <c r="R26" s="37">
        <f>SUMIFS(СВЦЭМ!$C$34:$C$777,СВЦЭМ!$A$34:$A$777,$A26,СВЦЭМ!$B$34:$B$777,R$11)+'СЕТ СН'!$F$9+СВЦЭМ!$D$10+'СЕТ СН'!$F$5</f>
        <v>4176.5355444500001</v>
      </c>
      <c r="S26" s="37">
        <f>SUMIFS(СВЦЭМ!$C$34:$C$777,СВЦЭМ!$A$34:$A$777,$A26,СВЦЭМ!$B$34:$B$777,S$11)+'СЕТ СН'!$F$9+СВЦЭМ!$D$10+'СЕТ СН'!$F$5</f>
        <v>4203.8005600400002</v>
      </c>
      <c r="T26" s="37">
        <f>SUMIFS(СВЦЭМ!$C$34:$C$777,СВЦЭМ!$A$34:$A$777,$A26,СВЦЭМ!$B$34:$B$777,T$11)+'СЕТ СН'!$F$9+СВЦЭМ!$D$10+'СЕТ СН'!$F$5</f>
        <v>4201.9680977799999</v>
      </c>
      <c r="U26" s="37">
        <f>SUMIFS(СВЦЭМ!$C$34:$C$777,СВЦЭМ!$A$34:$A$777,$A26,СВЦЭМ!$B$34:$B$777,U$11)+'СЕТ СН'!$F$9+СВЦЭМ!$D$10+'СЕТ СН'!$F$5</f>
        <v>4165.3322870900001</v>
      </c>
      <c r="V26" s="37">
        <f>SUMIFS(СВЦЭМ!$C$34:$C$777,СВЦЭМ!$A$34:$A$777,$A26,СВЦЭМ!$B$34:$B$777,V$11)+'СЕТ СН'!$F$9+СВЦЭМ!$D$10+'СЕТ СН'!$F$5</f>
        <v>4166.1495155600005</v>
      </c>
      <c r="W26" s="37">
        <f>SUMIFS(СВЦЭМ!$C$34:$C$777,СВЦЭМ!$A$34:$A$777,$A26,СВЦЭМ!$B$34:$B$777,W$11)+'СЕТ СН'!$F$9+СВЦЭМ!$D$10+'СЕТ СН'!$F$5</f>
        <v>4153.37441244</v>
      </c>
      <c r="X26" s="37">
        <f>SUMIFS(СВЦЭМ!$C$34:$C$777,СВЦЭМ!$A$34:$A$777,$A26,СВЦЭМ!$B$34:$B$777,X$11)+'СЕТ СН'!$F$9+СВЦЭМ!$D$10+'СЕТ СН'!$F$5</f>
        <v>4218.2590063799998</v>
      </c>
      <c r="Y26" s="37">
        <f>SUMIFS(СВЦЭМ!$C$34:$C$777,СВЦЭМ!$A$34:$A$777,$A26,СВЦЭМ!$B$34:$B$777,Y$11)+'СЕТ СН'!$F$9+СВЦЭМ!$D$10+'СЕТ СН'!$F$5</f>
        <v>4290.0206146700002</v>
      </c>
    </row>
    <row r="27" spans="1:25" ht="15.75" x14ac:dyDescent="0.2">
      <c r="A27" s="36">
        <f t="shared" si="0"/>
        <v>42629</v>
      </c>
      <c r="B27" s="37">
        <f>SUMIFS(СВЦЭМ!$C$34:$C$777,СВЦЭМ!$A$34:$A$777,$A27,СВЦЭМ!$B$34:$B$777,B$11)+'СЕТ СН'!$F$9+СВЦЭМ!$D$10+'СЕТ СН'!$F$5</f>
        <v>4331.6153923000002</v>
      </c>
      <c r="C27" s="37">
        <f>SUMIFS(СВЦЭМ!$C$34:$C$777,СВЦЭМ!$A$34:$A$777,$A27,СВЦЭМ!$B$34:$B$777,C$11)+'СЕТ СН'!$F$9+СВЦЭМ!$D$10+'СЕТ СН'!$F$5</f>
        <v>4384.3204505700005</v>
      </c>
      <c r="D27" s="37">
        <f>SUMIFS(СВЦЭМ!$C$34:$C$777,СВЦЭМ!$A$34:$A$777,$A27,СВЦЭМ!$B$34:$B$777,D$11)+'СЕТ СН'!$F$9+СВЦЭМ!$D$10+'СЕТ СН'!$F$5</f>
        <v>4443.5939663500003</v>
      </c>
      <c r="E27" s="37">
        <f>SUMIFS(СВЦЭМ!$C$34:$C$777,СВЦЭМ!$A$34:$A$777,$A27,СВЦЭМ!$B$34:$B$777,E$11)+'СЕТ СН'!$F$9+СВЦЭМ!$D$10+'СЕТ СН'!$F$5</f>
        <v>4521.4255574600002</v>
      </c>
      <c r="F27" s="37">
        <f>SUMIFS(СВЦЭМ!$C$34:$C$777,СВЦЭМ!$A$34:$A$777,$A27,СВЦЭМ!$B$34:$B$777,F$11)+'СЕТ СН'!$F$9+СВЦЭМ!$D$10+'СЕТ СН'!$F$5</f>
        <v>4434.60595079</v>
      </c>
      <c r="G27" s="37">
        <f>SUMIFS(СВЦЭМ!$C$34:$C$777,СВЦЭМ!$A$34:$A$777,$A27,СВЦЭМ!$B$34:$B$777,G$11)+'СЕТ СН'!$F$9+СВЦЭМ!$D$10+'СЕТ СН'!$F$5</f>
        <v>4416.11673823</v>
      </c>
      <c r="H27" s="37">
        <f>SUMIFS(СВЦЭМ!$C$34:$C$777,СВЦЭМ!$A$34:$A$777,$A27,СВЦЭМ!$B$34:$B$777,H$11)+'СЕТ СН'!$F$9+СВЦЭМ!$D$10+'СЕТ СН'!$F$5</f>
        <v>4340.5518100700001</v>
      </c>
      <c r="I27" s="37">
        <f>SUMIFS(СВЦЭМ!$C$34:$C$777,СВЦЭМ!$A$34:$A$777,$A27,СВЦЭМ!$B$34:$B$777,I$11)+'СЕТ СН'!$F$9+СВЦЭМ!$D$10+'СЕТ СН'!$F$5</f>
        <v>4257.8003241599999</v>
      </c>
      <c r="J27" s="37">
        <f>SUMIFS(СВЦЭМ!$C$34:$C$777,СВЦЭМ!$A$34:$A$777,$A27,СВЦЭМ!$B$34:$B$777,J$11)+'СЕТ СН'!$F$9+СВЦЭМ!$D$10+'СЕТ СН'!$F$5</f>
        <v>4213.4389276600004</v>
      </c>
      <c r="K27" s="37">
        <f>SUMIFS(СВЦЭМ!$C$34:$C$777,СВЦЭМ!$A$34:$A$777,$A27,СВЦЭМ!$B$34:$B$777,K$11)+'СЕТ СН'!$F$9+СВЦЭМ!$D$10+'СЕТ СН'!$F$5</f>
        <v>4137.2667245100001</v>
      </c>
      <c r="L27" s="37">
        <f>SUMIFS(СВЦЭМ!$C$34:$C$777,СВЦЭМ!$A$34:$A$777,$A27,СВЦЭМ!$B$34:$B$777,L$11)+'СЕТ СН'!$F$9+СВЦЭМ!$D$10+'СЕТ СН'!$F$5</f>
        <v>4167.22377959</v>
      </c>
      <c r="M27" s="37">
        <f>SUMIFS(СВЦЭМ!$C$34:$C$777,СВЦЭМ!$A$34:$A$777,$A27,СВЦЭМ!$B$34:$B$777,M$11)+'СЕТ СН'!$F$9+СВЦЭМ!$D$10+'СЕТ СН'!$F$5</f>
        <v>4164.0501013800003</v>
      </c>
      <c r="N27" s="37">
        <f>SUMIFS(СВЦЭМ!$C$34:$C$777,СВЦЭМ!$A$34:$A$777,$A27,СВЦЭМ!$B$34:$B$777,N$11)+'СЕТ СН'!$F$9+СВЦЭМ!$D$10+'СЕТ СН'!$F$5</f>
        <v>4161.8399315200004</v>
      </c>
      <c r="O27" s="37">
        <f>SUMIFS(СВЦЭМ!$C$34:$C$777,СВЦЭМ!$A$34:$A$777,$A27,СВЦЭМ!$B$34:$B$777,O$11)+'СЕТ СН'!$F$9+СВЦЭМ!$D$10+'СЕТ СН'!$F$5</f>
        <v>4233.6889567400003</v>
      </c>
      <c r="P27" s="37">
        <f>SUMIFS(СВЦЭМ!$C$34:$C$777,СВЦЭМ!$A$34:$A$777,$A27,СВЦЭМ!$B$34:$B$777,P$11)+'СЕТ СН'!$F$9+СВЦЭМ!$D$10+'СЕТ СН'!$F$5</f>
        <v>4294.69653079</v>
      </c>
      <c r="Q27" s="37">
        <f>SUMIFS(СВЦЭМ!$C$34:$C$777,СВЦЭМ!$A$34:$A$777,$A27,СВЦЭМ!$B$34:$B$777,Q$11)+'СЕТ СН'!$F$9+СВЦЭМ!$D$10+'СЕТ СН'!$F$5</f>
        <v>4145.2489756200002</v>
      </c>
      <c r="R27" s="37">
        <f>SUMIFS(СВЦЭМ!$C$34:$C$777,СВЦЭМ!$A$34:$A$777,$A27,СВЦЭМ!$B$34:$B$777,R$11)+'СЕТ СН'!$F$9+СВЦЭМ!$D$10+'СЕТ СН'!$F$5</f>
        <v>4153.4079690799999</v>
      </c>
      <c r="S27" s="37">
        <f>SUMIFS(СВЦЭМ!$C$34:$C$777,СВЦЭМ!$A$34:$A$777,$A27,СВЦЭМ!$B$34:$B$777,S$11)+'СЕТ СН'!$F$9+СВЦЭМ!$D$10+'СЕТ СН'!$F$5</f>
        <v>4185.9149005600002</v>
      </c>
      <c r="T27" s="37">
        <f>SUMIFS(СВЦЭМ!$C$34:$C$777,СВЦЭМ!$A$34:$A$777,$A27,СВЦЭМ!$B$34:$B$777,T$11)+'СЕТ СН'!$F$9+СВЦЭМ!$D$10+'СЕТ СН'!$F$5</f>
        <v>4187.6624075700001</v>
      </c>
      <c r="U27" s="37">
        <f>SUMIFS(СВЦЭМ!$C$34:$C$777,СВЦЭМ!$A$34:$A$777,$A27,СВЦЭМ!$B$34:$B$777,U$11)+'СЕТ СН'!$F$9+СВЦЭМ!$D$10+'СЕТ СН'!$F$5</f>
        <v>4141.6988270600004</v>
      </c>
      <c r="V27" s="37">
        <f>SUMIFS(СВЦЭМ!$C$34:$C$777,СВЦЭМ!$A$34:$A$777,$A27,СВЦЭМ!$B$34:$B$777,V$11)+'СЕТ СН'!$F$9+СВЦЭМ!$D$10+'СЕТ СН'!$F$5</f>
        <v>4131.0272225400004</v>
      </c>
      <c r="W27" s="37">
        <f>SUMIFS(СВЦЭМ!$C$34:$C$777,СВЦЭМ!$A$34:$A$777,$A27,СВЦЭМ!$B$34:$B$777,W$11)+'СЕТ СН'!$F$9+СВЦЭМ!$D$10+'СЕТ СН'!$F$5</f>
        <v>4104.3993208000002</v>
      </c>
      <c r="X27" s="37">
        <f>SUMIFS(СВЦЭМ!$C$34:$C$777,СВЦЭМ!$A$34:$A$777,$A27,СВЦЭМ!$B$34:$B$777,X$11)+'СЕТ СН'!$F$9+СВЦЭМ!$D$10+'СЕТ СН'!$F$5</f>
        <v>4121.1454179900002</v>
      </c>
      <c r="Y27" s="37">
        <f>SUMIFS(СВЦЭМ!$C$34:$C$777,СВЦЭМ!$A$34:$A$777,$A27,СВЦЭМ!$B$34:$B$777,Y$11)+'СЕТ СН'!$F$9+СВЦЭМ!$D$10+'СЕТ СН'!$F$5</f>
        <v>4211.0187991700004</v>
      </c>
    </row>
    <row r="28" spans="1:25" ht="15.75" x14ac:dyDescent="0.2">
      <c r="A28" s="36">
        <f t="shared" si="0"/>
        <v>42630</v>
      </c>
      <c r="B28" s="37">
        <f>SUMIFS(СВЦЭМ!$C$34:$C$777,СВЦЭМ!$A$34:$A$777,$A28,СВЦЭМ!$B$34:$B$777,B$11)+'СЕТ СН'!$F$9+СВЦЭМ!$D$10+'СЕТ СН'!$F$5</f>
        <v>4337.1275928699997</v>
      </c>
      <c r="C28" s="37">
        <f>SUMIFS(СВЦЭМ!$C$34:$C$777,СВЦЭМ!$A$34:$A$777,$A28,СВЦЭМ!$B$34:$B$777,C$11)+'СЕТ СН'!$F$9+СВЦЭМ!$D$10+'СЕТ СН'!$F$5</f>
        <v>4405.0157077200001</v>
      </c>
      <c r="D28" s="37">
        <f>SUMIFS(СВЦЭМ!$C$34:$C$777,СВЦЭМ!$A$34:$A$777,$A28,СВЦЭМ!$B$34:$B$777,D$11)+'СЕТ СН'!$F$9+СВЦЭМ!$D$10+'СЕТ СН'!$F$5</f>
        <v>4439.3484642200001</v>
      </c>
      <c r="E28" s="37">
        <f>SUMIFS(СВЦЭМ!$C$34:$C$777,СВЦЭМ!$A$34:$A$777,$A28,СВЦЭМ!$B$34:$B$777,E$11)+'СЕТ СН'!$F$9+СВЦЭМ!$D$10+'СЕТ СН'!$F$5</f>
        <v>4446.0209928700006</v>
      </c>
      <c r="F28" s="37">
        <f>SUMIFS(СВЦЭМ!$C$34:$C$777,СВЦЭМ!$A$34:$A$777,$A28,СВЦЭМ!$B$34:$B$777,F$11)+'СЕТ СН'!$F$9+СВЦЭМ!$D$10+'СЕТ СН'!$F$5</f>
        <v>4457.3448139900001</v>
      </c>
      <c r="G28" s="37">
        <f>SUMIFS(СВЦЭМ!$C$34:$C$777,СВЦЭМ!$A$34:$A$777,$A28,СВЦЭМ!$B$34:$B$777,G$11)+'СЕТ СН'!$F$9+СВЦЭМ!$D$10+'СЕТ СН'!$F$5</f>
        <v>4450.0718668999998</v>
      </c>
      <c r="H28" s="37">
        <f>SUMIFS(СВЦЭМ!$C$34:$C$777,СВЦЭМ!$A$34:$A$777,$A28,СВЦЭМ!$B$34:$B$777,H$11)+'СЕТ СН'!$F$9+СВЦЭМ!$D$10+'СЕТ СН'!$F$5</f>
        <v>4413.3594977600005</v>
      </c>
      <c r="I28" s="37">
        <f>SUMIFS(СВЦЭМ!$C$34:$C$777,СВЦЭМ!$A$34:$A$777,$A28,СВЦЭМ!$B$34:$B$777,I$11)+'СЕТ СН'!$F$9+СВЦЭМ!$D$10+'СЕТ СН'!$F$5</f>
        <v>4354.5157452800004</v>
      </c>
      <c r="J28" s="37">
        <f>SUMIFS(СВЦЭМ!$C$34:$C$777,СВЦЭМ!$A$34:$A$777,$A28,СВЦЭМ!$B$34:$B$777,J$11)+'СЕТ СН'!$F$9+СВЦЭМ!$D$10+'СЕТ СН'!$F$5</f>
        <v>4280.2933489699999</v>
      </c>
      <c r="K28" s="37">
        <f>SUMIFS(СВЦЭМ!$C$34:$C$777,СВЦЭМ!$A$34:$A$777,$A28,СВЦЭМ!$B$34:$B$777,K$11)+'СЕТ СН'!$F$9+СВЦЭМ!$D$10+'СЕТ СН'!$F$5</f>
        <v>4221.95005442</v>
      </c>
      <c r="L28" s="37">
        <f>SUMIFS(СВЦЭМ!$C$34:$C$777,СВЦЭМ!$A$34:$A$777,$A28,СВЦЭМ!$B$34:$B$777,L$11)+'СЕТ СН'!$F$9+СВЦЭМ!$D$10+'СЕТ СН'!$F$5</f>
        <v>4179.6595113399999</v>
      </c>
      <c r="M28" s="37">
        <f>SUMIFS(СВЦЭМ!$C$34:$C$777,СВЦЭМ!$A$34:$A$777,$A28,СВЦЭМ!$B$34:$B$777,M$11)+'СЕТ СН'!$F$9+СВЦЭМ!$D$10+'СЕТ СН'!$F$5</f>
        <v>4181.57114482</v>
      </c>
      <c r="N28" s="37">
        <f>SUMIFS(СВЦЭМ!$C$34:$C$777,СВЦЭМ!$A$34:$A$777,$A28,СВЦЭМ!$B$34:$B$777,N$11)+'СЕТ СН'!$F$9+СВЦЭМ!$D$10+'СЕТ СН'!$F$5</f>
        <v>4175.5650231300006</v>
      </c>
      <c r="O28" s="37">
        <f>SUMIFS(СВЦЭМ!$C$34:$C$777,СВЦЭМ!$A$34:$A$777,$A28,СВЦЭМ!$B$34:$B$777,O$11)+'СЕТ СН'!$F$9+СВЦЭМ!$D$10+'СЕТ СН'!$F$5</f>
        <v>4177.5260019100006</v>
      </c>
      <c r="P28" s="37">
        <f>SUMIFS(СВЦЭМ!$C$34:$C$777,СВЦЭМ!$A$34:$A$777,$A28,СВЦЭМ!$B$34:$B$777,P$11)+'СЕТ СН'!$F$9+СВЦЭМ!$D$10+'СЕТ СН'!$F$5</f>
        <v>4188.8995030799997</v>
      </c>
      <c r="Q28" s="37">
        <f>SUMIFS(СВЦЭМ!$C$34:$C$777,СВЦЭМ!$A$34:$A$777,$A28,СВЦЭМ!$B$34:$B$777,Q$11)+'СЕТ СН'!$F$9+СВЦЭМ!$D$10+'СЕТ СН'!$F$5</f>
        <v>4187.0331887700004</v>
      </c>
      <c r="R28" s="37">
        <f>SUMIFS(СВЦЭМ!$C$34:$C$777,СВЦЭМ!$A$34:$A$777,$A28,СВЦЭМ!$B$34:$B$777,R$11)+'СЕТ СН'!$F$9+СВЦЭМ!$D$10+'СЕТ СН'!$F$5</f>
        <v>4198.7736449000004</v>
      </c>
      <c r="S28" s="37">
        <f>SUMIFS(СВЦЭМ!$C$34:$C$777,СВЦЭМ!$A$34:$A$777,$A28,СВЦЭМ!$B$34:$B$777,S$11)+'СЕТ СН'!$F$9+СВЦЭМ!$D$10+'СЕТ СН'!$F$5</f>
        <v>4217.6082840500003</v>
      </c>
      <c r="T28" s="37">
        <f>SUMIFS(СВЦЭМ!$C$34:$C$777,СВЦЭМ!$A$34:$A$777,$A28,СВЦЭМ!$B$34:$B$777,T$11)+'СЕТ СН'!$F$9+СВЦЭМ!$D$10+'СЕТ СН'!$F$5</f>
        <v>4218.2078617500001</v>
      </c>
      <c r="U28" s="37">
        <f>SUMIFS(СВЦЭМ!$C$34:$C$777,СВЦЭМ!$A$34:$A$777,$A28,СВЦЭМ!$B$34:$B$777,U$11)+'СЕТ СН'!$F$9+СВЦЭМ!$D$10+'СЕТ СН'!$F$5</f>
        <v>4210.0568418000003</v>
      </c>
      <c r="V28" s="37">
        <f>SUMIFS(СВЦЭМ!$C$34:$C$777,СВЦЭМ!$A$34:$A$777,$A28,СВЦЭМ!$B$34:$B$777,V$11)+'СЕТ СН'!$F$9+СВЦЭМ!$D$10+'СЕТ СН'!$F$5</f>
        <v>4224.2116686099998</v>
      </c>
      <c r="W28" s="37">
        <f>SUMIFS(СВЦЭМ!$C$34:$C$777,СВЦЭМ!$A$34:$A$777,$A28,СВЦЭМ!$B$34:$B$777,W$11)+'СЕТ СН'!$F$9+СВЦЭМ!$D$10+'СЕТ СН'!$F$5</f>
        <v>4232.3739714800004</v>
      </c>
      <c r="X28" s="37">
        <f>SUMIFS(СВЦЭМ!$C$34:$C$777,СВЦЭМ!$A$34:$A$777,$A28,СВЦЭМ!$B$34:$B$777,X$11)+'СЕТ СН'!$F$9+СВЦЭМ!$D$10+'СЕТ СН'!$F$5</f>
        <v>4202.2989312999998</v>
      </c>
      <c r="Y28" s="37">
        <f>SUMIFS(СВЦЭМ!$C$34:$C$777,СВЦЭМ!$A$34:$A$777,$A28,СВЦЭМ!$B$34:$B$777,Y$11)+'СЕТ СН'!$F$9+СВЦЭМ!$D$10+'СЕТ СН'!$F$5</f>
        <v>4242.4120112999999</v>
      </c>
    </row>
    <row r="29" spans="1:25" ht="15.75" x14ac:dyDescent="0.2">
      <c r="A29" s="36">
        <f t="shared" si="0"/>
        <v>42631</v>
      </c>
      <c r="B29" s="37">
        <f>SUMIFS(СВЦЭМ!$C$34:$C$777,СВЦЭМ!$A$34:$A$777,$A29,СВЦЭМ!$B$34:$B$777,B$11)+'СЕТ СН'!$F$9+СВЦЭМ!$D$10+'СЕТ СН'!$F$5</f>
        <v>4339.5892748699998</v>
      </c>
      <c r="C29" s="37">
        <f>SUMIFS(СВЦЭМ!$C$34:$C$777,СВЦЭМ!$A$34:$A$777,$A29,СВЦЭМ!$B$34:$B$777,C$11)+'СЕТ СН'!$F$9+СВЦЭМ!$D$10+'СЕТ СН'!$F$5</f>
        <v>4397.3506565000007</v>
      </c>
      <c r="D29" s="37">
        <f>SUMIFS(СВЦЭМ!$C$34:$C$777,СВЦЭМ!$A$34:$A$777,$A29,СВЦЭМ!$B$34:$B$777,D$11)+'СЕТ СН'!$F$9+СВЦЭМ!$D$10+'СЕТ СН'!$F$5</f>
        <v>4429.3492952200004</v>
      </c>
      <c r="E29" s="37">
        <f>SUMIFS(СВЦЭМ!$C$34:$C$777,СВЦЭМ!$A$34:$A$777,$A29,СВЦЭМ!$B$34:$B$777,E$11)+'СЕТ СН'!$F$9+СВЦЭМ!$D$10+'СЕТ СН'!$F$5</f>
        <v>4528.9169498499996</v>
      </c>
      <c r="F29" s="37">
        <f>SUMIFS(СВЦЭМ!$C$34:$C$777,СВЦЭМ!$A$34:$A$777,$A29,СВЦЭМ!$B$34:$B$777,F$11)+'СЕТ СН'!$F$9+СВЦЭМ!$D$10+'СЕТ СН'!$F$5</f>
        <v>4510.7375557100004</v>
      </c>
      <c r="G29" s="37">
        <f>SUMIFS(СВЦЭМ!$C$34:$C$777,СВЦЭМ!$A$34:$A$777,$A29,СВЦЭМ!$B$34:$B$777,G$11)+'СЕТ СН'!$F$9+СВЦЭМ!$D$10+'СЕТ СН'!$F$5</f>
        <v>4466.86526151</v>
      </c>
      <c r="H29" s="37">
        <f>SUMIFS(СВЦЭМ!$C$34:$C$777,СВЦЭМ!$A$34:$A$777,$A29,СВЦЭМ!$B$34:$B$777,H$11)+'СЕТ СН'!$F$9+СВЦЭМ!$D$10+'СЕТ СН'!$F$5</f>
        <v>4470.29838664</v>
      </c>
      <c r="I29" s="37">
        <f>SUMIFS(СВЦЭМ!$C$34:$C$777,СВЦЭМ!$A$34:$A$777,$A29,СВЦЭМ!$B$34:$B$777,I$11)+'СЕТ СН'!$F$9+СВЦЭМ!$D$10+'СЕТ СН'!$F$5</f>
        <v>4403.1157057199998</v>
      </c>
      <c r="J29" s="37">
        <f>SUMIFS(СВЦЭМ!$C$34:$C$777,СВЦЭМ!$A$34:$A$777,$A29,СВЦЭМ!$B$34:$B$777,J$11)+'СЕТ СН'!$F$9+СВЦЭМ!$D$10+'СЕТ СН'!$F$5</f>
        <v>4286.0089375500002</v>
      </c>
      <c r="K29" s="37">
        <f>SUMIFS(СВЦЭМ!$C$34:$C$777,СВЦЭМ!$A$34:$A$777,$A29,СВЦЭМ!$B$34:$B$777,K$11)+'СЕТ СН'!$F$9+СВЦЭМ!$D$10+'СЕТ СН'!$F$5</f>
        <v>4190.8195961000001</v>
      </c>
      <c r="L29" s="37">
        <f>SUMIFS(СВЦЭМ!$C$34:$C$777,СВЦЭМ!$A$34:$A$777,$A29,СВЦЭМ!$B$34:$B$777,L$11)+'СЕТ СН'!$F$9+СВЦЭМ!$D$10+'СЕТ СН'!$F$5</f>
        <v>4142.90553748</v>
      </c>
      <c r="M29" s="37">
        <f>SUMIFS(СВЦЭМ!$C$34:$C$777,СВЦЭМ!$A$34:$A$777,$A29,СВЦЭМ!$B$34:$B$777,M$11)+'СЕТ СН'!$F$9+СВЦЭМ!$D$10+'СЕТ СН'!$F$5</f>
        <v>4113.8858893800007</v>
      </c>
      <c r="N29" s="37">
        <f>SUMIFS(СВЦЭМ!$C$34:$C$777,СВЦЭМ!$A$34:$A$777,$A29,СВЦЭМ!$B$34:$B$777,N$11)+'СЕТ СН'!$F$9+СВЦЭМ!$D$10+'СЕТ СН'!$F$5</f>
        <v>4080.8867528700002</v>
      </c>
      <c r="O29" s="37">
        <f>SUMIFS(СВЦЭМ!$C$34:$C$777,СВЦЭМ!$A$34:$A$777,$A29,СВЦЭМ!$B$34:$B$777,O$11)+'СЕТ СН'!$F$9+СВЦЭМ!$D$10+'СЕТ СН'!$F$5</f>
        <v>4090.8204754300004</v>
      </c>
      <c r="P29" s="37">
        <f>SUMIFS(СВЦЭМ!$C$34:$C$777,СВЦЭМ!$A$34:$A$777,$A29,СВЦЭМ!$B$34:$B$777,P$11)+'СЕТ СН'!$F$9+СВЦЭМ!$D$10+'СЕТ СН'!$F$5</f>
        <v>4106.3838619400003</v>
      </c>
      <c r="Q29" s="37">
        <f>SUMIFS(СВЦЭМ!$C$34:$C$777,СВЦЭМ!$A$34:$A$777,$A29,СВЦЭМ!$B$34:$B$777,Q$11)+'СЕТ СН'!$F$9+СВЦЭМ!$D$10+'СЕТ СН'!$F$5</f>
        <v>4107.8050544100006</v>
      </c>
      <c r="R29" s="37">
        <f>SUMIFS(СВЦЭМ!$C$34:$C$777,СВЦЭМ!$A$34:$A$777,$A29,СВЦЭМ!$B$34:$B$777,R$11)+'СЕТ СН'!$F$9+СВЦЭМ!$D$10+'СЕТ СН'!$F$5</f>
        <v>4150.3330877300004</v>
      </c>
      <c r="S29" s="37">
        <f>SUMIFS(СВЦЭМ!$C$34:$C$777,СВЦЭМ!$A$34:$A$777,$A29,СВЦЭМ!$B$34:$B$777,S$11)+'СЕТ СН'!$F$9+СВЦЭМ!$D$10+'СЕТ СН'!$F$5</f>
        <v>4167.1694811899997</v>
      </c>
      <c r="T29" s="37">
        <f>SUMIFS(СВЦЭМ!$C$34:$C$777,СВЦЭМ!$A$34:$A$777,$A29,СВЦЭМ!$B$34:$B$777,T$11)+'СЕТ СН'!$F$9+СВЦЭМ!$D$10+'СЕТ СН'!$F$5</f>
        <v>4143.9006890199998</v>
      </c>
      <c r="U29" s="37">
        <f>SUMIFS(СВЦЭМ!$C$34:$C$777,СВЦЭМ!$A$34:$A$777,$A29,СВЦЭМ!$B$34:$B$777,U$11)+'СЕТ СН'!$F$9+СВЦЭМ!$D$10+'СЕТ СН'!$F$5</f>
        <v>4220.4295388400005</v>
      </c>
      <c r="V29" s="37">
        <f>SUMIFS(СВЦЭМ!$C$34:$C$777,СВЦЭМ!$A$34:$A$777,$A29,СВЦЭМ!$B$34:$B$777,V$11)+'СЕТ СН'!$F$9+СВЦЭМ!$D$10+'СЕТ СН'!$F$5</f>
        <v>4234.7045713100006</v>
      </c>
      <c r="W29" s="37">
        <f>SUMIFS(СВЦЭМ!$C$34:$C$777,СВЦЭМ!$A$34:$A$777,$A29,СВЦЭМ!$B$34:$B$777,W$11)+'СЕТ СН'!$F$9+СВЦЭМ!$D$10+'СЕТ СН'!$F$5</f>
        <v>4223.7156412599998</v>
      </c>
      <c r="X29" s="37">
        <f>SUMIFS(СВЦЭМ!$C$34:$C$777,СВЦЭМ!$A$34:$A$777,$A29,СВЦЭМ!$B$34:$B$777,X$11)+'СЕТ СН'!$F$9+СВЦЭМ!$D$10+'СЕТ СН'!$F$5</f>
        <v>4212.5987082400006</v>
      </c>
      <c r="Y29" s="37">
        <f>SUMIFS(СВЦЭМ!$C$34:$C$777,СВЦЭМ!$A$34:$A$777,$A29,СВЦЭМ!$B$34:$B$777,Y$11)+'СЕТ СН'!$F$9+СВЦЭМ!$D$10+'СЕТ СН'!$F$5</f>
        <v>4203.1858831099998</v>
      </c>
    </row>
    <row r="30" spans="1:25" ht="15.75" x14ac:dyDescent="0.2">
      <c r="A30" s="36">
        <f t="shared" si="0"/>
        <v>42632</v>
      </c>
      <c r="B30" s="37">
        <f>SUMIFS(СВЦЭМ!$C$34:$C$777,СВЦЭМ!$A$34:$A$777,$A30,СВЦЭМ!$B$34:$B$777,B$11)+'СЕТ СН'!$F$9+СВЦЭМ!$D$10+'СЕТ СН'!$F$5</f>
        <v>4270.5225661700006</v>
      </c>
      <c r="C30" s="37">
        <f>SUMIFS(СВЦЭМ!$C$34:$C$777,СВЦЭМ!$A$34:$A$777,$A30,СВЦЭМ!$B$34:$B$777,C$11)+'СЕТ СН'!$F$9+СВЦЭМ!$D$10+'СЕТ СН'!$F$5</f>
        <v>4338.42128039</v>
      </c>
      <c r="D30" s="37">
        <f>SUMIFS(СВЦЭМ!$C$34:$C$777,СВЦЭМ!$A$34:$A$777,$A30,СВЦЭМ!$B$34:$B$777,D$11)+'СЕТ СН'!$F$9+СВЦЭМ!$D$10+'СЕТ СН'!$F$5</f>
        <v>4364.4100788100004</v>
      </c>
      <c r="E30" s="37">
        <f>SUMIFS(СВЦЭМ!$C$34:$C$777,СВЦЭМ!$A$34:$A$777,$A30,СВЦЭМ!$B$34:$B$777,E$11)+'СЕТ СН'!$F$9+СВЦЭМ!$D$10+'СЕТ СН'!$F$5</f>
        <v>4373.3005759500002</v>
      </c>
      <c r="F30" s="37">
        <f>SUMIFS(СВЦЭМ!$C$34:$C$777,СВЦЭМ!$A$34:$A$777,$A30,СВЦЭМ!$B$34:$B$777,F$11)+'СЕТ СН'!$F$9+СВЦЭМ!$D$10+'СЕТ СН'!$F$5</f>
        <v>4397.4081670600008</v>
      </c>
      <c r="G30" s="37">
        <f>SUMIFS(СВЦЭМ!$C$34:$C$777,СВЦЭМ!$A$34:$A$777,$A30,СВЦЭМ!$B$34:$B$777,G$11)+'СЕТ СН'!$F$9+СВЦЭМ!$D$10+'СЕТ СН'!$F$5</f>
        <v>4372.3870749799999</v>
      </c>
      <c r="H30" s="37">
        <f>SUMIFS(СВЦЭМ!$C$34:$C$777,СВЦЭМ!$A$34:$A$777,$A30,СВЦЭМ!$B$34:$B$777,H$11)+'СЕТ СН'!$F$9+СВЦЭМ!$D$10+'СЕТ СН'!$F$5</f>
        <v>4301.4901181499999</v>
      </c>
      <c r="I30" s="37">
        <f>SUMIFS(СВЦЭМ!$C$34:$C$777,СВЦЭМ!$A$34:$A$777,$A30,СВЦЭМ!$B$34:$B$777,I$11)+'СЕТ СН'!$F$9+СВЦЭМ!$D$10+'СЕТ СН'!$F$5</f>
        <v>4206.8116860299997</v>
      </c>
      <c r="J30" s="37">
        <f>SUMIFS(СВЦЭМ!$C$34:$C$777,СВЦЭМ!$A$34:$A$777,$A30,СВЦЭМ!$B$34:$B$777,J$11)+'СЕТ СН'!$F$9+СВЦЭМ!$D$10+'СЕТ СН'!$F$5</f>
        <v>4177.7337301000007</v>
      </c>
      <c r="K30" s="37">
        <f>SUMIFS(СВЦЭМ!$C$34:$C$777,СВЦЭМ!$A$34:$A$777,$A30,СВЦЭМ!$B$34:$B$777,K$11)+'СЕТ СН'!$F$9+СВЦЭМ!$D$10+'СЕТ СН'!$F$5</f>
        <v>4148.3632628900004</v>
      </c>
      <c r="L30" s="37">
        <f>SUMIFS(СВЦЭМ!$C$34:$C$777,СВЦЭМ!$A$34:$A$777,$A30,СВЦЭМ!$B$34:$B$777,L$11)+'СЕТ СН'!$F$9+СВЦЭМ!$D$10+'СЕТ СН'!$F$5</f>
        <v>4168.9577620400005</v>
      </c>
      <c r="M30" s="37">
        <f>SUMIFS(СВЦЭМ!$C$34:$C$777,СВЦЭМ!$A$34:$A$777,$A30,СВЦЭМ!$B$34:$B$777,M$11)+'СЕТ СН'!$F$9+СВЦЭМ!$D$10+'СЕТ СН'!$F$5</f>
        <v>4150.5954196100001</v>
      </c>
      <c r="N30" s="37">
        <f>SUMIFS(СВЦЭМ!$C$34:$C$777,СВЦЭМ!$A$34:$A$777,$A30,СВЦЭМ!$B$34:$B$777,N$11)+'СЕТ СН'!$F$9+СВЦЭМ!$D$10+'СЕТ СН'!$F$5</f>
        <v>4144.2937642300003</v>
      </c>
      <c r="O30" s="37">
        <f>SUMIFS(СВЦЭМ!$C$34:$C$777,СВЦЭМ!$A$34:$A$777,$A30,СВЦЭМ!$B$34:$B$777,O$11)+'СЕТ СН'!$F$9+СВЦЭМ!$D$10+'СЕТ СН'!$F$5</f>
        <v>4170.7932124199997</v>
      </c>
      <c r="P30" s="37">
        <f>SUMIFS(СВЦЭМ!$C$34:$C$777,СВЦЭМ!$A$34:$A$777,$A30,СВЦЭМ!$B$34:$B$777,P$11)+'СЕТ СН'!$F$9+СВЦЭМ!$D$10+'СЕТ СН'!$F$5</f>
        <v>4129.1781471900003</v>
      </c>
      <c r="Q30" s="37">
        <f>SUMIFS(СВЦЭМ!$C$34:$C$777,СВЦЭМ!$A$34:$A$777,$A30,СВЦЭМ!$B$34:$B$777,Q$11)+'СЕТ СН'!$F$9+СВЦЭМ!$D$10+'СЕТ СН'!$F$5</f>
        <v>4220.8160239200006</v>
      </c>
      <c r="R30" s="37">
        <f>SUMIFS(СВЦЭМ!$C$34:$C$777,СВЦЭМ!$A$34:$A$777,$A30,СВЦЭМ!$B$34:$B$777,R$11)+'СЕТ СН'!$F$9+СВЦЭМ!$D$10+'СЕТ СН'!$F$5</f>
        <v>4201.1002586900004</v>
      </c>
      <c r="S30" s="37">
        <f>SUMIFS(СВЦЭМ!$C$34:$C$777,СВЦЭМ!$A$34:$A$777,$A30,СВЦЭМ!$B$34:$B$777,S$11)+'СЕТ СН'!$F$9+СВЦЭМ!$D$10+'СЕТ СН'!$F$5</f>
        <v>4241.0702352999997</v>
      </c>
      <c r="T30" s="37">
        <f>SUMIFS(СВЦЭМ!$C$34:$C$777,СВЦЭМ!$A$34:$A$777,$A30,СВЦЭМ!$B$34:$B$777,T$11)+'СЕТ СН'!$F$9+СВЦЭМ!$D$10+'СЕТ СН'!$F$5</f>
        <v>4211.5981292300003</v>
      </c>
      <c r="U30" s="37">
        <f>SUMIFS(СВЦЭМ!$C$34:$C$777,СВЦЭМ!$A$34:$A$777,$A30,СВЦЭМ!$B$34:$B$777,U$11)+'СЕТ СН'!$F$9+СВЦЭМ!$D$10+'СЕТ СН'!$F$5</f>
        <v>4242.0863942699998</v>
      </c>
      <c r="V30" s="37">
        <f>SUMIFS(СВЦЭМ!$C$34:$C$777,СВЦЭМ!$A$34:$A$777,$A30,СВЦЭМ!$B$34:$B$777,V$11)+'СЕТ СН'!$F$9+СВЦЭМ!$D$10+'СЕТ СН'!$F$5</f>
        <v>4239.2956809300003</v>
      </c>
      <c r="W30" s="37">
        <f>SUMIFS(СВЦЭМ!$C$34:$C$777,СВЦЭМ!$A$34:$A$777,$A30,СВЦЭМ!$B$34:$B$777,W$11)+'СЕТ СН'!$F$9+СВЦЭМ!$D$10+'СЕТ СН'!$F$5</f>
        <v>4217.5944532100002</v>
      </c>
      <c r="X30" s="37">
        <f>SUMIFS(СВЦЭМ!$C$34:$C$777,СВЦЭМ!$A$34:$A$777,$A30,СВЦЭМ!$B$34:$B$777,X$11)+'СЕТ СН'!$F$9+СВЦЭМ!$D$10+'СЕТ СН'!$F$5</f>
        <v>4163.3264570700003</v>
      </c>
      <c r="Y30" s="37">
        <f>SUMIFS(СВЦЭМ!$C$34:$C$777,СВЦЭМ!$A$34:$A$777,$A30,СВЦЭМ!$B$34:$B$777,Y$11)+'СЕТ СН'!$F$9+СВЦЭМ!$D$10+'СЕТ СН'!$F$5</f>
        <v>4154.1335638500004</v>
      </c>
    </row>
    <row r="31" spans="1:25" ht="15.75" x14ac:dyDescent="0.2">
      <c r="A31" s="36">
        <f t="shared" si="0"/>
        <v>42633</v>
      </c>
      <c r="B31" s="37">
        <f>SUMIFS(СВЦЭМ!$C$34:$C$777,СВЦЭМ!$A$34:$A$777,$A31,СВЦЭМ!$B$34:$B$777,B$11)+'СЕТ СН'!$F$9+СВЦЭМ!$D$10+'СЕТ СН'!$F$5</f>
        <v>4206.84548782</v>
      </c>
      <c r="C31" s="37">
        <f>SUMIFS(СВЦЭМ!$C$34:$C$777,СВЦЭМ!$A$34:$A$777,$A31,СВЦЭМ!$B$34:$B$777,C$11)+'СЕТ СН'!$F$9+СВЦЭМ!$D$10+'СЕТ СН'!$F$5</f>
        <v>4281.0077709899997</v>
      </c>
      <c r="D31" s="37">
        <f>SUMIFS(СВЦЭМ!$C$34:$C$777,СВЦЭМ!$A$34:$A$777,$A31,СВЦЭМ!$B$34:$B$777,D$11)+'СЕТ СН'!$F$9+СВЦЭМ!$D$10+'СЕТ СН'!$F$5</f>
        <v>4318.3326349500003</v>
      </c>
      <c r="E31" s="37">
        <f>SUMIFS(СВЦЭМ!$C$34:$C$777,СВЦЭМ!$A$34:$A$777,$A31,СВЦЭМ!$B$34:$B$777,E$11)+'СЕТ СН'!$F$9+СВЦЭМ!$D$10+'СЕТ СН'!$F$5</f>
        <v>4343.4622838100004</v>
      </c>
      <c r="F31" s="37">
        <f>SUMIFS(СВЦЭМ!$C$34:$C$777,СВЦЭМ!$A$34:$A$777,$A31,СВЦЭМ!$B$34:$B$777,F$11)+'СЕТ СН'!$F$9+СВЦЭМ!$D$10+'СЕТ СН'!$F$5</f>
        <v>4335.8859073700005</v>
      </c>
      <c r="G31" s="37">
        <f>SUMIFS(СВЦЭМ!$C$34:$C$777,СВЦЭМ!$A$34:$A$777,$A31,СВЦЭМ!$B$34:$B$777,G$11)+'СЕТ СН'!$F$9+СВЦЭМ!$D$10+'СЕТ СН'!$F$5</f>
        <v>4363.8488708800005</v>
      </c>
      <c r="H31" s="37">
        <f>SUMIFS(СВЦЭМ!$C$34:$C$777,СВЦЭМ!$A$34:$A$777,$A31,СВЦЭМ!$B$34:$B$777,H$11)+'СЕТ СН'!$F$9+СВЦЭМ!$D$10+'СЕТ СН'!$F$5</f>
        <v>4365.4089779100004</v>
      </c>
      <c r="I31" s="37">
        <f>SUMIFS(СВЦЭМ!$C$34:$C$777,СВЦЭМ!$A$34:$A$777,$A31,СВЦЭМ!$B$34:$B$777,I$11)+'СЕТ СН'!$F$9+СВЦЭМ!$D$10+'СЕТ СН'!$F$5</f>
        <v>4298.2976412300004</v>
      </c>
      <c r="J31" s="37">
        <f>SUMIFS(СВЦЭМ!$C$34:$C$777,СВЦЭМ!$A$34:$A$777,$A31,СВЦЭМ!$B$34:$B$777,J$11)+'СЕТ СН'!$F$9+СВЦЭМ!$D$10+'СЕТ СН'!$F$5</f>
        <v>4251.8175261100005</v>
      </c>
      <c r="K31" s="37">
        <f>SUMIFS(СВЦЭМ!$C$34:$C$777,СВЦЭМ!$A$34:$A$777,$A31,СВЦЭМ!$B$34:$B$777,K$11)+'СЕТ СН'!$F$9+СВЦЭМ!$D$10+'СЕТ СН'!$F$5</f>
        <v>4233.62485758</v>
      </c>
      <c r="L31" s="37">
        <f>SUMIFS(СВЦЭМ!$C$34:$C$777,СВЦЭМ!$A$34:$A$777,$A31,СВЦЭМ!$B$34:$B$777,L$11)+'СЕТ СН'!$F$9+СВЦЭМ!$D$10+'СЕТ СН'!$F$5</f>
        <v>4223.22706561</v>
      </c>
      <c r="M31" s="37">
        <f>SUMIFS(СВЦЭМ!$C$34:$C$777,СВЦЭМ!$A$34:$A$777,$A31,СВЦЭМ!$B$34:$B$777,M$11)+'СЕТ СН'!$F$9+СВЦЭМ!$D$10+'СЕТ СН'!$F$5</f>
        <v>4300.1057223400003</v>
      </c>
      <c r="N31" s="37">
        <f>SUMIFS(СВЦЭМ!$C$34:$C$777,СВЦЭМ!$A$34:$A$777,$A31,СВЦЭМ!$B$34:$B$777,N$11)+'СЕТ СН'!$F$9+СВЦЭМ!$D$10+'СЕТ СН'!$F$5</f>
        <v>4235.1885030200001</v>
      </c>
      <c r="O31" s="37">
        <f>SUMIFS(СВЦЭМ!$C$34:$C$777,СВЦЭМ!$A$34:$A$777,$A31,СВЦЭМ!$B$34:$B$777,O$11)+'СЕТ СН'!$F$9+СВЦЭМ!$D$10+'СЕТ СН'!$F$5</f>
        <v>4210.8762991800004</v>
      </c>
      <c r="P31" s="37">
        <f>SUMIFS(СВЦЭМ!$C$34:$C$777,СВЦЭМ!$A$34:$A$777,$A31,СВЦЭМ!$B$34:$B$777,P$11)+'СЕТ СН'!$F$9+СВЦЭМ!$D$10+'СЕТ СН'!$F$5</f>
        <v>4223.16023167</v>
      </c>
      <c r="Q31" s="37">
        <f>SUMIFS(СВЦЭМ!$C$34:$C$777,СВЦЭМ!$A$34:$A$777,$A31,СВЦЭМ!$B$34:$B$777,Q$11)+'СЕТ СН'!$F$9+СВЦЭМ!$D$10+'СЕТ СН'!$F$5</f>
        <v>4214.7809128400004</v>
      </c>
      <c r="R31" s="37">
        <f>SUMIFS(СВЦЭМ!$C$34:$C$777,СВЦЭМ!$A$34:$A$777,$A31,СВЦЭМ!$B$34:$B$777,R$11)+'СЕТ СН'!$F$9+СВЦЭМ!$D$10+'СЕТ СН'!$F$5</f>
        <v>4162.9236362700003</v>
      </c>
      <c r="S31" s="37">
        <f>SUMIFS(СВЦЭМ!$C$34:$C$777,СВЦЭМ!$A$34:$A$777,$A31,СВЦЭМ!$B$34:$B$777,S$11)+'СЕТ СН'!$F$9+СВЦЭМ!$D$10+'СЕТ СН'!$F$5</f>
        <v>4259.70368426</v>
      </c>
      <c r="T31" s="37">
        <f>SUMIFS(СВЦЭМ!$C$34:$C$777,СВЦЭМ!$A$34:$A$777,$A31,СВЦЭМ!$B$34:$B$777,T$11)+'СЕТ СН'!$F$9+СВЦЭМ!$D$10+'СЕТ СН'!$F$5</f>
        <v>4243.6742520400003</v>
      </c>
      <c r="U31" s="37">
        <f>SUMIFS(СВЦЭМ!$C$34:$C$777,СВЦЭМ!$A$34:$A$777,$A31,СВЦЭМ!$B$34:$B$777,U$11)+'СЕТ СН'!$F$9+СВЦЭМ!$D$10+'СЕТ СН'!$F$5</f>
        <v>4185.9964820700006</v>
      </c>
      <c r="V31" s="37">
        <f>SUMIFS(СВЦЭМ!$C$34:$C$777,СВЦЭМ!$A$34:$A$777,$A31,СВЦЭМ!$B$34:$B$777,V$11)+'СЕТ СН'!$F$9+СВЦЭМ!$D$10+'СЕТ СН'!$F$5</f>
        <v>4185.1435118300005</v>
      </c>
      <c r="W31" s="37">
        <f>SUMIFS(СВЦЭМ!$C$34:$C$777,СВЦЭМ!$A$34:$A$777,$A31,СВЦЭМ!$B$34:$B$777,W$11)+'СЕТ СН'!$F$9+СВЦЭМ!$D$10+'СЕТ СН'!$F$5</f>
        <v>4189.4100014000005</v>
      </c>
      <c r="X31" s="37">
        <f>SUMIFS(СВЦЭМ!$C$34:$C$777,СВЦЭМ!$A$34:$A$777,$A31,СВЦЭМ!$B$34:$B$777,X$11)+'СЕТ СН'!$F$9+СВЦЭМ!$D$10+'СЕТ СН'!$F$5</f>
        <v>4170.9773567700004</v>
      </c>
      <c r="Y31" s="37">
        <f>SUMIFS(СВЦЭМ!$C$34:$C$777,СВЦЭМ!$A$34:$A$777,$A31,СВЦЭМ!$B$34:$B$777,Y$11)+'СЕТ СН'!$F$9+СВЦЭМ!$D$10+'СЕТ СН'!$F$5</f>
        <v>4217.6408145100004</v>
      </c>
    </row>
    <row r="32" spans="1:25" ht="15.75" x14ac:dyDescent="0.2">
      <c r="A32" s="36">
        <f t="shared" si="0"/>
        <v>42634</v>
      </c>
      <c r="B32" s="37">
        <f>SUMIFS(СВЦЭМ!$C$34:$C$777,СВЦЭМ!$A$34:$A$777,$A32,СВЦЭМ!$B$34:$B$777,B$11)+'СЕТ СН'!$F$9+СВЦЭМ!$D$10+'СЕТ СН'!$F$5</f>
        <v>4255.5202250600005</v>
      </c>
      <c r="C32" s="37">
        <f>SUMIFS(СВЦЭМ!$C$34:$C$777,СВЦЭМ!$A$34:$A$777,$A32,СВЦЭМ!$B$34:$B$777,C$11)+'СЕТ СН'!$F$9+СВЦЭМ!$D$10+'СЕТ СН'!$F$5</f>
        <v>4345.2069072000004</v>
      </c>
      <c r="D32" s="37">
        <f>SUMIFS(СВЦЭМ!$C$34:$C$777,СВЦЭМ!$A$34:$A$777,$A32,СВЦЭМ!$B$34:$B$777,D$11)+'СЕТ СН'!$F$9+СВЦЭМ!$D$10+'СЕТ СН'!$F$5</f>
        <v>4375.1080188300002</v>
      </c>
      <c r="E32" s="37">
        <f>SUMIFS(СВЦЭМ!$C$34:$C$777,СВЦЭМ!$A$34:$A$777,$A32,СВЦЭМ!$B$34:$B$777,E$11)+'СЕТ СН'!$F$9+СВЦЭМ!$D$10+'СЕТ СН'!$F$5</f>
        <v>4433.4312707299996</v>
      </c>
      <c r="F32" s="37">
        <f>SUMIFS(СВЦЭМ!$C$34:$C$777,СВЦЭМ!$A$34:$A$777,$A32,СВЦЭМ!$B$34:$B$777,F$11)+'СЕТ СН'!$F$9+СВЦЭМ!$D$10+'СЕТ СН'!$F$5</f>
        <v>4379.6946880300002</v>
      </c>
      <c r="G32" s="37">
        <f>SUMIFS(СВЦЭМ!$C$34:$C$777,СВЦЭМ!$A$34:$A$777,$A32,СВЦЭМ!$B$34:$B$777,G$11)+'СЕТ СН'!$F$9+СВЦЭМ!$D$10+'СЕТ СН'!$F$5</f>
        <v>4373.7258752200005</v>
      </c>
      <c r="H32" s="37">
        <f>SUMIFS(СВЦЭМ!$C$34:$C$777,СВЦЭМ!$A$34:$A$777,$A32,СВЦЭМ!$B$34:$B$777,H$11)+'СЕТ СН'!$F$9+СВЦЭМ!$D$10+'СЕТ СН'!$F$5</f>
        <v>4331.19234495</v>
      </c>
      <c r="I32" s="37">
        <f>SUMIFS(СВЦЭМ!$C$34:$C$777,СВЦЭМ!$A$34:$A$777,$A32,СВЦЭМ!$B$34:$B$777,I$11)+'СЕТ СН'!$F$9+СВЦЭМ!$D$10+'СЕТ СН'!$F$5</f>
        <v>4244.37446559</v>
      </c>
      <c r="J32" s="37">
        <f>SUMIFS(СВЦЭМ!$C$34:$C$777,СВЦЭМ!$A$34:$A$777,$A32,СВЦЭМ!$B$34:$B$777,J$11)+'СЕТ СН'!$F$9+СВЦЭМ!$D$10+'СЕТ СН'!$F$5</f>
        <v>4180.9983991200006</v>
      </c>
      <c r="K32" s="37">
        <f>SUMIFS(СВЦЭМ!$C$34:$C$777,СВЦЭМ!$A$34:$A$777,$A32,СВЦЭМ!$B$34:$B$777,K$11)+'СЕТ СН'!$F$9+СВЦЭМ!$D$10+'СЕТ СН'!$F$5</f>
        <v>4124.3753789800003</v>
      </c>
      <c r="L32" s="37">
        <f>SUMIFS(СВЦЭМ!$C$34:$C$777,СВЦЭМ!$A$34:$A$777,$A32,СВЦЭМ!$B$34:$B$777,L$11)+'СЕТ СН'!$F$9+СВЦЭМ!$D$10+'СЕТ СН'!$F$5</f>
        <v>4133.9141302600001</v>
      </c>
      <c r="M32" s="37">
        <f>SUMIFS(СВЦЭМ!$C$34:$C$777,СВЦЭМ!$A$34:$A$777,$A32,СВЦЭМ!$B$34:$B$777,M$11)+'СЕТ СН'!$F$9+СВЦЭМ!$D$10+'СЕТ СН'!$F$5</f>
        <v>4136.2916147400001</v>
      </c>
      <c r="N32" s="37">
        <f>SUMIFS(СВЦЭМ!$C$34:$C$777,СВЦЭМ!$A$34:$A$777,$A32,СВЦЭМ!$B$34:$B$777,N$11)+'СЕТ СН'!$F$9+СВЦЭМ!$D$10+'СЕТ СН'!$F$5</f>
        <v>4105.5807856600004</v>
      </c>
      <c r="O32" s="37">
        <f>SUMIFS(СВЦЭМ!$C$34:$C$777,СВЦЭМ!$A$34:$A$777,$A32,СВЦЭМ!$B$34:$B$777,O$11)+'СЕТ СН'!$F$9+СВЦЭМ!$D$10+'СЕТ СН'!$F$5</f>
        <v>4112.1744733900005</v>
      </c>
      <c r="P32" s="37">
        <f>SUMIFS(СВЦЭМ!$C$34:$C$777,СВЦЭМ!$A$34:$A$777,$A32,СВЦЭМ!$B$34:$B$777,P$11)+'СЕТ СН'!$F$9+СВЦЭМ!$D$10+'СЕТ СН'!$F$5</f>
        <v>4111.2063477199999</v>
      </c>
      <c r="Q32" s="37">
        <f>SUMIFS(СВЦЭМ!$C$34:$C$777,СВЦЭМ!$A$34:$A$777,$A32,СВЦЭМ!$B$34:$B$777,Q$11)+'СЕТ СН'!$F$9+СВЦЭМ!$D$10+'СЕТ СН'!$F$5</f>
        <v>4116.2460507400001</v>
      </c>
      <c r="R32" s="37">
        <f>SUMIFS(СВЦЭМ!$C$34:$C$777,СВЦЭМ!$A$34:$A$777,$A32,СВЦЭМ!$B$34:$B$777,R$11)+'СЕТ СН'!$F$9+СВЦЭМ!$D$10+'СЕТ СН'!$F$5</f>
        <v>4116.5028477300002</v>
      </c>
      <c r="S32" s="37">
        <f>SUMIFS(СВЦЭМ!$C$34:$C$777,СВЦЭМ!$A$34:$A$777,$A32,СВЦЭМ!$B$34:$B$777,S$11)+'СЕТ СН'!$F$9+СВЦЭМ!$D$10+'СЕТ СН'!$F$5</f>
        <v>4158.28190043</v>
      </c>
      <c r="T32" s="37">
        <f>SUMIFS(СВЦЭМ!$C$34:$C$777,СВЦЭМ!$A$34:$A$777,$A32,СВЦЭМ!$B$34:$B$777,T$11)+'СЕТ СН'!$F$9+СВЦЭМ!$D$10+'СЕТ СН'!$F$5</f>
        <v>4177.2998279900003</v>
      </c>
      <c r="U32" s="37">
        <f>SUMIFS(СВЦЭМ!$C$34:$C$777,СВЦЭМ!$A$34:$A$777,$A32,СВЦЭМ!$B$34:$B$777,U$11)+'СЕТ СН'!$F$9+СВЦЭМ!$D$10+'СЕТ СН'!$F$5</f>
        <v>4210.88012824</v>
      </c>
      <c r="V32" s="37">
        <f>SUMIFS(СВЦЭМ!$C$34:$C$777,СВЦЭМ!$A$34:$A$777,$A32,СВЦЭМ!$B$34:$B$777,V$11)+'СЕТ СН'!$F$9+СВЦЭМ!$D$10+'СЕТ СН'!$F$5</f>
        <v>4193.3511083600006</v>
      </c>
      <c r="W32" s="37">
        <f>SUMIFS(СВЦЭМ!$C$34:$C$777,СВЦЭМ!$A$34:$A$777,$A32,СВЦЭМ!$B$34:$B$777,W$11)+'СЕТ СН'!$F$9+СВЦЭМ!$D$10+'СЕТ СН'!$F$5</f>
        <v>4201.1374500700003</v>
      </c>
      <c r="X32" s="37">
        <f>SUMIFS(СВЦЭМ!$C$34:$C$777,СВЦЭМ!$A$34:$A$777,$A32,СВЦЭМ!$B$34:$B$777,X$11)+'СЕТ СН'!$F$9+СВЦЭМ!$D$10+'СЕТ СН'!$F$5</f>
        <v>4248.9983160500005</v>
      </c>
      <c r="Y32" s="37">
        <f>SUMIFS(СВЦЭМ!$C$34:$C$777,СВЦЭМ!$A$34:$A$777,$A32,СВЦЭМ!$B$34:$B$777,Y$11)+'СЕТ СН'!$F$9+СВЦЭМ!$D$10+'СЕТ СН'!$F$5</f>
        <v>4261.4910008200004</v>
      </c>
    </row>
    <row r="33" spans="1:25" ht="15.75" x14ac:dyDescent="0.2">
      <c r="A33" s="36">
        <f t="shared" si="0"/>
        <v>42635</v>
      </c>
      <c r="B33" s="37">
        <f>SUMIFS(СВЦЭМ!$C$34:$C$777,СВЦЭМ!$A$34:$A$777,$A33,СВЦЭМ!$B$34:$B$777,B$11)+'СЕТ СН'!$F$9+СВЦЭМ!$D$10+'СЕТ СН'!$F$5</f>
        <v>4382.4242732600005</v>
      </c>
      <c r="C33" s="37">
        <f>SUMIFS(СВЦЭМ!$C$34:$C$777,СВЦЭМ!$A$34:$A$777,$A33,СВЦЭМ!$B$34:$B$777,C$11)+'СЕТ СН'!$F$9+СВЦЭМ!$D$10+'СЕТ СН'!$F$5</f>
        <v>4426.8043141300004</v>
      </c>
      <c r="D33" s="37">
        <f>SUMIFS(СВЦЭМ!$C$34:$C$777,СВЦЭМ!$A$34:$A$777,$A33,СВЦЭМ!$B$34:$B$777,D$11)+'СЕТ СН'!$F$9+СВЦЭМ!$D$10+'СЕТ СН'!$F$5</f>
        <v>4477.5670481899997</v>
      </c>
      <c r="E33" s="37">
        <f>SUMIFS(СВЦЭМ!$C$34:$C$777,СВЦЭМ!$A$34:$A$777,$A33,СВЦЭМ!$B$34:$B$777,E$11)+'СЕТ СН'!$F$9+СВЦЭМ!$D$10+'СЕТ СН'!$F$5</f>
        <v>4724.0729591300005</v>
      </c>
      <c r="F33" s="37">
        <f>SUMIFS(СВЦЭМ!$C$34:$C$777,СВЦЭМ!$A$34:$A$777,$A33,СВЦЭМ!$B$34:$B$777,F$11)+'СЕТ СН'!$F$9+СВЦЭМ!$D$10+'СЕТ СН'!$F$5</f>
        <v>4630.7999094500001</v>
      </c>
      <c r="G33" s="37">
        <f>SUMIFS(СВЦЭМ!$C$34:$C$777,СВЦЭМ!$A$34:$A$777,$A33,СВЦЭМ!$B$34:$B$777,G$11)+'СЕТ СН'!$F$9+СВЦЭМ!$D$10+'СЕТ СН'!$F$5</f>
        <v>4499.30160488</v>
      </c>
      <c r="H33" s="37">
        <f>SUMIFS(СВЦЭМ!$C$34:$C$777,СВЦЭМ!$A$34:$A$777,$A33,СВЦЭМ!$B$34:$B$777,H$11)+'СЕТ СН'!$F$9+СВЦЭМ!$D$10+'СЕТ СН'!$F$5</f>
        <v>4447.4615393700005</v>
      </c>
      <c r="I33" s="37">
        <f>SUMIFS(СВЦЭМ!$C$34:$C$777,СВЦЭМ!$A$34:$A$777,$A33,СВЦЭМ!$B$34:$B$777,I$11)+'СЕТ СН'!$F$9+СВЦЭМ!$D$10+'СЕТ СН'!$F$5</f>
        <v>4349.1152155999998</v>
      </c>
      <c r="J33" s="37">
        <f>SUMIFS(СВЦЭМ!$C$34:$C$777,СВЦЭМ!$A$34:$A$777,$A33,СВЦЭМ!$B$34:$B$777,J$11)+'СЕТ СН'!$F$9+СВЦЭМ!$D$10+'СЕТ СН'!$F$5</f>
        <v>4332.99385979</v>
      </c>
      <c r="K33" s="37">
        <f>SUMIFS(СВЦЭМ!$C$34:$C$777,СВЦЭМ!$A$34:$A$777,$A33,СВЦЭМ!$B$34:$B$777,K$11)+'СЕТ СН'!$F$9+СВЦЭМ!$D$10+'СЕТ СН'!$F$5</f>
        <v>4295.4451743500003</v>
      </c>
      <c r="L33" s="37">
        <f>SUMIFS(СВЦЭМ!$C$34:$C$777,СВЦЭМ!$A$34:$A$777,$A33,СВЦЭМ!$B$34:$B$777,L$11)+'СЕТ СН'!$F$9+СВЦЭМ!$D$10+'СЕТ СН'!$F$5</f>
        <v>4304.64720201</v>
      </c>
      <c r="M33" s="37">
        <f>SUMIFS(СВЦЭМ!$C$34:$C$777,СВЦЭМ!$A$34:$A$777,$A33,СВЦЭМ!$B$34:$B$777,M$11)+'СЕТ СН'!$F$9+СВЦЭМ!$D$10+'СЕТ СН'!$F$5</f>
        <v>4286.5585646400004</v>
      </c>
      <c r="N33" s="37">
        <f>SUMIFS(СВЦЭМ!$C$34:$C$777,СВЦЭМ!$A$34:$A$777,$A33,СВЦЭМ!$B$34:$B$777,N$11)+'СЕТ СН'!$F$9+СВЦЭМ!$D$10+'СЕТ СН'!$F$5</f>
        <v>4269.6441290299999</v>
      </c>
      <c r="O33" s="37">
        <f>SUMIFS(СВЦЭМ!$C$34:$C$777,СВЦЭМ!$A$34:$A$777,$A33,СВЦЭМ!$B$34:$B$777,O$11)+'СЕТ СН'!$F$9+СВЦЭМ!$D$10+'СЕТ СН'!$F$5</f>
        <v>4326.6289924299999</v>
      </c>
      <c r="P33" s="37">
        <f>SUMIFS(СВЦЭМ!$C$34:$C$777,СВЦЭМ!$A$34:$A$777,$A33,СВЦЭМ!$B$34:$B$777,P$11)+'СЕТ СН'!$F$9+СВЦЭМ!$D$10+'СЕТ СН'!$F$5</f>
        <v>4323.1231403500005</v>
      </c>
      <c r="Q33" s="37">
        <f>SUMIFS(СВЦЭМ!$C$34:$C$777,СВЦЭМ!$A$34:$A$777,$A33,СВЦЭМ!$B$34:$B$777,Q$11)+'СЕТ СН'!$F$9+СВЦЭМ!$D$10+'СЕТ СН'!$F$5</f>
        <v>4331.6861453600004</v>
      </c>
      <c r="R33" s="37">
        <f>SUMIFS(СВЦЭМ!$C$34:$C$777,СВЦЭМ!$A$34:$A$777,$A33,СВЦЭМ!$B$34:$B$777,R$11)+'СЕТ СН'!$F$9+СВЦЭМ!$D$10+'СЕТ СН'!$F$5</f>
        <v>4310.4117723700001</v>
      </c>
      <c r="S33" s="37">
        <f>SUMIFS(СВЦЭМ!$C$34:$C$777,СВЦЭМ!$A$34:$A$777,$A33,СВЦЭМ!$B$34:$B$777,S$11)+'СЕТ СН'!$F$9+СВЦЭМ!$D$10+'СЕТ СН'!$F$5</f>
        <v>4325.6172620100006</v>
      </c>
      <c r="T33" s="37">
        <f>SUMIFS(СВЦЭМ!$C$34:$C$777,СВЦЭМ!$A$34:$A$777,$A33,СВЦЭМ!$B$34:$B$777,T$11)+'СЕТ СН'!$F$9+СВЦЭМ!$D$10+'СЕТ СН'!$F$5</f>
        <v>4290.8512361499997</v>
      </c>
      <c r="U33" s="37">
        <f>SUMIFS(СВЦЭМ!$C$34:$C$777,СВЦЭМ!$A$34:$A$777,$A33,СВЦЭМ!$B$34:$B$777,U$11)+'СЕТ СН'!$F$9+СВЦЭМ!$D$10+'СЕТ СН'!$F$5</f>
        <v>4376.7595187699999</v>
      </c>
      <c r="V33" s="37">
        <f>SUMIFS(СВЦЭМ!$C$34:$C$777,СВЦЭМ!$A$34:$A$777,$A33,СВЦЭМ!$B$34:$B$777,V$11)+'СЕТ СН'!$F$9+СВЦЭМ!$D$10+'СЕТ СН'!$F$5</f>
        <v>4393.0806420200006</v>
      </c>
      <c r="W33" s="37">
        <f>SUMIFS(СВЦЭМ!$C$34:$C$777,СВЦЭМ!$A$34:$A$777,$A33,СВЦЭМ!$B$34:$B$777,W$11)+'СЕТ СН'!$F$9+СВЦЭМ!$D$10+'СЕТ СН'!$F$5</f>
        <v>4378.9103089</v>
      </c>
      <c r="X33" s="37">
        <f>SUMIFS(СВЦЭМ!$C$34:$C$777,СВЦЭМ!$A$34:$A$777,$A33,СВЦЭМ!$B$34:$B$777,X$11)+'СЕТ СН'!$F$9+СВЦЭМ!$D$10+'СЕТ СН'!$F$5</f>
        <v>4322.3670096400001</v>
      </c>
      <c r="Y33" s="37">
        <f>SUMIFS(СВЦЭМ!$C$34:$C$777,СВЦЭМ!$A$34:$A$777,$A33,СВЦЭМ!$B$34:$B$777,Y$11)+'СЕТ СН'!$F$9+СВЦЭМ!$D$10+'СЕТ СН'!$F$5</f>
        <v>4358.6617612200007</v>
      </c>
    </row>
    <row r="34" spans="1:25" ht="15.75" x14ac:dyDescent="0.2">
      <c r="A34" s="36">
        <f t="shared" si="0"/>
        <v>42636</v>
      </c>
      <c r="B34" s="37">
        <f>SUMIFS(СВЦЭМ!$C$34:$C$777,СВЦЭМ!$A$34:$A$777,$A34,СВЦЭМ!$B$34:$B$777,B$11)+'СЕТ СН'!$F$9+СВЦЭМ!$D$10+'СЕТ СН'!$F$5</f>
        <v>4335.95580488</v>
      </c>
      <c r="C34" s="37">
        <f>SUMIFS(СВЦЭМ!$C$34:$C$777,СВЦЭМ!$A$34:$A$777,$A34,СВЦЭМ!$B$34:$B$777,C$11)+'СЕТ СН'!$F$9+СВЦЭМ!$D$10+'СЕТ СН'!$F$5</f>
        <v>4383.96153245</v>
      </c>
      <c r="D34" s="37">
        <f>SUMIFS(СВЦЭМ!$C$34:$C$777,СВЦЭМ!$A$34:$A$777,$A34,СВЦЭМ!$B$34:$B$777,D$11)+'СЕТ СН'!$F$9+СВЦЭМ!$D$10+'СЕТ СН'!$F$5</f>
        <v>4409.9887034500007</v>
      </c>
      <c r="E34" s="37">
        <f>SUMIFS(СВЦЭМ!$C$34:$C$777,СВЦЭМ!$A$34:$A$777,$A34,СВЦЭМ!$B$34:$B$777,E$11)+'СЕТ СН'!$F$9+СВЦЭМ!$D$10+'СЕТ СН'!$F$5</f>
        <v>4416.2317108700008</v>
      </c>
      <c r="F34" s="37">
        <f>SUMIFS(СВЦЭМ!$C$34:$C$777,СВЦЭМ!$A$34:$A$777,$A34,СВЦЭМ!$B$34:$B$777,F$11)+'СЕТ СН'!$F$9+СВЦЭМ!$D$10+'СЕТ СН'!$F$5</f>
        <v>4423.7567030800001</v>
      </c>
      <c r="G34" s="37">
        <f>SUMIFS(СВЦЭМ!$C$34:$C$777,СВЦЭМ!$A$34:$A$777,$A34,СВЦЭМ!$B$34:$B$777,G$11)+'СЕТ СН'!$F$9+СВЦЭМ!$D$10+'СЕТ СН'!$F$5</f>
        <v>4402.8424489600002</v>
      </c>
      <c r="H34" s="37">
        <f>SUMIFS(СВЦЭМ!$C$34:$C$777,СВЦЭМ!$A$34:$A$777,$A34,СВЦЭМ!$B$34:$B$777,H$11)+'СЕТ СН'!$F$9+СВЦЭМ!$D$10+'СЕТ СН'!$F$5</f>
        <v>4347.1369935500006</v>
      </c>
      <c r="I34" s="37">
        <f>SUMIFS(СВЦЭМ!$C$34:$C$777,СВЦЭМ!$A$34:$A$777,$A34,СВЦЭМ!$B$34:$B$777,I$11)+'СЕТ СН'!$F$9+СВЦЭМ!$D$10+'СЕТ СН'!$F$5</f>
        <v>4276.4607321800004</v>
      </c>
      <c r="J34" s="37">
        <f>SUMIFS(СВЦЭМ!$C$34:$C$777,СВЦЭМ!$A$34:$A$777,$A34,СВЦЭМ!$B$34:$B$777,J$11)+'СЕТ СН'!$F$9+СВЦЭМ!$D$10+'СЕТ СН'!$F$5</f>
        <v>4273.4966630100007</v>
      </c>
      <c r="K34" s="37">
        <f>SUMIFS(СВЦЭМ!$C$34:$C$777,СВЦЭМ!$A$34:$A$777,$A34,СВЦЭМ!$B$34:$B$777,K$11)+'СЕТ СН'!$F$9+СВЦЭМ!$D$10+'СЕТ СН'!$F$5</f>
        <v>4247.87529361</v>
      </c>
      <c r="L34" s="37">
        <f>SUMIFS(СВЦЭМ!$C$34:$C$777,СВЦЭМ!$A$34:$A$777,$A34,СВЦЭМ!$B$34:$B$777,L$11)+'СЕТ СН'!$F$9+СВЦЭМ!$D$10+'СЕТ СН'!$F$5</f>
        <v>4346.4586248699998</v>
      </c>
      <c r="M34" s="37">
        <f>SUMIFS(СВЦЭМ!$C$34:$C$777,СВЦЭМ!$A$34:$A$777,$A34,СВЦЭМ!$B$34:$B$777,M$11)+'СЕТ СН'!$F$9+СВЦЭМ!$D$10+'СЕТ СН'!$F$5</f>
        <v>4396.7493364300008</v>
      </c>
      <c r="N34" s="37">
        <f>SUMIFS(СВЦЭМ!$C$34:$C$777,СВЦЭМ!$A$34:$A$777,$A34,СВЦЭМ!$B$34:$B$777,N$11)+'СЕТ СН'!$F$9+СВЦЭМ!$D$10+'СЕТ СН'!$F$5</f>
        <v>4373.3350580200004</v>
      </c>
      <c r="O34" s="37">
        <f>SUMIFS(СВЦЭМ!$C$34:$C$777,СВЦЭМ!$A$34:$A$777,$A34,СВЦЭМ!$B$34:$B$777,O$11)+'СЕТ СН'!$F$9+СВЦЭМ!$D$10+'СЕТ СН'!$F$5</f>
        <v>4465.0060478800006</v>
      </c>
      <c r="P34" s="37">
        <f>SUMIFS(СВЦЭМ!$C$34:$C$777,СВЦЭМ!$A$34:$A$777,$A34,СВЦЭМ!$B$34:$B$777,P$11)+'СЕТ СН'!$F$9+СВЦЭМ!$D$10+'СЕТ СН'!$F$5</f>
        <v>4377.3751918899998</v>
      </c>
      <c r="Q34" s="37">
        <f>SUMIFS(СВЦЭМ!$C$34:$C$777,СВЦЭМ!$A$34:$A$777,$A34,СВЦЭМ!$B$34:$B$777,Q$11)+'СЕТ СН'!$F$9+СВЦЭМ!$D$10+'СЕТ СН'!$F$5</f>
        <v>4377.8239762900002</v>
      </c>
      <c r="R34" s="37">
        <f>SUMIFS(СВЦЭМ!$C$34:$C$777,СВЦЭМ!$A$34:$A$777,$A34,СВЦЭМ!$B$34:$B$777,R$11)+'СЕТ СН'!$F$9+СВЦЭМ!$D$10+'СЕТ СН'!$F$5</f>
        <v>4342.2970607200004</v>
      </c>
      <c r="S34" s="37">
        <f>SUMIFS(СВЦЭМ!$C$34:$C$777,СВЦЭМ!$A$34:$A$777,$A34,СВЦЭМ!$B$34:$B$777,S$11)+'СЕТ СН'!$F$9+СВЦЭМ!$D$10+'СЕТ СН'!$F$5</f>
        <v>4374.2195810800004</v>
      </c>
      <c r="T34" s="37">
        <f>SUMIFS(СВЦЭМ!$C$34:$C$777,СВЦЭМ!$A$34:$A$777,$A34,СВЦЭМ!$B$34:$B$777,T$11)+'СЕТ СН'!$F$9+СВЦЭМ!$D$10+'СЕТ СН'!$F$5</f>
        <v>4304.6789959400003</v>
      </c>
      <c r="U34" s="37">
        <f>SUMIFS(СВЦЭМ!$C$34:$C$777,СВЦЭМ!$A$34:$A$777,$A34,СВЦЭМ!$B$34:$B$777,U$11)+'СЕТ СН'!$F$9+СВЦЭМ!$D$10+'СЕТ СН'!$F$5</f>
        <v>4284.1919052399999</v>
      </c>
      <c r="V34" s="37">
        <f>SUMIFS(СВЦЭМ!$C$34:$C$777,СВЦЭМ!$A$34:$A$777,$A34,СВЦЭМ!$B$34:$B$777,V$11)+'СЕТ СН'!$F$9+СВЦЭМ!$D$10+'СЕТ СН'!$F$5</f>
        <v>4262.8461974399997</v>
      </c>
      <c r="W34" s="37">
        <f>SUMIFS(СВЦЭМ!$C$34:$C$777,СВЦЭМ!$A$34:$A$777,$A34,СВЦЭМ!$B$34:$B$777,W$11)+'СЕТ СН'!$F$9+СВЦЭМ!$D$10+'СЕТ СН'!$F$5</f>
        <v>4261.5464888300003</v>
      </c>
      <c r="X34" s="37">
        <f>SUMIFS(СВЦЭМ!$C$34:$C$777,СВЦЭМ!$A$34:$A$777,$A34,СВЦЭМ!$B$34:$B$777,X$11)+'СЕТ СН'!$F$9+СВЦЭМ!$D$10+'СЕТ СН'!$F$5</f>
        <v>4351.1933160999997</v>
      </c>
      <c r="Y34" s="37">
        <f>SUMIFS(СВЦЭМ!$C$34:$C$777,СВЦЭМ!$A$34:$A$777,$A34,СВЦЭМ!$B$34:$B$777,Y$11)+'СЕТ СН'!$F$9+СВЦЭМ!$D$10+'СЕТ СН'!$F$5</f>
        <v>4639.6141895700002</v>
      </c>
    </row>
    <row r="35" spans="1:25" ht="15.75" x14ac:dyDescent="0.2">
      <c r="A35" s="36">
        <f t="shared" si="0"/>
        <v>42637</v>
      </c>
      <c r="B35" s="37">
        <f>SUMIFS(СВЦЭМ!$C$34:$C$777,СВЦЭМ!$A$34:$A$777,$A35,СВЦЭМ!$B$34:$B$777,B$11)+'СЕТ СН'!$F$9+СВЦЭМ!$D$10+'СЕТ СН'!$F$5</f>
        <v>4839.9667146100001</v>
      </c>
      <c r="C35" s="37">
        <f>SUMIFS(СВЦЭМ!$C$34:$C$777,СВЦЭМ!$A$34:$A$777,$A35,СВЦЭМ!$B$34:$B$777,C$11)+'СЕТ СН'!$F$9+СВЦЭМ!$D$10+'СЕТ СН'!$F$5</f>
        <v>4835.4672255200003</v>
      </c>
      <c r="D35" s="37">
        <f>SUMIFS(СВЦЭМ!$C$34:$C$777,СВЦЭМ!$A$34:$A$777,$A35,СВЦЭМ!$B$34:$B$777,D$11)+'СЕТ СН'!$F$9+СВЦЭМ!$D$10+'СЕТ СН'!$F$5</f>
        <v>4658.4122692300007</v>
      </c>
      <c r="E35" s="37">
        <f>SUMIFS(СВЦЭМ!$C$34:$C$777,СВЦЭМ!$A$34:$A$777,$A35,СВЦЭМ!$B$34:$B$777,E$11)+'СЕТ СН'!$F$9+СВЦЭМ!$D$10+'СЕТ СН'!$F$5</f>
        <v>4602.1599938300005</v>
      </c>
      <c r="F35" s="37">
        <f>SUMIFS(СВЦЭМ!$C$34:$C$777,СВЦЭМ!$A$34:$A$777,$A35,СВЦЭМ!$B$34:$B$777,F$11)+'СЕТ СН'!$F$9+СВЦЭМ!$D$10+'СЕТ СН'!$F$5</f>
        <v>4535.7902790600001</v>
      </c>
      <c r="G35" s="37">
        <f>SUMIFS(СВЦЭМ!$C$34:$C$777,СВЦЭМ!$A$34:$A$777,$A35,СВЦЭМ!$B$34:$B$777,G$11)+'СЕТ СН'!$F$9+СВЦЭМ!$D$10+'СЕТ СН'!$F$5</f>
        <v>4508.06831238</v>
      </c>
      <c r="H35" s="37">
        <f>SUMIFS(СВЦЭМ!$C$34:$C$777,СВЦЭМ!$A$34:$A$777,$A35,СВЦЭМ!$B$34:$B$777,H$11)+'СЕТ СН'!$F$9+СВЦЭМ!$D$10+'СЕТ СН'!$F$5</f>
        <v>4455.3949381599996</v>
      </c>
      <c r="I35" s="37">
        <f>SUMIFS(СВЦЭМ!$C$34:$C$777,СВЦЭМ!$A$34:$A$777,$A35,СВЦЭМ!$B$34:$B$777,I$11)+'СЕТ СН'!$F$9+СВЦЭМ!$D$10+'СЕТ СН'!$F$5</f>
        <v>4399.0426877400005</v>
      </c>
      <c r="J35" s="37">
        <f>SUMIFS(СВЦЭМ!$C$34:$C$777,СВЦЭМ!$A$34:$A$777,$A35,СВЦЭМ!$B$34:$B$777,J$11)+'СЕТ СН'!$F$9+СВЦЭМ!$D$10+'СЕТ СН'!$F$5</f>
        <v>4326.7933008500004</v>
      </c>
      <c r="K35" s="37">
        <f>SUMIFS(СВЦЭМ!$C$34:$C$777,СВЦЭМ!$A$34:$A$777,$A35,СВЦЭМ!$B$34:$B$777,K$11)+'СЕТ СН'!$F$9+СВЦЭМ!$D$10+'СЕТ СН'!$F$5</f>
        <v>4325.5414578300006</v>
      </c>
      <c r="L35" s="37">
        <f>SUMIFS(СВЦЭМ!$C$34:$C$777,СВЦЭМ!$A$34:$A$777,$A35,СВЦЭМ!$B$34:$B$777,L$11)+'СЕТ СН'!$F$9+СВЦЭМ!$D$10+'СЕТ СН'!$F$5</f>
        <v>4331.45314555</v>
      </c>
      <c r="M35" s="37">
        <f>SUMIFS(СВЦЭМ!$C$34:$C$777,СВЦЭМ!$A$34:$A$777,$A35,СВЦЭМ!$B$34:$B$777,M$11)+'СЕТ СН'!$F$9+СВЦЭМ!$D$10+'СЕТ СН'!$F$5</f>
        <v>4370.26776883</v>
      </c>
      <c r="N35" s="37">
        <f>SUMIFS(СВЦЭМ!$C$34:$C$777,СВЦЭМ!$A$34:$A$777,$A35,СВЦЭМ!$B$34:$B$777,N$11)+'СЕТ СН'!$F$9+СВЦЭМ!$D$10+'СЕТ СН'!$F$5</f>
        <v>4338.1068865200004</v>
      </c>
      <c r="O35" s="37">
        <f>SUMIFS(СВЦЭМ!$C$34:$C$777,СВЦЭМ!$A$34:$A$777,$A35,СВЦЭМ!$B$34:$B$777,O$11)+'СЕТ СН'!$F$9+СВЦЭМ!$D$10+'СЕТ СН'!$F$5</f>
        <v>4273.1459676900004</v>
      </c>
      <c r="P35" s="37">
        <f>SUMIFS(СВЦЭМ!$C$34:$C$777,СВЦЭМ!$A$34:$A$777,$A35,СВЦЭМ!$B$34:$B$777,P$11)+'СЕТ СН'!$F$9+СВЦЭМ!$D$10+'СЕТ СН'!$F$5</f>
        <v>4270.8378490200002</v>
      </c>
      <c r="Q35" s="37">
        <f>SUMIFS(СВЦЭМ!$C$34:$C$777,СВЦЭМ!$A$34:$A$777,$A35,СВЦЭМ!$B$34:$B$777,Q$11)+'СЕТ СН'!$F$9+СВЦЭМ!$D$10+'СЕТ СН'!$F$5</f>
        <v>4239.4362477300001</v>
      </c>
      <c r="R35" s="37">
        <f>SUMIFS(СВЦЭМ!$C$34:$C$777,СВЦЭМ!$A$34:$A$777,$A35,СВЦЭМ!$B$34:$B$777,R$11)+'СЕТ СН'!$F$9+СВЦЭМ!$D$10+'СЕТ СН'!$F$5</f>
        <v>4241.4654524899997</v>
      </c>
      <c r="S35" s="37">
        <f>SUMIFS(СВЦЭМ!$C$34:$C$777,СВЦЭМ!$A$34:$A$777,$A35,СВЦЭМ!$B$34:$B$777,S$11)+'СЕТ СН'!$F$9+СВЦЭМ!$D$10+'СЕТ СН'!$F$5</f>
        <v>4237.9119787600002</v>
      </c>
      <c r="T35" s="37">
        <f>SUMIFS(СВЦЭМ!$C$34:$C$777,СВЦЭМ!$A$34:$A$777,$A35,СВЦЭМ!$B$34:$B$777,T$11)+'СЕТ СН'!$F$9+СВЦЭМ!$D$10+'СЕТ СН'!$F$5</f>
        <v>4241.9022333600005</v>
      </c>
      <c r="U35" s="37">
        <f>SUMIFS(СВЦЭМ!$C$34:$C$777,СВЦЭМ!$A$34:$A$777,$A35,СВЦЭМ!$B$34:$B$777,U$11)+'СЕТ СН'!$F$9+СВЦЭМ!$D$10+'СЕТ СН'!$F$5</f>
        <v>4290.9665737800005</v>
      </c>
      <c r="V35" s="37">
        <f>SUMIFS(СВЦЭМ!$C$34:$C$777,СВЦЭМ!$A$34:$A$777,$A35,СВЦЭМ!$B$34:$B$777,V$11)+'СЕТ СН'!$F$9+СВЦЭМ!$D$10+'СЕТ СН'!$F$5</f>
        <v>4319.1805968200006</v>
      </c>
      <c r="W35" s="37">
        <f>SUMIFS(СВЦЭМ!$C$34:$C$777,СВЦЭМ!$A$34:$A$777,$A35,СВЦЭМ!$B$34:$B$777,W$11)+'СЕТ СН'!$F$9+СВЦЭМ!$D$10+'СЕТ СН'!$F$5</f>
        <v>4305.8471168400001</v>
      </c>
      <c r="X35" s="37">
        <f>SUMIFS(СВЦЭМ!$C$34:$C$777,СВЦЭМ!$A$34:$A$777,$A35,СВЦЭМ!$B$34:$B$777,X$11)+'СЕТ СН'!$F$9+СВЦЭМ!$D$10+'СЕТ СН'!$F$5</f>
        <v>4267.5481227</v>
      </c>
      <c r="Y35" s="37">
        <f>SUMIFS(СВЦЭМ!$C$34:$C$777,СВЦЭМ!$A$34:$A$777,$A35,СВЦЭМ!$B$34:$B$777,Y$11)+'СЕТ СН'!$F$9+СВЦЭМ!$D$10+'СЕТ СН'!$F$5</f>
        <v>4312.9354053100005</v>
      </c>
    </row>
    <row r="36" spans="1:25" ht="15.75" x14ac:dyDescent="0.2">
      <c r="A36" s="36">
        <f t="shared" si="0"/>
        <v>42638</v>
      </c>
      <c r="B36" s="37">
        <f>SUMIFS(СВЦЭМ!$C$34:$C$777,СВЦЭМ!$A$34:$A$777,$A36,СВЦЭМ!$B$34:$B$777,B$11)+'СЕТ СН'!$F$9+СВЦЭМ!$D$10+'СЕТ СН'!$F$5</f>
        <v>4351.3617380300002</v>
      </c>
      <c r="C36" s="37">
        <f>SUMIFS(СВЦЭМ!$C$34:$C$777,СВЦЭМ!$A$34:$A$777,$A36,СВЦЭМ!$B$34:$B$777,C$11)+'СЕТ СН'!$F$9+СВЦЭМ!$D$10+'СЕТ СН'!$F$5</f>
        <v>4428.9167921300004</v>
      </c>
      <c r="D36" s="37">
        <f>SUMIFS(СВЦЭМ!$C$34:$C$777,СВЦЭМ!$A$34:$A$777,$A36,СВЦЭМ!$B$34:$B$777,D$11)+'СЕТ СН'!$F$9+СВЦЭМ!$D$10+'СЕТ СН'!$F$5</f>
        <v>4467.7411752999997</v>
      </c>
      <c r="E36" s="37">
        <f>SUMIFS(СВЦЭМ!$C$34:$C$777,СВЦЭМ!$A$34:$A$777,$A36,СВЦЭМ!$B$34:$B$777,E$11)+'СЕТ СН'!$F$9+СВЦЭМ!$D$10+'СЕТ СН'!$F$5</f>
        <v>4466.1374405000006</v>
      </c>
      <c r="F36" s="37">
        <f>SUMIFS(СВЦЭМ!$C$34:$C$777,СВЦЭМ!$A$34:$A$777,$A36,СВЦЭМ!$B$34:$B$777,F$11)+'СЕТ СН'!$F$9+СВЦЭМ!$D$10+'СЕТ СН'!$F$5</f>
        <v>4484.8917481400003</v>
      </c>
      <c r="G36" s="37">
        <f>SUMIFS(СВЦЭМ!$C$34:$C$777,СВЦЭМ!$A$34:$A$777,$A36,СВЦЭМ!$B$34:$B$777,G$11)+'СЕТ СН'!$F$9+СВЦЭМ!$D$10+'СЕТ СН'!$F$5</f>
        <v>4467.9043103599997</v>
      </c>
      <c r="H36" s="37">
        <f>SUMIFS(СВЦЭМ!$C$34:$C$777,СВЦЭМ!$A$34:$A$777,$A36,СВЦЭМ!$B$34:$B$777,H$11)+'СЕТ СН'!$F$9+СВЦЭМ!$D$10+'СЕТ СН'!$F$5</f>
        <v>4457.0780015399996</v>
      </c>
      <c r="I36" s="37">
        <f>SUMIFS(СВЦЭМ!$C$34:$C$777,СВЦЭМ!$A$34:$A$777,$A36,СВЦЭМ!$B$34:$B$777,I$11)+'СЕТ СН'!$F$9+СВЦЭМ!$D$10+'СЕТ СН'!$F$5</f>
        <v>4420.3120583199998</v>
      </c>
      <c r="J36" s="37">
        <f>SUMIFS(СВЦЭМ!$C$34:$C$777,СВЦЭМ!$A$34:$A$777,$A36,СВЦЭМ!$B$34:$B$777,J$11)+'СЕТ СН'!$F$9+СВЦЭМ!$D$10+'СЕТ СН'!$F$5</f>
        <v>4326.0652785500006</v>
      </c>
      <c r="K36" s="37">
        <f>SUMIFS(СВЦЭМ!$C$34:$C$777,СВЦЭМ!$A$34:$A$777,$A36,СВЦЭМ!$B$34:$B$777,K$11)+'СЕТ СН'!$F$9+СВЦЭМ!$D$10+'СЕТ СН'!$F$5</f>
        <v>4273.6635115999998</v>
      </c>
      <c r="L36" s="37">
        <f>SUMIFS(СВЦЭМ!$C$34:$C$777,СВЦЭМ!$A$34:$A$777,$A36,СВЦЭМ!$B$34:$B$777,L$11)+'СЕТ СН'!$F$9+СВЦЭМ!$D$10+'СЕТ СН'!$F$5</f>
        <v>4234.0081609700001</v>
      </c>
      <c r="M36" s="37">
        <f>SUMIFS(СВЦЭМ!$C$34:$C$777,СВЦЭМ!$A$34:$A$777,$A36,СВЦЭМ!$B$34:$B$777,M$11)+'СЕТ СН'!$F$9+СВЦЭМ!$D$10+'СЕТ СН'!$F$5</f>
        <v>4255.5783471499999</v>
      </c>
      <c r="N36" s="37">
        <f>SUMIFS(СВЦЭМ!$C$34:$C$777,СВЦЭМ!$A$34:$A$777,$A36,СВЦЭМ!$B$34:$B$777,N$11)+'СЕТ СН'!$F$9+СВЦЭМ!$D$10+'СЕТ СН'!$F$5</f>
        <v>4243.9182065499999</v>
      </c>
      <c r="O36" s="37">
        <f>SUMIFS(СВЦЭМ!$C$34:$C$777,СВЦЭМ!$A$34:$A$777,$A36,СВЦЭМ!$B$34:$B$777,O$11)+'СЕТ СН'!$F$9+СВЦЭМ!$D$10+'СЕТ СН'!$F$5</f>
        <v>4301.3906932099999</v>
      </c>
      <c r="P36" s="37">
        <f>SUMIFS(СВЦЭМ!$C$34:$C$777,СВЦЭМ!$A$34:$A$777,$A36,СВЦЭМ!$B$34:$B$777,P$11)+'СЕТ СН'!$F$9+СВЦЭМ!$D$10+'СЕТ СН'!$F$5</f>
        <v>4346.4274748200005</v>
      </c>
      <c r="Q36" s="37">
        <f>SUMIFS(СВЦЭМ!$C$34:$C$777,СВЦЭМ!$A$34:$A$777,$A36,СВЦЭМ!$B$34:$B$777,Q$11)+'СЕТ СН'!$F$9+СВЦЭМ!$D$10+'СЕТ СН'!$F$5</f>
        <v>4324.1698168800003</v>
      </c>
      <c r="R36" s="37">
        <f>SUMIFS(СВЦЭМ!$C$34:$C$777,СВЦЭМ!$A$34:$A$777,$A36,СВЦЭМ!$B$34:$B$777,R$11)+'СЕТ СН'!$F$9+СВЦЭМ!$D$10+'СЕТ СН'!$F$5</f>
        <v>4330.0416998400005</v>
      </c>
      <c r="S36" s="37">
        <f>SUMIFS(СВЦЭМ!$C$34:$C$777,СВЦЭМ!$A$34:$A$777,$A36,СВЦЭМ!$B$34:$B$777,S$11)+'СЕТ СН'!$F$9+СВЦЭМ!$D$10+'СЕТ СН'!$F$5</f>
        <v>4289.3779907300004</v>
      </c>
      <c r="T36" s="37">
        <f>SUMIFS(СВЦЭМ!$C$34:$C$777,СВЦЭМ!$A$34:$A$777,$A36,СВЦЭМ!$B$34:$B$777,T$11)+'СЕТ СН'!$F$9+СВЦЭМ!$D$10+'СЕТ СН'!$F$5</f>
        <v>4277.3770403500002</v>
      </c>
      <c r="U36" s="37">
        <f>SUMIFS(СВЦЭМ!$C$34:$C$777,СВЦЭМ!$A$34:$A$777,$A36,СВЦЭМ!$B$34:$B$777,U$11)+'СЕТ СН'!$F$9+СВЦЭМ!$D$10+'СЕТ СН'!$F$5</f>
        <v>4266.1337795500003</v>
      </c>
      <c r="V36" s="37">
        <f>SUMIFS(СВЦЭМ!$C$34:$C$777,СВЦЭМ!$A$34:$A$777,$A36,СВЦЭМ!$B$34:$B$777,V$11)+'СЕТ СН'!$F$9+СВЦЭМ!$D$10+'СЕТ СН'!$F$5</f>
        <v>4239.8938808000003</v>
      </c>
      <c r="W36" s="37">
        <f>SUMIFS(СВЦЭМ!$C$34:$C$777,СВЦЭМ!$A$34:$A$777,$A36,СВЦЭМ!$B$34:$B$777,W$11)+'СЕТ СН'!$F$9+СВЦЭМ!$D$10+'СЕТ СН'!$F$5</f>
        <v>4233.5878467100001</v>
      </c>
      <c r="X36" s="37">
        <f>SUMIFS(СВЦЭМ!$C$34:$C$777,СВЦЭМ!$A$34:$A$777,$A36,СВЦЭМ!$B$34:$B$777,X$11)+'СЕТ СН'!$F$9+СВЦЭМ!$D$10+'СЕТ СН'!$F$5</f>
        <v>4302.6394620500005</v>
      </c>
      <c r="Y36" s="37">
        <f>SUMIFS(СВЦЭМ!$C$34:$C$777,СВЦЭМ!$A$34:$A$777,$A36,СВЦЭМ!$B$34:$B$777,Y$11)+'СЕТ СН'!$F$9+СВЦЭМ!$D$10+'СЕТ СН'!$F$5</f>
        <v>4313.2748673300002</v>
      </c>
    </row>
    <row r="37" spans="1:25" ht="15.75" x14ac:dyDescent="0.2">
      <c r="A37" s="36">
        <f t="shared" si="0"/>
        <v>42639</v>
      </c>
      <c r="B37" s="37">
        <f>SUMIFS(СВЦЭМ!$C$34:$C$777,СВЦЭМ!$A$34:$A$777,$A37,СВЦЭМ!$B$34:$B$777,B$11)+'СЕТ СН'!$F$9+СВЦЭМ!$D$10+'СЕТ СН'!$F$5</f>
        <v>4315.5948085600003</v>
      </c>
      <c r="C37" s="37">
        <f>SUMIFS(СВЦЭМ!$C$34:$C$777,СВЦЭМ!$A$34:$A$777,$A37,СВЦЭМ!$B$34:$B$777,C$11)+'СЕТ СН'!$F$9+СВЦЭМ!$D$10+'СЕТ СН'!$F$5</f>
        <v>4451.98700852</v>
      </c>
      <c r="D37" s="37">
        <f>SUMIFS(СВЦЭМ!$C$34:$C$777,СВЦЭМ!$A$34:$A$777,$A37,СВЦЭМ!$B$34:$B$777,D$11)+'СЕТ СН'!$F$9+СВЦЭМ!$D$10+'СЕТ СН'!$F$5</f>
        <v>4494.05629168</v>
      </c>
      <c r="E37" s="37">
        <f>SUMIFS(СВЦЭМ!$C$34:$C$777,СВЦЭМ!$A$34:$A$777,$A37,СВЦЭМ!$B$34:$B$777,E$11)+'СЕТ СН'!$F$9+СВЦЭМ!$D$10+'СЕТ СН'!$F$5</f>
        <v>4501.7205050000002</v>
      </c>
      <c r="F37" s="37">
        <f>SUMIFS(СВЦЭМ!$C$34:$C$777,СВЦЭМ!$A$34:$A$777,$A37,СВЦЭМ!$B$34:$B$777,F$11)+'СЕТ СН'!$F$9+СВЦЭМ!$D$10+'СЕТ СН'!$F$5</f>
        <v>4491.2850233999998</v>
      </c>
      <c r="G37" s="37">
        <f>SUMIFS(СВЦЭМ!$C$34:$C$777,СВЦЭМ!$A$34:$A$777,$A37,СВЦЭМ!$B$34:$B$777,G$11)+'СЕТ СН'!$F$9+СВЦЭМ!$D$10+'СЕТ СН'!$F$5</f>
        <v>4479.6123235499999</v>
      </c>
      <c r="H37" s="37">
        <f>SUMIFS(СВЦЭМ!$C$34:$C$777,СВЦЭМ!$A$34:$A$777,$A37,СВЦЭМ!$B$34:$B$777,H$11)+'СЕТ СН'!$F$9+СВЦЭМ!$D$10+'СЕТ СН'!$F$5</f>
        <v>4413.0594938200002</v>
      </c>
      <c r="I37" s="37">
        <f>SUMIFS(СВЦЭМ!$C$34:$C$777,СВЦЭМ!$A$34:$A$777,$A37,СВЦЭМ!$B$34:$B$777,I$11)+'СЕТ СН'!$F$9+СВЦЭМ!$D$10+'СЕТ СН'!$F$5</f>
        <v>4308.2484235700003</v>
      </c>
      <c r="J37" s="37">
        <f>SUMIFS(СВЦЭМ!$C$34:$C$777,СВЦЭМ!$A$34:$A$777,$A37,СВЦЭМ!$B$34:$B$777,J$11)+'СЕТ СН'!$F$9+СВЦЭМ!$D$10+'СЕТ СН'!$F$5</f>
        <v>4259.5181702700002</v>
      </c>
      <c r="K37" s="37">
        <f>SUMIFS(СВЦЭМ!$C$34:$C$777,СВЦЭМ!$A$34:$A$777,$A37,СВЦЭМ!$B$34:$B$777,K$11)+'СЕТ СН'!$F$9+СВЦЭМ!$D$10+'СЕТ СН'!$F$5</f>
        <v>4206.3774779000005</v>
      </c>
      <c r="L37" s="37">
        <f>SUMIFS(СВЦЭМ!$C$34:$C$777,СВЦЭМ!$A$34:$A$777,$A37,СВЦЭМ!$B$34:$B$777,L$11)+'СЕТ СН'!$F$9+СВЦЭМ!$D$10+'СЕТ СН'!$F$5</f>
        <v>4223.6450843900002</v>
      </c>
      <c r="M37" s="37">
        <f>SUMIFS(СВЦЭМ!$C$34:$C$777,СВЦЭМ!$A$34:$A$777,$A37,СВЦЭМ!$B$34:$B$777,M$11)+'СЕТ СН'!$F$9+СВЦЭМ!$D$10+'СЕТ СН'!$F$5</f>
        <v>4201.8033971800005</v>
      </c>
      <c r="N37" s="37">
        <f>SUMIFS(СВЦЭМ!$C$34:$C$777,СВЦЭМ!$A$34:$A$777,$A37,СВЦЭМ!$B$34:$B$777,N$11)+'СЕТ СН'!$F$9+СВЦЭМ!$D$10+'СЕТ СН'!$F$5</f>
        <v>4210.7793862799999</v>
      </c>
      <c r="O37" s="37">
        <f>SUMIFS(СВЦЭМ!$C$34:$C$777,СВЦЭМ!$A$34:$A$777,$A37,СВЦЭМ!$B$34:$B$777,O$11)+'СЕТ СН'!$F$9+СВЦЭМ!$D$10+'СЕТ СН'!$F$5</f>
        <v>4256.30890542</v>
      </c>
      <c r="P37" s="37">
        <f>SUMIFS(СВЦЭМ!$C$34:$C$777,СВЦЭМ!$A$34:$A$777,$A37,СВЦЭМ!$B$34:$B$777,P$11)+'СЕТ СН'!$F$9+СВЦЭМ!$D$10+'СЕТ СН'!$F$5</f>
        <v>4217.6557962300003</v>
      </c>
      <c r="Q37" s="37">
        <f>SUMIFS(СВЦЭМ!$C$34:$C$777,СВЦЭМ!$A$34:$A$777,$A37,СВЦЭМ!$B$34:$B$777,Q$11)+'СЕТ СН'!$F$9+СВЦЭМ!$D$10+'СЕТ СН'!$F$5</f>
        <v>4233.5228267399998</v>
      </c>
      <c r="R37" s="37">
        <f>SUMIFS(СВЦЭМ!$C$34:$C$777,СВЦЭМ!$A$34:$A$777,$A37,СВЦЭМ!$B$34:$B$777,R$11)+'СЕТ СН'!$F$9+СВЦЭМ!$D$10+'СЕТ СН'!$F$5</f>
        <v>4256.5989865700003</v>
      </c>
      <c r="S37" s="37">
        <f>SUMIFS(СВЦЭМ!$C$34:$C$777,СВЦЭМ!$A$34:$A$777,$A37,СВЦЭМ!$B$34:$B$777,S$11)+'СЕТ СН'!$F$9+СВЦЭМ!$D$10+'СЕТ СН'!$F$5</f>
        <v>4311.3289397500002</v>
      </c>
      <c r="T37" s="37">
        <f>SUMIFS(СВЦЭМ!$C$34:$C$777,СВЦЭМ!$A$34:$A$777,$A37,СВЦЭМ!$B$34:$B$777,T$11)+'СЕТ СН'!$F$9+СВЦЭМ!$D$10+'СЕТ СН'!$F$5</f>
        <v>4256.4689147400004</v>
      </c>
      <c r="U37" s="37">
        <f>SUMIFS(СВЦЭМ!$C$34:$C$777,СВЦЭМ!$A$34:$A$777,$A37,СВЦЭМ!$B$34:$B$777,U$11)+'СЕТ СН'!$F$9+СВЦЭМ!$D$10+'СЕТ СН'!$F$5</f>
        <v>4206.0988293</v>
      </c>
      <c r="V37" s="37">
        <f>SUMIFS(СВЦЭМ!$C$34:$C$777,СВЦЭМ!$A$34:$A$777,$A37,СВЦЭМ!$B$34:$B$777,V$11)+'СЕТ СН'!$F$9+СВЦЭМ!$D$10+'СЕТ СН'!$F$5</f>
        <v>4220.2374285800006</v>
      </c>
      <c r="W37" s="37">
        <f>SUMIFS(СВЦЭМ!$C$34:$C$777,СВЦЭМ!$A$34:$A$777,$A37,СВЦЭМ!$B$34:$B$777,W$11)+'СЕТ СН'!$F$9+СВЦЭМ!$D$10+'СЕТ СН'!$F$5</f>
        <v>4210.6731008900006</v>
      </c>
      <c r="X37" s="37">
        <f>SUMIFS(СВЦЭМ!$C$34:$C$777,СВЦЭМ!$A$34:$A$777,$A37,СВЦЭМ!$B$34:$B$777,X$11)+'СЕТ СН'!$F$9+СВЦЭМ!$D$10+'СЕТ СН'!$F$5</f>
        <v>4238.5063447700004</v>
      </c>
      <c r="Y37" s="37">
        <f>SUMIFS(СВЦЭМ!$C$34:$C$777,СВЦЭМ!$A$34:$A$777,$A37,СВЦЭМ!$B$34:$B$777,Y$11)+'СЕТ СН'!$F$9+СВЦЭМ!$D$10+'СЕТ СН'!$F$5</f>
        <v>4343.6486699500001</v>
      </c>
    </row>
    <row r="38" spans="1:25" ht="15.75" x14ac:dyDescent="0.2">
      <c r="A38" s="36">
        <f t="shared" si="0"/>
        <v>42640</v>
      </c>
      <c r="B38" s="37">
        <f>SUMIFS(СВЦЭМ!$C$34:$C$777,СВЦЭМ!$A$34:$A$777,$A38,СВЦЭМ!$B$34:$B$777,B$11)+'СЕТ СН'!$F$9+СВЦЭМ!$D$10+'СЕТ СН'!$F$5</f>
        <v>4383.1740213200001</v>
      </c>
      <c r="C38" s="37">
        <f>SUMIFS(СВЦЭМ!$C$34:$C$777,СВЦЭМ!$A$34:$A$777,$A38,СВЦЭМ!$B$34:$B$777,C$11)+'СЕТ СН'!$F$9+СВЦЭМ!$D$10+'СЕТ СН'!$F$5</f>
        <v>4453.2434668100004</v>
      </c>
      <c r="D38" s="37">
        <f>SUMIFS(СВЦЭМ!$C$34:$C$777,СВЦЭМ!$A$34:$A$777,$A38,СВЦЭМ!$B$34:$B$777,D$11)+'СЕТ СН'!$F$9+СВЦЭМ!$D$10+'СЕТ СН'!$F$5</f>
        <v>4496.6341057</v>
      </c>
      <c r="E38" s="37">
        <f>SUMIFS(СВЦЭМ!$C$34:$C$777,СВЦЭМ!$A$34:$A$777,$A38,СВЦЭМ!$B$34:$B$777,E$11)+'СЕТ СН'!$F$9+СВЦЭМ!$D$10+'СЕТ СН'!$F$5</f>
        <v>4499.9784</v>
      </c>
      <c r="F38" s="37">
        <f>SUMIFS(СВЦЭМ!$C$34:$C$777,СВЦЭМ!$A$34:$A$777,$A38,СВЦЭМ!$B$34:$B$777,F$11)+'СЕТ СН'!$F$9+СВЦЭМ!$D$10+'СЕТ СН'!$F$5</f>
        <v>4491.9576314000005</v>
      </c>
      <c r="G38" s="37">
        <f>SUMIFS(СВЦЭМ!$C$34:$C$777,СВЦЭМ!$A$34:$A$777,$A38,СВЦЭМ!$B$34:$B$777,G$11)+'СЕТ СН'!$F$9+СВЦЭМ!$D$10+'СЕТ СН'!$F$5</f>
        <v>4479.0111358800004</v>
      </c>
      <c r="H38" s="37">
        <f>SUMIFS(СВЦЭМ!$C$34:$C$777,СВЦЭМ!$A$34:$A$777,$A38,СВЦЭМ!$B$34:$B$777,H$11)+'СЕТ СН'!$F$9+СВЦЭМ!$D$10+'СЕТ СН'!$F$5</f>
        <v>4513.4922291800003</v>
      </c>
      <c r="I38" s="37">
        <f>SUMIFS(СВЦЭМ!$C$34:$C$777,СВЦЭМ!$A$34:$A$777,$A38,СВЦЭМ!$B$34:$B$777,I$11)+'СЕТ СН'!$F$9+СВЦЭМ!$D$10+'СЕТ СН'!$F$5</f>
        <v>4355.3732777800005</v>
      </c>
      <c r="J38" s="37">
        <f>SUMIFS(СВЦЭМ!$C$34:$C$777,СВЦЭМ!$A$34:$A$777,$A38,СВЦЭМ!$B$34:$B$777,J$11)+'СЕТ СН'!$F$9+СВЦЭМ!$D$10+'СЕТ СН'!$F$5</f>
        <v>4273.1311492900004</v>
      </c>
      <c r="K38" s="37">
        <f>SUMIFS(СВЦЭМ!$C$34:$C$777,СВЦЭМ!$A$34:$A$777,$A38,СВЦЭМ!$B$34:$B$777,K$11)+'СЕТ СН'!$F$9+СВЦЭМ!$D$10+'СЕТ СН'!$F$5</f>
        <v>4222.6245716200001</v>
      </c>
      <c r="L38" s="37">
        <f>SUMIFS(СВЦЭМ!$C$34:$C$777,СВЦЭМ!$A$34:$A$777,$A38,СВЦЭМ!$B$34:$B$777,L$11)+'СЕТ СН'!$F$9+СВЦЭМ!$D$10+'СЕТ СН'!$F$5</f>
        <v>4182.80917013</v>
      </c>
      <c r="M38" s="37">
        <f>SUMIFS(СВЦЭМ!$C$34:$C$777,СВЦЭМ!$A$34:$A$777,$A38,СВЦЭМ!$B$34:$B$777,M$11)+'СЕТ СН'!$F$9+СВЦЭМ!$D$10+'СЕТ СН'!$F$5</f>
        <v>4206.2524784799998</v>
      </c>
      <c r="N38" s="37">
        <f>SUMIFS(СВЦЭМ!$C$34:$C$777,СВЦЭМ!$A$34:$A$777,$A38,СВЦЭМ!$B$34:$B$777,N$11)+'СЕТ СН'!$F$9+СВЦЭМ!$D$10+'СЕТ СН'!$F$5</f>
        <v>4280.7128737200001</v>
      </c>
      <c r="O38" s="37">
        <f>SUMIFS(СВЦЭМ!$C$34:$C$777,СВЦЭМ!$A$34:$A$777,$A38,СВЦЭМ!$B$34:$B$777,O$11)+'СЕТ СН'!$F$9+СВЦЭМ!$D$10+'СЕТ СН'!$F$5</f>
        <v>4289.5525011099999</v>
      </c>
      <c r="P38" s="37">
        <f>SUMIFS(СВЦЭМ!$C$34:$C$777,СВЦЭМ!$A$34:$A$777,$A38,СВЦЭМ!$B$34:$B$777,P$11)+'СЕТ СН'!$F$9+СВЦЭМ!$D$10+'СЕТ СН'!$F$5</f>
        <v>4296.4434190900001</v>
      </c>
      <c r="Q38" s="37">
        <f>SUMIFS(СВЦЭМ!$C$34:$C$777,СВЦЭМ!$A$34:$A$777,$A38,СВЦЭМ!$B$34:$B$777,Q$11)+'СЕТ СН'!$F$9+СВЦЭМ!$D$10+'СЕТ СН'!$F$5</f>
        <v>4304.98547796</v>
      </c>
      <c r="R38" s="37">
        <f>SUMIFS(СВЦЭМ!$C$34:$C$777,СВЦЭМ!$A$34:$A$777,$A38,СВЦЭМ!$B$34:$B$777,R$11)+'СЕТ СН'!$F$9+СВЦЭМ!$D$10+'СЕТ СН'!$F$5</f>
        <v>4278.2440428500004</v>
      </c>
      <c r="S38" s="37">
        <f>SUMIFS(СВЦЭМ!$C$34:$C$777,СВЦЭМ!$A$34:$A$777,$A38,СВЦЭМ!$B$34:$B$777,S$11)+'СЕТ СН'!$F$9+СВЦЭМ!$D$10+'СЕТ СН'!$F$5</f>
        <v>4278.3275725500007</v>
      </c>
      <c r="T38" s="37">
        <f>SUMIFS(СВЦЭМ!$C$34:$C$777,СВЦЭМ!$A$34:$A$777,$A38,СВЦЭМ!$B$34:$B$777,T$11)+'СЕТ СН'!$F$9+СВЦЭМ!$D$10+'СЕТ СН'!$F$5</f>
        <v>4248.1642054000004</v>
      </c>
      <c r="U38" s="37">
        <f>SUMIFS(СВЦЭМ!$C$34:$C$777,СВЦЭМ!$A$34:$A$777,$A38,СВЦЭМ!$B$34:$B$777,U$11)+'СЕТ СН'!$F$9+СВЦЭМ!$D$10+'СЕТ СН'!$F$5</f>
        <v>4237.9985152300005</v>
      </c>
      <c r="V38" s="37">
        <f>SUMIFS(СВЦЭМ!$C$34:$C$777,СВЦЭМ!$A$34:$A$777,$A38,СВЦЭМ!$B$34:$B$777,V$11)+'СЕТ СН'!$F$9+СВЦЭМ!$D$10+'СЕТ СН'!$F$5</f>
        <v>4262.0181763700002</v>
      </c>
      <c r="W38" s="37">
        <f>SUMIFS(СВЦЭМ!$C$34:$C$777,СВЦЭМ!$A$34:$A$777,$A38,СВЦЭМ!$B$34:$B$777,W$11)+'СЕТ СН'!$F$9+СВЦЭМ!$D$10+'СЕТ СН'!$F$5</f>
        <v>4235.2419439700006</v>
      </c>
      <c r="X38" s="37">
        <f>SUMIFS(СВЦЭМ!$C$34:$C$777,СВЦЭМ!$A$34:$A$777,$A38,СВЦЭМ!$B$34:$B$777,X$11)+'СЕТ СН'!$F$9+СВЦЭМ!$D$10+'СЕТ СН'!$F$5</f>
        <v>4195.3632171099998</v>
      </c>
      <c r="Y38" s="37">
        <f>SUMIFS(СВЦЭМ!$C$34:$C$777,СВЦЭМ!$A$34:$A$777,$A38,СВЦЭМ!$B$34:$B$777,Y$11)+'СЕТ СН'!$F$9+СВЦЭМ!$D$10+'СЕТ СН'!$F$5</f>
        <v>4278.5171770100005</v>
      </c>
    </row>
    <row r="39" spans="1:25" ht="15.75" x14ac:dyDescent="0.2">
      <c r="A39" s="36">
        <f t="shared" si="0"/>
        <v>42641</v>
      </c>
      <c r="B39" s="37">
        <f>SUMIFS(СВЦЭМ!$C$34:$C$777,СВЦЭМ!$A$34:$A$777,$A39,СВЦЭМ!$B$34:$B$777,B$11)+'СЕТ СН'!$F$9+СВЦЭМ!$D$10+'СЕТ СН'!$F$5</f>
        <v>4383.7767392700007</v>
      </c>
      <c r="C39" s="37">
        <f>SUMIFS(СВЦЭМ!$C$34:$C$777,СВЦЭМ!$A$34:$A$777,$A39,СВЦЭМ!$B$34:$B$777,C$11)+'СЕТ СН'!$F$9+СВЦЭМ!$D$10+'СЕТ СН'!$F$5</f>
        <v>4449.1289512900003</v>
      </c>
      <c r="D39" s="37">
        <f>SUMIFS(СВЦЭМ!$C$34:$C$777,СВЦЭМ!$A$34:$A$777,$A39,СВЦЭМ!$B$34:$B$777,D$11)+'СЕТ СН'!$F$9+СВЦЭМ!$D$10+'СЕТ СН'!$F$5</f>
        <v>4483.0751766499998</v>
      </c>
      <c r="E39" s="37">
        <f>SUMIFS(СВЦЭМ!$C$34:$C$777,СВЦЭМ!$A$34:$A$777,$A39,СВЦЭМ!$B$34:$B$777,E$11)+'СЕТ СН'!$F$9+СВЦЭМ!$D$10+'СЕТ СН'!$F$5</f>
        <v>4549.4020556900005</v>
      </c>
      <c r="F39" s="37">
        <f>SUMIFS(СВЦЭМ!$C$34:$C$777,СВЦЭМ!$A$34:$A$777,$A39,СВЦЭМ!$B$34:$B$777,F$11)+'СЕТ СН'!$F$9+СВЦЭМ!$D$10+'СЕТ СН'!$F$5</f>
        <v>4650.6362958500004</v>
      </c>
      <c r="G39" s="37">
        <f>SUMIFS(СВЦЭМ!$C$34:$C$777,СВЦЭМ!$A$34:$A$777,$A39,СВЦЭМ!$B$34:$B$777,G$11)+'СЕТ СН'!$F$9+СВЦЭМ!$D$10+'СЕТ СН'!$F$5</f>
        <v>4630.7401375999998</v>
      </c>
      <c r="H39" s="37">
        <f>SUMIFS(СВЦЭМ!$C$34:$C$777,СВЦЭМ!$A$34:$A$777,$A39,СВЦЭМ!$B$34:$B$777,H$11)+'СЕТ СН'!$F$9+СВЦЭМ!$D$10+'СЕТ СН'!$F$5</f>
        <v>4490.7922024</v>
      </c>
      <c r="I39" s="37">
        <f>SUMIFS(СВЦЭМ!$C$34:$C$777,СВЦЭМ!$A$34:$A$777,$A39,СВЦЭМ!$B$34:$B$777,I$11)+'СЕТ СН'!$F$9+СВЦЭМ!$D$10+'СЕТ СН'!$F$5</f>
        <v>4424.6788714699996</v>
      </c>
      <c r="J39" s="37">
        <f>SUMIFS(СВЦЭМ!$C$34:$C$777,СВЦЭМ!$A$34:$A$777,$A39,СВЦЭМ!$B$34:$B$777,J$11)+'СЕТ СН'!$F$9+СВЦЭМ!$D$10+'СЕТ СН'!$F$5</f>
        <v>4378.9300935000001</v>
      </c>
      <c r="K39" s="37">
        <f>SUMIFS(СВЦЭМ!$C$34:$C$777,СВЦЭМ!$A$34:$A$777,$A39,СВЦЭМ!$B$34:$B$777,K$11)+'СЕТ СН'!$F$9+СВЦЭМ!$D$10+'СЕТ СН'!$F$5</f>
        <v>4278.1953249100006</v>
      </c>
      <c r="L39" s="37">
        <f>SUMIFS(СВЦЭМ!$C$34:$C$777,СВЦЭМ!$A$34:$A$777,$A39,СВЦЭМ!$B$34:$B$777,L$11)+'СЕТ СН'!$F$9+СВЦЭМ!$D$10+'СЕТ СН'!$F$5</f>
        <v>4257.2681635300005</v>
      </c>
      <c r="M39" s="37">
        <f>SUMIFS(СВЦЭМ!$C$34:$C$777,СВЦЭМ!$A$34:$A$777,$A39,СВЦЭМ!$B$34:$B$777,M$11)+'СЕТ СН'!$F$9+СВЦЭМ!$D$10+'СЕТ СН'!$F$5</f>
        <v>4251.4699464800005</v>
      </c>
      <c r="N39" s="37">
        <f>SUMIFS(СВЦЭМ!$C$34:$C$777,СВЦЭМ!$A$34:$A$777,$A39,СВЦЭМ!$B$34:$B$777,N$11)+'СЕТ СН'!$F$9+СВЦЭМ!$D$10+'СЕТ СН'!$F$5</f>
        <v>4236.6825091400005</v>
      </c>
      <c r="O39" s="37">
        <f>SUMIFS(СВЦЭМ!$C$34:$C$777,СВЦЭМ!$A$34:$A$777,$A39,СВЦЭМ!$B$34:$B$777,O$11)+'СЕТ СН'!$F$9+СВЦЭМ!$D$10+'СЕТ СН'!$F$5</f>
        <v>4321.7794981500001</v>
      </c>
      <c r="P39" s="37">
        <f>SUMIFS(СВЦЭМ!$C$34:$C$777,СВЦЭМ!$A$34:$A$777,$A39,СВЦЭМ!$B$34:$B$777,P$11)+'СЕТ СН'!$F$9+СВЦЭМ!$D$10+'СЕТ СН'!$F$5</f>
        <v>4225.5359746000004</v>
      </c>
      <c r="Q39" s="37">
        <f>SUMIFS(СВЦЭМ!$C$34:$C$777,СВЦЭМ!$A$34:$A$777,$A39,СВЦЭМ!$B$34:$B$777,Q$11)+'СЕТ СН'!$F$9+СВЦЭМ!$D$10+'СЕТ СН'!$F$5</f>
        <v>4222.3900087000002</v>
      </c>
      <c r="R39" s="37">
        <f>SUMIFS(СВЦЭМ!$C$34:$C$777,СВЦЭМ!$A$34:$A$777,$A39,СВЦЭМ!$B$34:$B$777,R$11)+'СЕТ СН'!$F$9+СВЦЭМ!$D$10+'СЕТ СН'!$F$5</f>
        <v>4207.5873111500005</v>
      </c>
      <c r="S39" s="37">
        <f>SUMIFS(СВЦЭМ!$C$34:$C$777,СВЦЭМ!$A$34:$A$777,$A39,СВЦЭМ!$B$34:$B$777,S$11)+'СЕТ СН'!$F$9+СВЦЭМ!$D$10+'СЕТ СН'!$F$5</f>
        <v>4245.55833695</v>
      </c>
      <c r="T39" s="37">
        <f>SUMIFS(СВЦЭМ!$C$34:$C$777,СВЦЭМ!$A$34:$A$777,$A39,СВЦЭМ!$B$34:$B$777,T$11)+'СЕТ СН'!$F$9+СВЦЭМ!$D$10+'СЕТ СН'!$F$5</f>
        <v>4215.1318049000001</v>
      </c>
      <c r="U39" s="37">
        <f>SUMIFS(СВЦЭМ!$C$34:$C$777,СВЦЭМ!$A$34:$A$777,$A39,СВЦЭМ!$B$34:$B$777,U$11)+'СЕТ СН'!$F$9+СВЦЭМ!$D$10+'СЕТ СН'!$F$5</f>
        <v>4202.2641662100004</v>
      </c>
      <c r="V39" s="37">
        <f>SUMIFS(СВЦЭМ!$C$34:$C$777,СВЦЭМ!$A$34:$A$777,$A39,СВЦЭМ!$B$34:$B$777,V$11)+'СЕТ СН'!$F$9+СВЦЭМ!$D$10+'СЕТ СН'!$F$5</f>
        <v>4225.9541889700004</v>
      </c>
      <c r="W39" s="37">
        <f>SUMIFS(СВЦЭМ!$C$34:$C$777,СВЦЭМ!$A$34:$A$777,$A39,СВЦЭМ!$B$34:$B$777,W$11)+'СЕТ СН'!$F$9+СВЦЭМ!$D$10+'СЕТ СН'!$F$5</f>
        <v>4221.0298938000005</v>
      </c>
      <c r="X39" s="37">
        <f>SUMIFS(СВЦЭМ!$C$34:$C$777,СВЦЭМ!$A$34:$A$777,$A39,СВЦЭМ!$B$34:$B$777,X$11)+'СЕТ СН'!$F$9+СВЦЭМ!$D$10+'СЕТ СН'!$F$5</f>
        <v>4234.7449302499999</v>
      </c>
      <c r="Y39" s="37">
        <f>SUMIFS(СВЦЭМ!$C$34:$C$777,СВЦЭМ!$A$34:$A$777,$A39,СВЦЭМ!$B$34:$B$777,Y$11)+'СЕТ СН'!$F$9+СВЦЭМ!$D$10+'СЕТ СН'!$F$5</f>
        <v>4294.9746122900006</v>
      </c>
    </row>
    <row r="40" spans="1:25" ht="15.75" x14ac:dyDescent="0.2">
      <c r="A40" s="36">
        <f t="shared" si="0"/>
        <v>42642</v>
      </c>
      <c r="B40" s="37">
        <f>SUMIFS(СВЦЭМ!$C$34:$C$777,СВЦЭМ!$A$34:$A$777,$A40,СВЦЭМ!$B$34:$B$777,B$11)+'СЕТ СН'!$F$9+СВЦЭМ!$D$10+'СЕТ СН'!$F$5</f>
        <v>4235.7083602900002</v>
      </c>
      <c r="C40" s="37">
        <f>SUMIFS(СВЦЭМ!$C$34:$C$777,СВЦЭМ!$A$34:$A$777,$A40,СВЦЭМ!$B$34:$B$777,C$11)+'СЕТ СН'!$F$9+СВЦЭМ!$D$10+'СЕТ СН'!$F$5</f>
        <v>4306.9937127700005</v>
      </c>
      <c r="D40" s="37">
        <f>SUMIFS(СВЦЭМ!$C$34:$C$777,СВЦЭМ!$A$34:$A$777,$A40,СВЦЭМ!$B$34:$B$777,D$11)+'СЕТ СН'!$F$9+СВЦЭМ!$D$10+'СЕТ СН'!$F$5</f>
        <v>4341.8075420300001</v>
      </c>
      <c r="E40" s="37">
        <f>SUMIFS(СВЦЭМ!$C$34:$C$777,СВЦЭМ!$A$34:$A$777,$A40,СВЦЭМ!$B$34:$B$777,E$11)+'СЕТ СН'!$F$9+СВЦЭМ!$D$10+'СЕТ СН'!$F$5</f>
        <v>4350.7656535100004</v>
      </c>
      <c r="F40" s="37">
        <f>SUMIFS(СВЦЭМ!$C$34:$C$777,СВЦЭМ!$A$34:$A$777,$A40,СВЦЭМ!$B$34:$B$777,F$11)+'СЕТ СН'!$F$9+СВЦЭМ!$D$10+'СЕТ СН'!$F$5</f>
        <v>4337.3882742800006</v>
      </c>
      <c r="G40" s="37">
        <f>SUMIFS(СВЦЭМ!$C$34:$C$777,СВЦЭМ!$A$34:$A$777,$A40,СВЦЭМ!$B$34:$B$777,G$11)+'СЕТ СН'!$F$9+СВЦЭМ!$D$10+'СЕТ СН'!$F$5</f>
        <v>4327.3565483000002</v>
      </c>
      <c r="H40" s="37">
        <f>SUMIFS(СВЦЭМ!$C$34:$C$777,СВЦЭМ!$A$34:$A$777,$A40,СВЦЭМ!$B$34:$B$777,H$11)+'СЕТ СН'!$F$9+СВЦЭМ!$D$10+'СЕТ СН'!$F$5</f>
        <v>4364.4484203299999</v>
      </c>
      <c r="I40" s="37">
        <f>SUMIFS(СВЦЭМ!$C$34:$C$777,СВЦЭМ!$A$34:$A$777,$A40,СВЦЭМ!$B$34:$B$777,I$11)+'СЕТ СН'!$F$9+СВЦЭМ!$D$10+'СЕТ СН'!$F$5</f>
        <v>4369.1379017700001</v>
      </c>
      <c r="J40" s="37">
        <f>SUMIFS(СВЦЭМ!$C$34:$C$777,СВЦЭМ!$A$34:$A$777,$A40,СВЦЭМ!$B$34:$B$777,J$11)+'СЕТ СН'!$F$9+СВЦЭМ!$D$10+'СЕТ СН'!$F$5</f>
        <v>4305.4663528400006</v>
      </c>
      <c r="K40" s="37">
        <f>SUMIFS(СВЦЭМ!$C$34:$C$777,СВЦЭМ!$A$34:$A$777,$A40,СВЦЭМ!$B$34:$B$777,K$11)+'СЕТ СН'!$F$9+СВЦЭМ!$D$10+'СЕТ СН'!$F$5</f>
        <v>4259.3915934100005</v>
      </c>
      <c r="L40" s="37">
        <f>SUMIFS(СВЦЭМ!$C$34:$C$777,СВЦЭМ!$A$34:$A$777,$A40,СВЦЭМ!$B$34:$B$777,L$11)+'СЕТ СН'!$F$9+СВЦЭМ!$D$10+'СЕТ СН'!$F$5</f>
        <v>4320.9422947100002</v>
      </c>
      <c r="M40" s="37">
        <f>SUMIFS(СВЦЭМ!$C$34:$C$777,СВЦЭМ!$A$34:$A$777,$A40,СВЦЭМ!$B$34:$B$777,M$11)+'СЕТ СН'!$F$9+СВЦЭМ!$D$10+'СЕТ СН'!$F$5</f>
        <v>4304.9336584900002</v>
      </c>
      <c r="N40" s="37">
        <f>SUMIFS(СВЦЭМ!$C$34:$C$777,СВЦЭМ!$A$34:$A$777,$A40,СВЦЭМ!$B$34:$B$777,N$11)+'СЕТ СН'!$F$9+СВЦЭМ!$D$10+'СЕТ СН'!$F$5</f>
        <v>4267.4098051500005</v>
      </c>
      <c r="O40" s="37">
        <f>SUMIFS(СВЦЭМ!$C$34:$C$777,СВЦЭМ!$A$34:$A$777,$A40,СВЦЭМ!$B$34:$B$777,O$11)+'СЕТ СН'!$F$9+СВЦЭМ!$D$10+'СЕТ СН'!$F$5</f>
        <v>4302.5284403800006</v>
      </c>
      <c r="P40" s="37">
        <f>SUMIFS(СВЦЭМ!$C$34:$C$777,СВЦЭМ!$A$34:$A$777,$A40,СВЦЭМ!$B$34:$B$777,P$11)+'СЕТ СН'!$F$9+СВЦЭМ!$D$10+'СЕТ СН'!$F$5</f>
        <v>4328.9636373200001</v>
      </c>
      <c r="Q40" s="37">
        <f>SUMIFS(СВЦЭМ!$C$34:$C$777,СВЦЭМ!$A$34:$A$777,$A40,СВЦЭМ!$B$34:$B$777,Q$11)+'СЕТ СН'!$F$9+СВЦЭМ!$D$10+'СЕТ СН'!$F$5</f>
        <v>4419.8155561100002</v>
      </c>
      <c r="R40" s="37">
        <f>SUMIFS(СВЦЭМ!$C$34:$C$777,СВЦЭМ!$A$34:$A$777,$A40,СВЦЭМ!$B$34:$B$777,R$11)+'СЕТ СН'!$F$9+СВЦЭМ!$D$10+'СЕТ СН'!$F$5</f>
        <v>4529.5786673900002</v>
      </c>
      <c r="S40" s="37">
        <f>SUMIFS(СВЦЭМ!$C$34:$C$777,СВЦЭМ!$A$34:$A$777,$A40,СВЦЭМ!$B$34:$B$777,S$11)+'СЕТ СН'!$F$9+СВЦЭМ!$D$10+'СЕТ СН'!$F$5</f>
        <v>4438.1815730100006</v>
      </c>
      <c r="T40" s="37">
        <f>SUMIFS(СВЦЭМ!$C$34:$C$777,СВЦЭМ!$A$34:$A$777,$A40,СВЦЭМ!$B$34:$B$777,T$11)+'СЕТ СН'!$F$9+СВЦЭМ!$D$10+'СЕТ СН'!$F$5</f>
        <v>4238.9980802700002</v>
      </c>
      <c r="U40" s="37">
        <f>SUMIFS(СВЦЭМ!$C$34:$C$777,СВЦЭМ!$A$34:$A$777,$A40,СВЦЭМ!$B$34:$B$777,U$11)+'СЕТ СН'!$F$9+СВЦЭМ!$D$10+'СЕТ СН'!$F$5</f>
        <v>4234.0655093800005</v>
      </c>
      <c r="V40" s="37">
        <f>SUMIFS(СВЦЭМ!$C$34:$C$777,СВЦЭМ!$A$34:$A$777,$A40,СВЦЭМ!$B$34:$B$777,V$11)+'СЕТ СН'!$F$9+СВЦЭМ!$D$10+'СЕТ СН'!$F$5</f>
        <v>4244.0022261900003</v>
      </c>
      <c r="W40" s="37">
        <f>SUMIFS(СВЦЭМ!$C$34:$C$777,СВЦЭМ!$A$34:$A$777,$A40,СВЦЭМ!$B$34:$B$777,W$11)+'СЕТ СН'!$F$9+СВЦЭМ!$D$10+'СЕТ СН'!$F$5</f>
        <v>4243.1874783200001</v>
      </c>
      <c r="X40" s="37">
        <f>SUMIFS(СВЦЭМ!$C$34:$C$777,СВЦЭМ!$A$34:$A$777,$A40,СВЦЭМ!$B$34:$B$777,X$11)+'СЕТ СН'!$F$9+СВЦЭМ!$D$10+'СЕТ СН'!$F$5</f>
        <v>4220.1984057</v>
      </c>
      <c r="Y40" s="37">
        <f>SUMIFS(СВЦЭМ!$C$34:$C$777,СВЦЭМ!$A$34:$A$777,$A40,СВЦЭМ!$B$34:$B$777,Y$11)+'СЕТ СН'!$F$9+СВЦЭМ!$D$10+'СЕТ СН'!$F$5</f>
        <v>4236.5471457900003</v>
      </c>
    </row>
    <row r="41" spans="1:25" ht="15.75" x14ac:dyDescent="0.2">
      <c r="A41" s="36">
        <f t="shared" si="0"/>
        <v>42643</v>
      </c>
      <c r="B41" s="37">
        <f>SUMIFS(СВЦЭМ!$C$34:$C$777,СВЦЭМ!$A$34:$A$777,$A41,СВЦЭМ!$B$34:$B$777,B$11)+'СЕТ СН'!$F$9+СВЦЭМ!$D$10+'СЕТ СН'!$F$5</f>
        <v>4390.0535757100006</v>
      </c>
      <c r="C41" s="37">
        <f>SUMIFS(СВЦЭМ!$C$34:$C$777,СВЦЭМ!$A$34:$A$777,$A41,СВЦЭМ!$B$34:$B$777,C$11)+'СЕТ СН'!$F$9+СВЦЭМ!$D$10+'СЕТ СН'!$F$5</f>
        <v>4473.2726790400002</v>
      </c>
      <c r="D41" s="37">
        <f>SUMIFS(СВЦЭМ!$C$34:$C$777,СВЦЭМ!$A$34:$A$777,$A41,СВЦЭМ!$B$34:$B$777,D$11)+'СЕТ СН'!$F$9+СВЦЭМ!$D$10+'СЕТ СН'!$F$5</f>
        <v>4461.6158881299998</v>
      </c>
      <c r="E41" s="37">
        <f>SUMIFS(СВЦЭМ!$C$34:$C$777,СВЦЭМ!$A$34:$A$777,$A41,СВЦЭМ!$B$34:$B$777,E$11)+'СЕТ СН'!$F$9+СВЦЭМ!$D$10+'СЕТ СН'!$F$5</f>
        <v>4491.4192187000008</v>
      </c>
      <c r="F41" s="37">
        <f>SUMIFS(СВЦЭМ!$C$34:$C$777,СВЦЭМ!$A$34:$A$777,$A41,СВЦЭМ!$B$34:$B$777,F$11)+'СЕТ СН'!$F$9+СВЦЭМ!$D$10+'СЕТ СН'!$F$5</f>
        <v>4499.6125990399996</v>
      </c>
      <c r="G41" s="37">
        <f>SUMIFS(СВЦЭМ!$C$34:$C$777,СВЦЭМ!$A$34:$A$777,$A41,СВЦЭМ!$B$34:$B$777,G$11)+'СЕТ СН'!$F$9+СВЦЭМ!$D$10+'СЕТ СН'!$F$5</f>
        <v>4482.8027378099996</v>
      </c>
      <c r="H41" s="37">
        <f>SUMIFS(СВЦЭМ!$C$34:$C$777,СВЦЭМ!$A$34:$A$777,$A41,СВЦЭМ!$B$34:$B$777,H$11)+'СЕТ СН'!$F$9+СВЦЭМ!$D$10+'СЕТ СН'!$F$5</f>
        <v>4455.2896318500007</v>
      </c>
      <c r="I41" s="37">
        <f>SUMIFS(СВЦЭМ!$C$34:$C$777,СВЦЭМ!$A$34:$A$777,$A41,СВЦЭМ!$B$34:$B$777,I$11)+'СЕТ СН'!$F$9+СВЦЭМ!$D$10+'СЕТ СН'!$F$5</f>
        <v>4364.1856176800002</v>
      </c>
      <c r="J41" s="37">
        <f>SUMIFS(СВЦЭМ!$C$34:$C$777,СВЦЭМ!$A$34:$A$777,$A41,СВЦЭМ!$B$34:$B$777,J$11)+'СЕТ СН'!$F$9+СВЦЭМ!$D$10+'СЕТ СН'!$F$5</f>
        <v>4350.6334606800001</v>
      </c>
      <c r="K41" s="37">
        <f>SUMIFS(СВЦЭМ!$C$34:$C$777,СВЦЭМ!$A$34:$A$777,$A41,СВЦЭМ!$B$34:$B$777,K$11)+'СЕТ СН'!$F$9+СВЦЭМ!$D$10+'СЕТ СН'!$F$5</f>
        <v>4271.7179248299999</v>
      </c>
      <c r="L41" s="37">
        <f>SUMIFS(СВЦЭМ!$C$34:$C$777,СВЦЭМ!$A$34:$A$777,$A41,СВЦЭМ!$B$34:$B$777,L$11)+'СЕТ СН'!$F$9+СВЦЭМ!$D$10+'СЕТ СН'!$F$5</f>
        <v>4287.7451271700002</v>
      </c>
      <c r="M41" s="37">
        <f>SUMIFS(СВЦЭМ!$C$34:$C$777,СВЦЭМ!$A$34:$A$777,$A41,СВЦЭМ!$B$34:$B$777,M$11)+'СЕТ СН'!$F$9+СВЦЭМ!$D$10+'СЕТ СН'!$F$5</f>
        <v>4298.0752183900004</v>
      </c>
      <c r="N41" s="37">
        <f>SUMIFS(СВЦЭМ!$C$34:$C$777,СВЦЭМ!$A$34:$A$777,$A41,СВЦЭМ!$B$34:$B$777,N$11)+'СЕТ СН'!$F$9+СВЦЭМ!$D$10+'СЕТ СН'!$F$5</f>
        <v>4284.5540938700005</v>
      </c>
      <c r="O41" s="37">
        <f>SUMIFS(СВЦЭМ!$C$34:$C$777,СВЦЭМ!$A$34:$A$777,$A41,СВЦЭМ!$B$34:$B$777,O$11)+'СЕТ СН'!$F$9+СВЦЭМ!$D$10+'СЕТ СН'!$F$5</f>
        <v>4285.7857344599997</v>
      </c>
      <c r="P41" s="37">
        <f>SUMIFS(СВЦЭМ!$C$34:$C$777,СВЦЭМ!$A$34:$A$777,$A41,СВЦЭМ!$B$34:$B$777,P$11)+'СЕТ СН'!$F$9+СВЦЭМ!$D$10+'СЕТ СН'!$F$5</f>
        <v>4291.6456204400001</v>
      </c>
      <c r="Q41" s="37">
        <f>SUMIFS(СВЦЭМ!$C$34:$C$777,СВЦЭМ!$A$34:$A$777,$A41,СВЦЭМ!$B$34:$B$777,Q$11)+'СЕТ СН'!$F$9+СВЦЭМ!$D$10+'СЕТ СН'!$F$5</f>
        <v>4274.6802431400001</v>
      </c>
      <c r="R41" s="37">
        <f>SUMIFS(СВЦЭМ!$C$34:$C$777,СВЦЭМ!$A$34:$A$777,$A41,СВЦЭМ!$B$34:$B$777,R$11)+'СЕТ СН'!$F$9+СВЦЭМ!$D$10+'СЕТ СН'!$F$5</f>
        <v>4253.11174054</v>
      </c>
      <c r="S41" s="37">
        <f>SUMIFS(СВЦЭМ!$C$34:$C$777,СВЦЭМ!$A$34:$A$777,$A41,СВЦЭМ!$B$34:$B$777,S$11)+'СЕТ СН'!$F$9+СВЦЭМ!$D$10+'СЕТ СН'!$F$5</f>
        <v>4346.6038574300001</v>
      </c>
      <c r="T41" s="37">
        <f>SUMIFS(СВЦЭМ!$C$34:$C$777,СВЦЭМ!$A$34:$A$777,$A41,СВЦЭМ!$B$34:$B$777,T$11)+'СЕТ СН'!$F$9+СВЦЭМ!$D$10+'СЕТ СН'!$F$5</f>
        <v>4294.9794646999999</v>
      </c>
      <c r="U41" s="37">
        <f>SUMIFS(СВЦЭМ!$C$34:$C$777,СВЦЭМ!$A$34:$A$777,$A41,СВЦЭМ!$B$34:$B$777,U$11)+'СЕТ СН'!$F$9+СВЦЭМ!$D$10+'СЕТ СН'!$F$5</f>
        <v>4288.1304280499999</v>
      </c>
      <c r="V41" s="37">
        <f>SUMIFS(СВЦЭМ!$C$34:$C$777,СВЦЭМ!$A$34:$A$777,$A41,СВЦЭМ!$B$34:$B$777,V$11)+'СЕТ СН'!$F$9+СВЦЭМ!$D$10+'СЕТ СН'!$F$5</f>
        <v>4309.4688792200004</v>
      </c>
      <c r="W41" s="37">
        <f>SUMIFS(СВЦЭМ!$C$34:$C$777,СВЦЭМ!$A$34:$A$777,$A41,СВЦЭМ!$B$34:$B$777,W$11)+'СЕТ СН'!$F$9+СВЦЭМ!$D$10+'СЕТ СН'!$F$5</f>
        <v>4331.6721896300005</v>
      </c>
      <c r="X41" s="37">
        <f>SUMIFS(СВЦЭМ!$C$34:$C$777,СВЦЭМ!$A$34:$A$777,$A41,СВЦЭМ!$B$34:$B$777,X$11)+'СЕТ СН'!$F$9+СВЦЭМ!$D$10+'СЕТ СН'!$F$5</f>
        <v>4246.9539037900004</v>
      </c>
      <c r="Y41" s="37">
        <f>SUMIFS(СВЦЭМ!$C$34:$C$777,СВЦЭМ!$A$34:$A$777,$A41,СВЦЭМ!$B$34:$B$777,Y$11)+'СЕТ СН'!$F$9+СВЦЭМ!$D$10+'СЕТ СН'!$F$5</f>
        <v>4294.7232620600007</v>
      </c>
    </row>
    <row r="42" spans="1:25" ht="15.75" x14ac:dyDescent="0.2">
      <c r="A42" s="36">
        <f t="shared" si="0"/>
        <v>42644</v>
      </c>
      <c r="B42" s="37">
        <f>SUMIFS(СВЦЭМ!$C$34:$C$777,СВЦЭМ!$A$34:$A$777,$A42,СВЦЭМ!$B$34:$B$777,B$11)+'СЕТ СН'!$F$9+СВЦЭМ!$D$10+'СЕТ СН'!$F$5</f>
        <v>3682.1534827600003</v>
      </c>
      <c r="C42" s="37">
        <f>SUMIFS(СВЦЭМ!$C$34:$C$777,СВЦЭМ!$A$34:$A$777,$A42,СВЦЭМ!$B$34:$B$777,C$11)+'СЕТ СН'!$F$9+СВЦЭМ!$D$10+'СЕТ СН'!$F$5</f>
        <v>3682.1534827600003</v>
      </c>
      <c r="D42" s="37">
        <f>SUMIFS(СВЦЭМ!$C$34:$C$777,СВЦЭМ!$A$34:$A$777,$A42,СВЦЭМ!$B$34:$B$777,D$11)+'СЕТ СН'!$F$9+СВЦЭМ!$D$10+'СЕТ СН'!$F$5</f>
        <v>3682.1534827600003</v>
      </c>
      <c r="E42" s="37">
        <f>SUMIFS(СВЦЭМ!$C$34:$C$777,СВЦЭМ!$A$34:$A$777,$A42,СВЦЭМ!$B$34:$B$777,E$11)+'СЕТ СН'!$F$9+СВЦЭМ!$D$10+'СЕТ СН'!$F$5</f>
        <v>3682.1534827600003</v>
      </c>
      <c r="F42" s="37">
        <f>SUMIFS(СВЦЭМ!$C$34:$C$777,СВЦЭМ!$A$34:$A$777,$A42,СВЦЭМ!$B$34:$B$777,F$11)+'СЕТ СН'!$F$9+СВЦЭМ!$D$10+'СЕТ СН'!$F$5</f>
        <v>3682.1534827600003</v>
      </c>
      <c r="G42" s="37">
        <f>SUMIFS(СВЦЭМ!$C$34:$C$777,СВЦЭМ!$A$34:$A$777,$A42,СВЦЭМ!$B$34:$B$777,G$11)+'СЕТ СН'!$F$9+СВЦЭМ!$D$10+'СЕТ СН'!$F$5</f>
        <v>3682.1534827600003</v>
      </c>
      <c r="H42" s="37">
        <f>SUMIFS(СВЦЭМ!$C$34:$C$777,СВЦЭМ!$A$34:$A$777,$A42,СВЦЭМ!$B$34:$B$777,H$11)+'СЕТ СН'!$F$9+СВЦЭМ!$D$10+'СЕТ СН'!$F$5</f>
        <v>3682.1534827600003</v>
      </c>
      <c r="I42" s="37">
        <f>SUMIFS(СВЦЭМ!$C$34:$C$777,СВЦЭМ!$A$34:$A$777,$A42,СВЦЭМ!$B$34:$B$777,I$11)+'СЕТ СН'!$F$9+СВЦЭМ!$D$10+'СЕТ СН'!$F$5</f>
        <v>3682.1534827600003</v>
      </c>
      <c r="J42" s="37">
        <f>SUMIFS(СВЦЭМ!$C$34:$C$777,СВЦЭМ!$A$34:$A$777,$A42,СВЦЭМ!$B$34:$B$777,J$11)+'СЕТ СН'!$F$9+СВЦЭМ!$D$10+'СЕТ СН'!$F$5</f>
        <v>3682.1534827600003</v>
      </c>
      <c r="K42" s="37">
        <f>SUMIFS(СВЦЭМ!$C$34:$C$777,СВЦЭМ!$A$34:$A$777,$A42,СВЦЭМ!$B$34:$B$777,K$11)+'СЕТ СН'!$F$9+СВЦЭМ!$D$10+'СЕТ СН'!$F$5</f>
        <v>3682.1534827600003</v>
      </c>
      <c r="L42" s="37">
        <f>SUMIFS(СВЦЭМ!$C$34:$C$777,СВЦЭМ!$A$34:$A$777,$A42,СВЦЭМ!$B$34:$B$777,L$11)+'СЕТ СН'!$F$9+СВЦЭМ!$D$10+'СЕТ СН'!$F$5</f>
        <v>3682.1534827600003</v>
      </c>
      <c r="M42" s="37">
        <f>SUMIFS(СВЦЭМ!$C$34:$C$777,СВЦЭМ!$A$34:$A$777,$A42,СВЦЭМ!$B$34:$B$777,M$11)+'СЕТ СН'!$F$9+СВЦЭМ!$D$10+'СЕТ СН'!$F$5</f>
        <v>3682.1534827600003</v>
      </c>
      <c r="N42" s="37">
        <f>SUMIFS(СВЦЭМ!$C$34:$C$777,СВЦЭМ!$A$34:$A$777,$A42,СВЦЭМ!$B$34:$B$777,N$11)+'СЕТ СН'!$F$9+СВЦЭМ!$D$10+'СЕТ СН'!$F$5</f>
        <v>3682.1534827600003</v>
      </c>
      <c r="O42" s="37">
        <f>SUMIFS(СВЦЭМ!$C$34:$C$777,СВЦЭМ!$A$34:$A$777,$A42,СВЦЭМ!$B$34:$B$777,O$11)+'СЕТ СН'!$F$9+СВЦЭМ!$D$10+'СЕТ СН'!$F$5</f>
        <v>3682.1534827600003</v>
      </c>
      <c r="P42" s="37">
        <f>SUMIFS(СВЦЭМ!$C$34:$C$777,СВЦЭМ!$A$34:$A$777,$A42,СВЦЭМ!$B$34:$B$777,P$11)+'СЕТ СН'!$F$9+СВЦЭМ!$D$10+'СЕТ СН'!$F$5</f>
        <v>3682.1534827600003</v>
      </c>
      <c r="Q42" s="37">
        <f>SUMIFS(СВЦЭМ!$C$34:$C$777,СВЦЭМ!$A$34:$A$777,$A42,СВЦЭМ!$B$34:$B$777,Q$11)+'СЕТ СН'!$F$9+СВЦЭМ!$D$10+'СЕТ СН'!$F$5</f>
        <v>3682.1534827600003</v>
      </c>
      <c r="R42" s="37">
        <f>SUMIFS(СВЦЭМ!$C$34:$C$777,СВЦЭМ!$A$34:$A$777,$A42,СВЦЭМ!$B$34:$B$777,R$11)+'СЕТ СН'!$F$9+СВЦЭМ!$D$10+'СЕТ СН'!$F$5</f>
        <v>3682.1534827600003</v>
      </c>
      <c r="S42" s="37">
        <f>SUMIFS(СВЦЭМ!$C$34:$C$777,СВЦЭМ!$A$34:$A$777,$A42,СВЦЭМ!$B$34:$B$777,S$11)+'СЕТ СН'!$F$9+СВЦЭМ!$D$10+'СЕТ СН'!$F$5</f>
        <v>3682.1534827600003</v>
      </c>
      <c r="T42" s="37">
        <f>SUMIFS(СВЦЭМ!$C$34:$C$777,СВЦЭМ!$A$34:$A$777,$A42,СВЦЭМ!$B$34:$B$777,T$11)+'СЕТ СН'!$F$9+СВЦЭМ!$D$10+'СЕТ СН'!$F$5</f>
        <v>3682.1534827600003</v>
      </c>
      <c r="U42" s="37">
        <f>SUMIFS(СВЦЭМ!$C$34:$C$777,СВЦЭМ!$A$34:$A$777,$A42,СВЦЭМ!$B$34:$B$777,U$11)+'СЕТ СН'!$F$9+СВЦЭМ!$D$10+'СЕТ СН'!$F$5</f>
        <v>3682.1534827600003</v>
      </c>
      <c r="V42" s="37">
        <f>SUMIFS(СВЦЭМ!$C$34:$C$777,СВЦЭМ!$A$34:$A$777,$A42,СВЦЭМ!$B$34:$B$777,V$11)+'СЕТ СН'!$F$9+СВЦЭМ!$D$10+'СЕТ СН'!$F$5</f>
        <v>3682.1534827600003</v>
      </c>
      <c r="W42" s="37">
        <f>SUMIFS(СВЦЭМ!$C$34:$C$777,СВЦЭМ!$A$34:$A$777,$A42,СВЦЭМ!$B$34:$B$777,W$11)+'СЕТ СН'!$F$9+СВЦЭМ!$D$10+'СЕТ СН'!$F$5</f>
        <v>3682.1534827600003</v>
      </c>
      <c r="X42" s="37">
        <f>SUMIFS(СВЦЭМ!$C$34:$C$777,СВЦЭМ!$A$34:$A$777,$A42,СВЦЭМ!$B$34:$B$777,X$11)+'СЕТ СН'!$F$9+СВЦЭМ!$D$10+'СЕТ СН'!$F$5</f>
        <v>3682.1534827600003</v>
      </c>
      <c r="Y42" s="37">
        <f>SUMIFS(СВЦЭМ!$C$34:$C$777,СВЦЭМ!$A$34:$A$777,$A42,СВЦЭМ!$B$34:$B$777,Y$11)+'СЕТ СН'!$F$9+СВЦЭМ!$D$10+'СЕТ СН'!$F$5</f>
        <v>3682.1534827600003</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19" t="s">
        <v>7</v>
      </c>
      <c r="B45" s="113" t="s">
        <v>74</v>
      </c>
      <c r="C45" s="114"/>
      <c r="D45" s="114"/>
      <c r="E45" s="114"/>
      <c r="F45" s="114"/>
      <c r="G45" s="114"/>
      <c r="H45" s="114"/>
      <c r="I45" s="114"/>
      <c r="J45" s="114"/>
      <c r="K45" s="114"/>
      <c r="L45" s="114"/>
      <c r="M45" s="114"/>
      <c r="N45" s="114"/>
      <c r="O45" s="114"/>
      <c r="P45" s="114"/>
      <c r="Q45" s="114"/>
      <c r="R45" s="114"/>
      <c r="S45" s="114"/>
      <c r="T45" s="114"/>
      <c r="U45" s="114"/>
      <c r="V45" s="114"/>
      <c r="W45" s="114"/>
      <c r="X45" s="114"/>
      <c r="Y45" s="115"/>
    </row>
    <row r="46" spans="1:25" ht="12.75" customHeight="1" x14ac:dyDescent="0.2">
      <c r="A46" s="120"/>
      <c r="B46" s="116"/>
      <c r="C46" s="117"/>
      <c r="D46" s="117"/>
      <c r="E46" s="117"/>
      <c r="F46" s="117"/>
      <c r="G46" s="117"/>
      <c r="H46" s="117"/>
      <c r="I46" s="117"/>
      <c r="J46" s="117"/>
      <c r="K46" s="117"/>
      <c r="L46" s="117"/>
      <c r="M46" s="117"/>
      <c r="N46" s="117"/>
      <c r="O46" s="117"/>
      <c r="P46" s="117"/>
      <c r="Q46" s="117"/>
      <c r="R46" s="117"/>
      <c r="S46" s="117"/>
      <c r="T46" s="117"/>
      <c r="U46" s="117"/>
      <c r="V46" s="117"/>
      <c r="W46" s="117"/>
      <c r="X46" s="117"/>
      <c r="Y46" s="118"/>
    </row>
    <row r="47" spans="1:25" ht="12.75" customHeight="1" x14ac:dyDescent="0.2">
      <c r="A47" s="121"/>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01.09.2016</v>
      </c>
      <c r="B48" s="37">
        <f>SUMIFS(СВЦЭМ!$C$34:$C$777,СВЦЭМ!$A$34:$A$777,$A48,СВЦЭМ!$B$34:$B$777,B$47)+'СЕТ СН'!$G$9+СВЦЭМ!$D$10+'СЕТ СН'!$G$5</f>
        <v>4698.8852845599995</v>
      </c>
      <c r="C48" s="37">
        <f>SUMIFS(СВЦЭМ!$C$34:$C$777,СВЦЭМ!$A$34:$A$777,$A48,СВЦЭМ!$B$34:$B$777,C$47)+'СЕТ СН'!$G$9+СВЦЭМ!$D$10+'СЕТ СН'!$G$5</f>
        <v>4752.0367408100001</v>
      </c>
      <c r="D48" s="37">
        <f>SUMIFS(СВЦЭМ!$C$34:$C$777,СВЦЭМ!$A$34:$A$777,$A48,СВЦЭМ!$B$34:$B$777,D$47)+'СЕТ СН'!$G$9+СВЦЭМ!$D$10+'СЕТ СН'!$G$5</f>
        <v>4795.7846479399996</v>
      </c>
      <c r="E48" s="37">
        <f>SUMIFS(СВЦЭМ!$C$34:$C$777,СВЦЭМ!$A$34:$A$777,$A48,СВЦЭМ!$B$34:$B$777,E$47)+'СЕТ СН'!$G$9+СВЦЭМ!$D$10+'СЕТ СН'!$G$5</f>
        <v>4814.2491470799996</v>
      </c>
      <c r="F48" s="37">
        <f>SUMIFS(СВЦЭМ!$C$34:$C$777,СВЦЭМ!$A$34:$A$777,$A48,СВЦЭМ!$B$34:$B$777,F$47)+'СЕТ СН'!$G$9+СВЦЭМ!$D$10+'СЕТ СН'!$G$5</f>
        <v>4821.9987046400001</v>
      </c>
      <c r="G48" s="37">
        <f>SUMIFS(СВЦЭМ!$C$34:$C$777,СВЦЭМ!$A$34:$A$777,$A48,СВЦЭМ!$B$34:$B$777,G$47)+'СЕТ СН'!$G$9+СВЦЭМ!$D$10+'СЕТ СН'!$G$5</f>
        <v>4817.5620884199998</v>
      </c>
      <c r="H48" s="37">
        <f>SUMIFS(СВЦЭМ!$C$34:$C$777,СВЦЭМ!$A$34:$A$777,$A48,СВЦЭМ!$B$34:$B$777,H$47)+'СЕТ СН'!$G$9+СВЦЭМ!$D$10+'СЕТ СН'!$G$5</f>
        <v>4767.1080564599997</v>
      </c>
      <c r="I48" s="37">
        <f>SUMIFS(СВЦЭМ!$C$34:$C$777,СВЦЭМ!$A$34:$A$777,$A48,СВЦЭМ!$B$34:$B$777,I$47)+'СЕТ СН'!$G$9+СВЦЭМ!$D$10+'СЕТ СН'!$G$5</f>
        <v>4723.4643172899996</v>
      </c>
      <c r="J48" s="37">
        <f>SUMIFS(СВЦЭМ!$C$34:$C$777,СВЦЭМ!$A$34:$A$777,$A48,СВЦЭМ!$B$34:$B$777,J$47)+'СЕТ СН'!$G$9+СВЦЭМ!$D$10+'СЕТ СН'!$G$5</f>
        <v>4676.5378776300004</v>
      </c>
      <c r="K48" s="37">
        <f>SUMIFS(СВЦЭМ!$C$34:$C$777,СВЦЭМ!$A$34:$A$777,$A48,СВЦЭМ!$B$34:$B$777,K$47)+'СЕТ СН'!$G$9+СВЦЭМ!$D$10+'СЕТ СН'!$G$5</f>
        <v>4593.6932366999999</v>
      </c>
      <c r="L48" s="37">
        <f>SUMIFS(СВЦЭМ!$C$34:$C$777,СВЦЭМ!$A$34:$A$777,$A48,СВЦЭМ!$B$34:$B$777,L$47)+'СЕТ СН'!$G$9+СВЦЭМ!$D$10+'СЕТ СН'!$G$5</f>
        <v>4618.1308215999998</v>
      </c>
      <c r="M48" s="37">
        <f>SUMIFS(СВЦЭМ!$C$34:$C$777,СВЦЭМ!$A$34:$A$777,$A48,СВЦЭМ!$B$34:$B$777,M$47)+'СЕТ СН'!$G$9+СВЦЭМ!$D$10+'СЕТ СН'!$G$5</f>
        <v>4641.8306379699998</v>
      </c>
      <c r="N48" s="37">
        <f>SUMIFS(СВЦЭМ!$C$34:$C$777,СВЦЭМ!$A$34:$A$777,$A48,СВЦЭМ!$B$34:$B$777,N$47)+'СЕТ СН'!$G$9+СВЦЭМ!$D$10+'СЕТ СН'!$G$5</f>
        <v>4574.11828186</v>
      </c>
      <c r="O48" s="37">
        <f>SUMIFS(СВЦЭМ!$C$34:$C$777,СВЦЭМ!$A$34:$A$777,$A48,СВЦЭМ!$B$34:$B$777,O$47)+'СЕТ СН'!$G$9+СВЦЭМ!$D$10+'СЕТ СН'!$G$5</f>
        <v>4643.3097129999996</v>
      </c>
      <c r="P48" s="37">
        <f>SUMIFS(СВЦЭМ!$C$34:$C$777,СВЦЭМ!$A$34:$A$777,$A48,СВЦЭМ!$B$34:$B$777,P$47)+'СЕТ СН'!$G$9+СВЦЭМ!$D$10+'СЕТ СН'!$G$5</f>
        <v>4583.4366242899996</v>
      </c>
      <c r="Q48" s="37">
        <f>SUMIFS(СВЦЭМ!$C$34:$C$777,СВЦЭМ!$A$34:$A$777,$A48,СВЦЭМ!$B$34:$B$777,Q$47)+'СЕТ СН'!$G$9+СВЦЭМ!$D$10+'СЕТ СН'!$G$5</f>
        <v>4580.06373884</v>
      </c>
      <c r="R48" s="37">
        <f>SUMIFS(СВЦЭМ!$C$34:$C$777,СВЦЭМ!$A$34:$A$777,$A48,СВЦЭМ!$B$34:$B$777,R$47)+'СЕТ СН'!$G$9+СВЦЭМ!$D$10+'СЕТ СН'!$G$5</f>
        <v>4591.0375920500001</v>
      </c>
      <c r="S48" s="37">
        <f>SUMIFS(СВЦЭМ!$C$34:$C$777,СВЦЭМ!$A$34:$A$777,$A48,СВЦЭМ!$B$34:$B$777,S$47)+'СЕТ СН'!$G$9+СВЦЭМ!$D$10+'СЕТ СН'!$G$5</f>
        <v>4621.0253894400003</v>
      </c>
      <c r="T48" s="37">
        <f>SUMIFS(СВЦЭМ!$C$34:$C$777,СВЦЭМ!$A$34:$A$777,$A48,СВЦЭМ!$B$34:$B$777,T$47)+'СЕТ СН'!$G$9+СВЦЭМ!$D$10+'СЕТ СН'!$G$5</f>
        <v>4604.6441402600003</v>
      </c>
      <c r="U48" s="37">
        <f>SUMIFS(СВЦЭМ!$C$34:$C$777,СВЦЭМ!$A$34:$A$777,$A48,СВЦЭМ!$B$34:$B$777,U$47)+'СЕТ СН'!$G$9+СВЦЭМ!$D$10+'СЕТ СН'!$G$5</f>
        <v>4606.9500839399998</v>
      </c>
      <c r="V48" s="37">
        <f>SUMIFS(СВЦЭМ!$C$34:$C$777,СВЦЭМ!$A$34:$A$777,$A48,СВЦЭМ!$B$34:$B$777,V$47)+'СЕТ СН'!$G$9+СВЦЭМ!$D$10+'СЕТ СН'!$G$5</f>
        <v>4644.0288461099999</v>
      </c>
      <c r="W48" s="37">
        <f>SUMIFS(СВЦЭМ!$C$34:$C$777,СВЦЭМ!$A$34:$A$777,$A48,СВЦЭМ!$B$34:$B$777,W$47)+'СЕТ СН'!$G$9+СВЦЭМ!$D$10+'СЕТ СН'!$G$5</f>
        <v>4635.3250595600002</v>
      </c>
      <c r="X48" s="37">
        <f>SUMIFS(СВЦЭМ!$C$34:$C$777,СВЦЭМ!$A$34:$A$777,$A48,СВЦЭМ!$B$34:$B$777,X$47)+'СЕТ СН'!$G$9+СВЦЭМ!$D$10+'СЕТ СН'!$G$5</f>
        <v>4621.6367724800002</v>
      </c>
      <c r="Y48" s="37">
        <f>SUMIFS(СВЦЭМ!$C$34:$C$777,СВЦЭМ!$A$34:$A$777,$A48,СВЦЭМ!$B$34:$B$777,Y$47)+'СЕТ СН'!$G$9+СВЦЭМ!$D$10+'СЕТ СН'!$G$5</f>
        <v>4616.9326701099999</v>
      </c>
    </row>
    <row r="49" spans="1:25" ht="15.75" x14ac:dyDescent="0.2">
      <c r="A49" s="36">
        <f>A48+1</f>
        <v>42615</v>
      </c>
      <c r="B49" s="37">
        <f>SUMIFS(СВЦЭМ!$C$34:$C$777,СВЦЭМ!$A$34:$A$777,$A49,СВЦЭМ!$B$34:$B$777,B$47)+'СЕТ СН'!$G$9+СВЦЭМ!$D$10+'СЕТ СН'!$G$5</f>
        <v>4713.93083725</v>
      </c>
      <c r="C49" s="37">
        <f>SUMIFS(СВЦЭМ!$C$34:$C$777,СВЦЭМ!$A$34:$A$777,$A49,СВЦЭМ!$B$34:$B$777,C$47)+'СЕТ СН'!$G$9+СВЦЭМ!$D$10+'СЕТ СН'!$G$5</f>
        <v>4772.0314381500002</v>
      </c>
      <c r="D49" s="37">
        <f>SUMIFS(СВЦЭМ!$C$34:$C$777,СВЦЭМ!$A$34:$A$777,$A49,СВЦЭМ!$B$34:$B$777,D$47)+'СЕТ СН'!$G$9+СВЦЭМ!$D$10+'СЕТ СН'!$G$5</f>
        <v>4815.5111474300002</v>
      </c>
      <c r="E49" s="37">
        <f>SUMIFS(СВЦЭМ!$C$34:$C$777,СВЦЭМ!$A$34:$A$777,$A49,СВЦЭМ!$B$34:$B$777,E$47)+'СЕТ СН'!$G$9+СВЦЭМ!$D$10+'СЕТ СН'!$G$5</f>
        <v>4817.5814951699995</v>
      </c>
      <c r="F49" s="37">
        <f>SUMIFS(СВЦЭМ!$C$34:$C$777,СВЦЭМ!$A$34:$A$777,$A49,СВЦЭМ!$B$34:$B$777,F$47)+'СЕТ СН'!$G$9+СВЦЭМ!$D$10+'СЕТ СН'!$G$5</f>
        <v>4784.8347621800003</v>
      </c>
      <c r="G49" s="37">
        <f>SUMIFS(СВЦЭМ!$C$34:$C$777,СВЦЭМ!$A$34:$A$777,$A49,СВЦЭМ!$B$34:$B$777,G$47)+'СЕТ СН'!$G$9+СВЦЭМ!$D$10+'СЕТ СН'!$G$5</f>
        <v>4759.45182484</v>
      </c>
      <c r="H49" s="37">
        <f>SUMIFS(СВЦЭМ!$C$34:$C$777,СВЦЭМ!$A$34:$A$777,$A49,СВЦЭМ!$B$34:$B$777,H$47)+'СЕТ СН'!$G$9+СВЦЭМ!$D$10+'СЕТ СН'!$G$5</f>
        <v>4753.8103794899998</v>
      </c>
      <c r="I49" s="37">
        <f>SUMIFS(СВЦЭМ!$C$34:$C$777,СВЦЭМ!$A$34:$A$777,$A49,СВЦЭМ!$B$34:$B$777,I$47)+'СЕТ СН'!$G$9+СВЦЭМ!$D$10+'СЕТ СН'!$G$5</f>
        <v>4672.7551412299999</v>
      </c>
      <c r="J49" s="37">
        <f>SUMIFS(СВЦЭМ!$C$34:$C$777,СВЦЭМ!$A$34:$A$777,$A49,СВЦЭМ!$B$34:$B$777,J$47)+'СЕТ СН'!$G$9+СВЦЭМ!$D$10+'СЕТ СН'!$G$5</f>
        <v>4644.0565232299996</v>
      </c>
      <c r="K49" s="37">
        <f>SUMIFS(СВЦЭМ!$C$34:$C$777,СВЦЭМ!$A$34:$A$777,$A49,СВЦЭМ!$B$34:$B$777,K$47)+'СЕТ СН'!$G$9+СВЦЭМ!$D$10+'СЕТ СН'!$G$5</f>
        <v>4607.9039017100004</v>
      </c>
      <c r="L49" s="37">
        <f>SUMIFS(СВЦЭМ!$C$34:$C$777,СВЦЭМ!$A$34:$A$777,$A49,СВЦЭМ!$B$34:$B$777,L$47)+'СЕТ СН'!$G$9+СВЦЭМ!$D$10+'СЕТ СН'!$G$5</f>
        <v>4592.5716258900002</v>
      </c>
      <c r="M49" s="37">
        <f>SUMIFS(СВЦЭМ!$C$34:$C$777,СВЦЭМ!$A$34:$A$777,$A49,СВЦЭМ!$B$34:$B$777,M$47)+'СЕТ СН'!$G$9+СВЦЭМ!$D$10+'СЕТ СН'!$G$5</f>
        <v>4622.68596308</v>
      </c>
      <c r="N49" s="37">
        <f>SUMIFS(СВЦЭМ!$C$34:$C$777,СВЦЭМ!$A$34:$A$777,$A49,СВЦЭМ!$B$34:$B$777,N$47)+'СЕТ СН'!$G$9+СВЦЭМ!$D$10+'СЕТ СН'!$G$5</f>
        <v>4623.2807311699999</v>
      </c>
      <c r="O49" s="37">
        <f>SUMIFS(СВЦЭМ!$C$34:$C$777,СВЦЭМ!$A$34:$A$777,$A49,СВЦЭМ!$B$34:$B$777,O$47)+'СЕТ СН'!$G$9+СВЦЭМ!$D$10+'СЕТ СН'!$G$5</f>
        <v>4645.3391330499999</v>
      </c>
      <c r="P49" s="37">
        <f>SUMIFS(СВЦЭМ!$C$34:$C$777,СВЦЭМ!$A$34:$A$777,$A49,СВЦЭМ!$B$34:$B$777,P$47)+'СЕТ СН'!$G$9+СВЦЭМ!$D$10+'СЕТ СН'!$G$5</f>
        <v>4636.3757968999998</v>
      </c>
      <c r="Q49" s="37">
        <f>SUMIFS(СВЦЭМ!$C$34:$C$777,СВЦЭМ!$A$34:$A$777,$A49,СВЦЭМ!$B$34:$B$777,Q$47)+'СЕТ СН'!$G$9+СВЦЭМ!$D$10+'СЕТ СН'!$G$5</f>
        <v>4642.0678542599999</v>
      </c>
      <c r="R49" s="37">
        <f>SUMIFS(СВЦЭМ!$C$34:$C$777,СВЦЭМ!$A$34:$A$777,$A49,СВЦЭМ!$B$34:$B$777,R$47)+'СЕТ СН'!$G$9+СВЦЭМ!$D$10+'СЕТ СН'!$G$5</f>
        <v>4610.0643295499995</v>
      </c>
      <c r="S49" s="37">
        <f>SUMIFS(СВЦЭМ!$C$34:$C$777,СВЦЭМ!$A$34:$A$777,$A49,СВЦЭМ!$B$34:$B$777,S$47)+'СЕТ СН'!$G$9+СВЦЭМ!$D$10+'СЕТ СН'!$G$5</f>
        <v>4611.3287229500002</v>
      </c>
      <c r="T49" s="37">
        <f>SUMIFS(СВЦЭМ!$C$34:$C$777,СВЦЭМ!$A$34:$A$777,$A49,СВЦЭМ!$B$34:$B$777,T$47)+'СЕТ СН'!$G$9+СВЦЭМ!$D$10+'СЕТ СН'!$G$5</f>
        <v>4627.5803206999999</v>
      </c>
      <c r="U49" s="37">
        <f>SUMIFS(СВЦЭМ!$C$34:$C$777,СВЦЭМ!$A$34:$A$777,$A49,СВЦЭМ!$B$34:$B$777,U$47)+'СЕТ СН'!$G$9+СВЦЭМ!$D$10+'СЕТ СН'!$G$5</f>
        <v>4638.4476959599997</v>
      </c>
      <c r="V49" s="37">
        <f>SUMIFS(СВЦЭМ!$C$34:$C$777,СВЦЭМ!$A$34:$A$777,$A49,СВЦЭМ!$B$34:$B$777,V$47)+'СЕТ СН'!$G$9+СВЦЭМ!$D$10+'СЕТ СН'!$G$5</f>
        <v>4624.5380945199995</v>
      </c>
      <c r="W49" s="37">
        <f>SUMIFS(СВЦЭМ!$C$34:$C$777,СВЦЭМ!$A$34:$A$777,$A49,СВЦЭМ!$B$34:$B$777,W$47)+'СЕТ СН'!$G$9+СВЦЭМ!$D$10+'СЕТ СН'!$G$5</f>
        <v>4617.1966516100001</v>
      </c>
      <c r="X49" s="37">
        <f>SUMIFS(СВЦЭМ!$C$34:$C$777,СВЦЭМ!$A$34:$A$777,$A49,СВЦЭМ!$B$34:$B$777,X$47)+'СЕТ СН'!$G$9+СВЦЭМ!$D$10+'СЕТ СН'!$G$5</f>
        <v>4596.3276597300001</v>
      </c>
      <c r="Y49" s="37">
        <f>SUMIFS(СВЦЭМ!$C$34:$C$777,СВЦЭМ!$A$34:$A$777,$A49,СВЦЭМ!$B$34:$B$777,Y$47)+'СЕТ СН'!$G$9+СВЦЭМ!$D$10+'СЕТ СН'!$G$5</f>
        <v>4621.8620078900003</v>
      </c>
    </row>
    <row r="50" spans="1:25" ht="15.75" x14ac:dyDescent="0.2">
      <c r="A50" s="36">
        <f t="shared" ref="A50:A78" si="1">A49+1</f>
        <v>42616</v>
      </c>
      <c r="B50" s="37">
        <f>SUMIFS(СВЦЭМ!$C$34:$C$777,СВЦЭМ!$A$34:$A$777,$A50,СВЦЭМ!$B$34:$B$777,B$47)+'СЕТ СН'!$G$9+СВЦЭМ!$D$10+'СЕТ СН'!$G$5</f>
        <v>4922.7594311399998</v>
      </c>
      <c r="C50" s="37">
        <f>SUMIFS(СВЦЭМ!$C$34:$C$777,СВЦЭМ!$A$34:$A$777,$A50,СВЦЭМ!$B$34:$B$777,C$47)+'СЕТ СН'!$G$9+СВЦЭМ!$D$10+'СЕТ СН'!$G$5</f>
        <v>5525.09003639</v>
      </c>
      <c r="D50" s="37">
        <f>SUMIFS(СВЦЭМ!$C$34:$C$777,СВЦЭМ!$A$34:$A$777,$A50,СВЦЭМ!$B$34:$B$777,D$47)+'СЕТ СН'!$G$9+СВЦЭМ!$D$10+'СЕТ СН'!$G$5</f>
        <v>5614.3975927299998</v>
      </c>
      <c r="E50" s="37">
        <f>SUMIFS(СВЦЭМ!$C$34:$C$777,СВЦЭМ!$A$34:$A$777,$A50,СВЦЭМ!$B$34:$B$777,E$47)+'СЕТ СН'!$G$9+СВЦЭМ!$D$10+'СЕТ СН'!$G$5</f>
        <v>5688.7072793999996</v>
      </c>
      <c r="F50" s="37">
        <f>SUMIFS(СВЦЭМ!$C$34:$C$777,СВЦЭМ!$A$34:$A$777,$A50,СВЦЭМ!$B$34:$B$777,F$47)+'СЕТ СН'!$G$9+СВЦЭМ!$D$10+'СЕТ СН'!$G$5</f>
        <v>5657.7723115200006</v>
      </c>
      <c r="G50" s="37">
        <f>SUMIFS(СВЦЭМ!$C$34:$C$777,СВЦЭМ!$A$34:$A$777,$A50,СВЦЭМ!$B$34:$B$777,G$47)+'СЕТ СН'!$G$9+СВЦЭМ!$D$10+'СЕТ СН'!$G$5</f>
        <v>5644.6839195299999</v>
      </c>
      <c r="H50" s="37">
        <f>SUMIFS(СВЦЭМ!$C$34:$C$777,СВЦЭМ!$A$34:$A$777,$A50,СВЦЭМ!$B$34:$B$777,H$47)+'СЕТ СН'!$G$9+СВЦЭМ!$D$10+'СЕТ СН'!$G$5</f>
        <v>5641.0917148099998</v>
      </c>
      <c r="I50" s="37">
        <f>SUMIFS(СВЦЭМ!$C$34:$C$777,СВЦЭМ!$A$34:$A$777,$A50,СВЦЭМ!$B$34:$B$777,I$47)+'СЕТ СН'!$G$9+СВЦЭМ!$D$10+'СЕТ СН'!$G$5</f>
        <v>5572.1944133300003</v>
      </c>
      <c r="J50" s="37">
        <f>SUMIFS(СВЦЭМ!$C$34:$C$777,СВЦЭМ!$A$34:$A$777,$A50,СВЦЭМ!$B$34:$B$777,J$47)+'СЕТ СН'!$G$9+СВЦЭМ!$D$10+'СЕТ СН'!$G$5</f>
        <v>5437.5172458899997</v>
      </c>
      <c r="K50" s="37">
        <f>SUMIFS(СВЦЭМ!$C$34:$C$777,СВЦЭМ!$A$34:$A$777,$A50,СВЦЭМ!$B$34:$B$777,K$47)+'СЕТ СН'!$G$9+СВЦЭМ!$D$10+'СЕТ СН'!$G$5</f>
        <v>5347.5732484500004</v>
      </c>
      <c r="L50" s="37">
        <f>SUMIFS(СВЦЭМ!$C$34:$C$777,СВЦЭМ!$A$34:$A$777,$A50,СВЦЭМ!$B$34:$B$777,L$47)+'СЕТ СН'!$G$9+СВЦЭМ!$D$10+'СЕТ СН'!$G$5</f>
        <v>5264.3227453399995</v>
      </c>
      <c r="M50" s="37">
        <f>SUMIFS(СВЦЭМ!$C$34:$C$777,СВЦЭМ!$A$34:$A$777,$A50,СВЦЭМ!$B$34:$B$777,M$47)+'СЕТ СН'!$G$9+СВЦЭМ!$D$10+'СЕТ СН'!$G$5</f>
        <v>5210.2460916800001</v>
      </c>
      <c r="N50" s="37">
        <f>SUMIFS(СВЦЭМ!$C$34:$C$777,СВЦЭМ!$A$34:$A$777,$A50,СВЦЭМ!$B$34:$B$777,N$47)+'СЕТ СН'!$G$9+СВЦЭМ!$D$10+'СЕТ СН'!$G$5</f>
        <v>5212.6518607500002</v>
      </c>
      <c r="O50" s="37">
        <f>SUMIFS(СВЦЭМ!$C$34:$C$777,СВЦЭМ!$A$34:$A$777,$A50,СВЦЭМ!$B$34:$B$777,O$47)+'СЕТ СН'!$G$9+СВЦЭМ!$D$10+'СЕТ СН'!$G$5</f>
        <v>5211.1040205999998</v>
      </c>
      <c r="P50" s="37">
        <f>SUMIFS(СВЦЭМ!$C$34:$C$777,СВЦЭМ!$A$34:$A$777,$A50,СВЦЭМ!$B$34:$B$777,P$47)+'СЕТ СН'!$G$9+СВЦЭМ!$D$10+'СЕТ СН'!$G$5</f>
        <v>5258.1781314999998</v>
      </c>
      <c r="Q50" s="37">
        <f>SUMIFS(СВЦЭМ!$C$34:$C$777,СВЦЭМ!$A$34:$A$777,$A50,СВЦЭМ!$B$34:$B$777,Q$47)+'СЕТ СН'!$G$9+СВЦЭМ!$D$10+'СЕТ СН'!$G$5</f>
        <v>5280.7190202100001</v>
      </c>
      <c r="R50" s="37">
        <f>SUMIFS(СВЦЭМ!$C$34:$C$777,СВЦЭМ!$A$34:$A$777,$A50,СВЦЭМ!$B$34:$B$777,R$47)+'СЕТ СН'!$G$9+СВЦЭМ!$D$10+'СЕТ СН'!$G$5</f>
        <v>5272.1225539999996</v>
      </c>
      <c r="S50" s="37">
        <f>SUMIFS(СВЦЭМ!$C$34:$C$777,СВЦЭМ!$A$34:$A$777,$A50,СВЦЭМ!$B$34:$B$777,S$47)+'СЕТ СН'!$G$9+СВЦЭМ!$D$10+'СЕТ СН'!$G$5</f>
        <v>5236.5183559899997</v>
      </c>
      <c r="T50" s="37">
        <f>SUMIFS(СВЦЭМ!$C$34:$C$777,СВЦЭМ!$A$34:$A$777,$A50,СВЦЭМ!$B$34:$B$777,T$47)+'СЕТ СН'!$G$9+СВЦЭМ!$D$10+'СЕТ СН'!$G$5</f>
        <v>5236.8380027599997</v>
      </c>
      <c r="U50" s="37">
        <f>SUMIFS(СВЦЭМ!$C$34:$C$777,СВЦЭМ!$A$34:$A$777,$A50,СВЦЭМ!$B$34:$B$777,U$47)+'СЕТ СН'!$G$9+СВЦЭМ!$D$10+'СЕТ СН'!$G$5</f>
        <v>5161.1399005599997</v>
      </c>
      <c r="V50" s="37">
        <f>SUMIFS(СВЦЭМ!$C$34:$C$777,СВЦЭМ!$A$34:$A$777,$A50,СВЦЭМ!$B$34:$B$777,V$47)+'СЕТ СН'!$G$9+СВЦЭМ!$D$10+'СЕТ СН'!$G$5</f>
        <v>5290.64846717</v>
      </c>
      <c r="W50" s="37">
        <f>SUMIFS(СВЦЭМ!$C$34:$C$777,СВЦЭМ!$A$34:$A$777,$A50,СВЦЭМ!$B$34:$B$777,W$47)+'СЕТ СН'!$G$9+СВЦЭМ!$D$10+'СЕТ СН'!$G$5</f>
        <v>5283.2259451400005</v>
      </c>
      <c r="X50" s="37">
        <f>SUMIFS(СВЦЭМ!$C$34:$C$777,СВЦЭМ!$A$34:$A$777,$A50,СВЦЭМ!$B$34:$B$777,X$47)+'СЕТ СН'!$G$9+СВЦЭМ!$D$10+'СЕТ СН'!$G$5</f>
        <v>5246.1777001099999</v>
      </c>
      <c r="Y50" s="37">
        <f>SUMIFS(СВЦЭМ!$C$34:$C$777,СВЦЭМ!$A$34:$A$777,$A50,СВЦЭМ!$B$34:$B$777,Y$47)+'СЕТ СН'!$G$9+СВЦЭМ!$D$10+'СЕТ СН'!$G$5</f>
        <v>5307.8425170600003</v>
      </c>
    </row>
    <row r="51" spans="1:25" ht="15.75" x14ac:dyDescent="0.2">
      <c r="A51" s="36">
        <f t="shared" si="1"/>
        <v>42617</v>
      </c>
      <c r="B51" s="37">
        <f>SUMIFS(СВЦЭМ!$C$34:$C$777,СВЦЭМ!$A$34:$A$777,$A51,СВЦЭМ!$B$34:$B$777,B$47)+'СЕТ СН'!$G$9+СВЦЭМ!$D$10+'СЕТ СН'!$G$5</f>
        <v>5505.50899587</v>
      </c>
      <c r="C51" s="37">
        <f>SUMIFS(СВЦЭМ!$C$34:$C$777,СВЦЭМ!$A$34:$A$777,$A51,СВЦЭМ!$B$34:$B$777,C$47)+'СЕТ СН'!$G$9+СВЦЭМ!$D$10+'СЕТ СН'!$G$5</f>
        <v>5606.8369524099999</v>
      </c>
      <c r="D51" s="37">
        <f>SUMIFS(СВЦЭМ!$C$34:$C$777,СВЦЭМ!$A$34:$A$777,$A51,СВЦЭМ!$B$34:$B$777,D$47)+'СЕТ СН'!$G$9+СВЦЭМ!$D$10+'СЕТ СН'!$G$5</f>
        <v>5692.9229940799996</v>
      </c>
      <c r="E51" s="37">
        <f>SUMIFS(СВЦЭМ!$C$34:$C$777,СВЦЭМ!$A$34:$A$777,$A51,СВЦЭМ!$B$34:$B$777,E$47)+'СЕТ СН'!$G$9+СВЦЭМ!$D$10+'СЕТ СН'!$G$5</f>
        <v>5791.38249576</v>
      </c>
      <c r="F51" s="37">
        <f>SUMIFS(СВЦЭМ!$C$34:$C$777,СВЦЭМ!$A$34:$A$777,$A51,СВЦЭМ!$B$34:$B$777,F$47)+'СЕТ СН'!$G$9+СВЦЭМ!$D$10+'СЕТ СН'!$G$5</f>
        <v>5770.2972549099995</v>
      </c>
      <c r="G51" s="37">
        <f>SUMIFS(СВЦЭМ!$C$34:$C$777,СВЦЭМ!$A$34:$A$777,$A51,СВЦЭМ!$B$34:$B$777,G$47)+'СЕТ СН'!$G$9+СВЦЭМ!$D$10+'СЕТ СН'!$G$5</f>
        <v>5804.7938933099995</v>
      </c>
      <c r="H51" s="37">
        <f>SUMIFS(СВЦЭМ!$C$34:$C$777,СВЦЭМ!$A$34:$A$777,$A51,СВЦЭМ!$B$34:$B$777,H$47)+'СЕТ СН'!$G$9+СВЦЭМ!$D$10+'СЕТ СН'!$G$5</f>
        <v>5732.2972320400004</v>
      </c>
      <c r="I51" s="37">
        <f>SUMIFS(СВЦЭМ!$C$34:$C$777,СВЦЭМ!$A$34:$A$777,$A51,СВЦЭМ!$B$34:$B$777,I$47)+'СЕТ СН'!$G$9+СВЦЭМ!$D$10+'СЕТ СН'!$G$5</f>
        <v>5686.5343645499997</v>
      </c>
      <c r="J51" s="37">
        <f>SUMIFS(СВЦЭМ!$C$34:$C$777,СВЦЭМ!$A$34:$A$777,$A51,СВЦЭМ!$B$34:$B$777,J$47)+'СЕТ СН'!$G$9+СВЦЭМ!$D$10+'СЕТ СН'!$G$5</f>
        <v>5581.1064604700005</v>
      </c>
      <c r="K51" s="37">
        <f>SUMIFS(СВЦЭМ!$C$34:$C$777,СВЦЭМ!$A$34:$A$777,$A51,СВЦЭМ!$B$34:$B$777,K$47)+'СЕТ СН'!$G$9+СВЦЭМ!$D$10+'СЕТ СН'!$G$5</f>
        <v>5370.11614852</v>
      </c>
      <c r="L51" s="37">
        <f>SUMIFS(СВЦЭМ!$C$34:$C$777,СВЦЭМ!$A$34:$A$777,$A51,СВЦЭМ!$B$34:$B$777,L$47)+'СЕТ СН'!$G$9+СВЦЭМ!$D$10+'СЕТ СН'!$G$5</f>
        <v>5266.8896476400005</v>
      </c>
      <c r="M51" s="37">
        <f>SUMIFS(СВЦЭМ!$C$34:$C$777,СВЦЭМ!$A$34:$A$777,$A51,СВЦЭМ!$B$34:$B$777,M$47)+'СЕТ СН'!$G$9+СВЦЭМ!$D$10+'СЕТ СН'!$G$5</f>
        <v>5335.8672686899999</v>
      </c>
      <c r="N51" s="37">
        <f>SUMIFS(СВЦЭМ!$C$34:$C$777,СВЦЭМ!$A$34:$A$777,$A51,СВЦЭМ!$B$34:$B$777,N$47)+'СЕТ СН'!$G$9+СВЦЭМ!$D$10+'СЕТ СН'!$G$5</f>
        <v>5158.0853222900005</v>
      </c>
      <c r="O51" s="37">
        <f>SUMIFS(СВЦЭМ!$C$34:$C$777,СВЦЭМ!$A$34:$A$777,$A51,СВЦЭМ!$B$34:$B$777,O$47)+'СЕТ СН'!$G$9+СВЦЭМ!$D$10+'СЕТ СН'!$G$5</f>
        <v>5139.3528440700002</v>
      </c>
      <c r="P51" s="37">
        <f>SUMIFS(СВЦЭМ!$C$34:$C$777,СВЦЭМ!$A$34:$A$777,$A51,СВЦЭМ!$B$34:$B$777,P$47)+'СЕТ СН'!$G$9+СВЦЭМ!$D$10+'СЕТ СН'!$G$5</f>
        <v>5214.5528163399995</v>
      </c>
      <c r="Q51" s="37">
        <f>SUMIFS(СВЦЭМ!$C$34:$C$777,СВЦЭМ!$A$34:$A$777,$A51,СВЦЭМ!$B$34:$B$777,Q$47)+'СЕТ СН'!$G$9+СВЦЭМ!$D$10+'СЕТ СН'!$G$5</f>
        <v>5199.3885624100003</v>
      </c>
      <c r="R51" s="37">
        <f>SUMIFS(СВЦЭМ!$C$34:$C$777,СВЦЭМ!$A$34:$A$777,$A51,СВЦЭМ!$B$34:$B$777,R$47)+'СЕТ СН'!$G$9+СВЦЭМ!$D$10+'СЕТ СН'!$G$5</f>
        <v>5259.1637553099999</v>
      </c>
      <c r="S51" s="37">
        <f>SUMIFS(СВЦЭМ!$C$34:$C$777,СВЦЭМ!$A$34:$A$777,$A51,СВЦЭМ!$B$34:$B$777,S$47)+'СЕТ СН'!$G$9+СВЦЭМ!$D$10+'СЕТ СН'!$G$5</f>
        <v>5259.5186324299993</v>
      </c>
      <c r="T51" s="37">
        <f>SUMIFS(СВЦЭМ!$C$34:$C$777,СВЦЭМ!$A$34:$A$777,$A51,СВЦЭМ!$B$34:$B$777,T$47)+'СЕТ СН'!$G$9+СВЦЭМ!$D$10+'СЕТ СН'!$G$5</f>
        <v>5211.1296236799999</v>
      </c>
      <c r="U51" s="37">
        <f>SUMIFS(СВЦЭМ!$C$34:$C$777,СВЦЭМ!$A$34:$A$777,$A51,СВЦЭМ!$B$34:$B$777,U$47)+'СЕТ СН'!$G$9+СВЦЭМ!$D$10+'СЕТ СН'!$G$5</f>
        <v>5230.8145348199996</v>
      </c>
      <c r="V51" s="37">
        <f>SUMIFS(СВЦЭМ!$C$34:$C$777,СВЦЭМ!$A$34:$A$777,$A51,СВЦЭМ!$B$34:$B$777,V$47)+'СЕТ СН'!$G$9+СВЦЭМ!$D$10+'СЕТ СН'!$G$5</f>
        <v>5411.1700225999994</v>
      </c>
      <c r="W51" s="37">
        <f>SUMIFS(СВЦЭМ!$C$34:$C$777,СВЦЭМ!$A$34:$A$777,$A51,СВЦЭМ!$B$34:$B$777,W$47)+'СЕТ СН'!$G$9+СВЦЭМ!$D$10+'СЕТ СН'!$G$5</f>
        <v>5378.6579418399997</v>
      </c>
      <c r="X51" s="37">
        <f>SUMIFS(СВЦЭМ!$C$34:$C$777,СВЦЭМ!$A$34:$A$777,$A51,СВЦЭМ!$B$34:$B$777,X$47)+'СЕТ СН'!$G$9+СВЦЭМ!$D$10+'СЕТ СН'!$G$5</f>
        <v>5258.7789093800002</v>
      </c>
      <c r="Y51" s="37">
        <f>SUMIFS(СВЦЭМ!$C$34:$C$777,СВЦЭМ!$A$34:$A$777,$A51,СВЦЭМ!$B$34:$B$777,Y$47)+'СЕТ СН'!$G$9+СВЦЭМ!$D$10+'СЕТ СН'!$G$5</f>
        <v>5288.90202064</v>
      </c>
    </row>
    <row r="52" spans="1:25" ht="15.75" x14ac:dyDescent="0.2">
      <c r="A52" s="36">
        <f t="shared" si="1"/>
        <v>42618</v>
      </c>
      <c r="B52" s="37">
        <f>SUMIFS(СВЦЭМ!$C$34:$C$777,СВЦЭМ!$A$34:$A$777,$A52,СВЦЭМ!$B$34:$B$777,B$47)+'СЕТ СН'!$G$9+СВЦЭМ!$D$10+'СЕТ СН'!$G$5</f>
        <v>5436.66186294</v>
      </c>
      <c r="C52" s="37">
        <f>SUMIFS(СВЦЭМ!$C$34:$C$777,СВЦЭМ!$A$34:$A$777,$A52,СВЦЭМ!$B$34:$B$777,C$47)+'СЕТ СН'!$G$9+СВЦЭМ!$D$10+'СЕТ СН'!$G$5</f>
        <v>5618.2189103800001</v>
      </c>
      <c r="D52" s="37">
        <f>SUMIFS(СВЦЭМ!$C$34:$C$777,СВЦЭМ!$A$34:$A$777,$A52,СВЦЭМ!$B$34:$B$777,D$47)+'СЕТ СН'!$G$9+СВЦЭМ!$D$10+'СЕТ СН'!$G$5</f>
        <v>5615.2391234000006</v>
      </c>
      <c r="E52" s="37">
        <f>SUMIFS(СВЦЭМ!$C$34:$C$777,СВЦЭМ!$A$34:$A$777,$A52,СВЦЭМ!$B$34:$B$777,E$47)+'СЕТ СН'!$G$9+СВЦЭМ!$D$10+'СЕТ СН'!$G$5</f>
        <v>5704.7540620700001</v>
      </c>
      <c r="F52" s="37">
        <f>SUMIFS(СВЦЭМ!$C$34:$C$777,СВЦЭМ!$A$34:$A$777,$A52,СВЦЭМ!$B$34:$B$777,F$47)+'СЕТ СН'!$G$9+СВЦЭМ!$D$10+'СЕТ СН'!$G$5</f>
        <v>5683.4097421000006</v>
      </c>
      <c r="G52" s="37">
        <f>SUMIFS(СВЦЭМ!$C$34:$C$777,СВЦЭМ!$A$34:$A$777,$A52,СВЦЭМ!$B$34:$B$777,G$47)+'СЕТ СН'!$G$9+СВЦЭМ!$D$10+'СЕТ СН'!$G$5</f>
        <v>5711.1264726700001</v>
      </c>
      <c r="H52" s="37">
        <f>SUMIFS(СВЦЭМ!$C$34:$C$777,СВЦЭМ!$A$34:$A$777,$A52,СВЦЭМ!$B$34:$B$777,H$47)+'СЕТ СН'!$G$9+СВЦЭМ!$D$10+'СЕТ СН'!$G$5</f>
        <v>5540.2637776499996</v>
      </c>
      <c r="I52" s="37">
        <f>SUMIFS(СВЦЭМ!$C$34:$C$777,СВЦЭМ!$A$34:$A$777,$A52,СВЦЭМ!$B$34:$B$777,I$47)+'СЕТ СН'!$G$9+СВЦЭМ!$D$10+'СЕТ СН'!$G$5</f>
        <v>4949.7560107400004</v>
      </c>
      <c r="J52" s="37">
        <f>SUMIFS(СВЦЭМ!$C$34:$C$777,СВЦЭМ!$A$34:$A$777,$A52,СВЦЭМ!$B$34:$B$777,J$47)+'СЕТ СН'!$G$9+СВЦЭМ!$D$10+'СЕТ СН'!$G$5</f>
        <v>4785.2531356999998</v>
      </c>
      <c r="K52" s="37">
        <f>SUMIFS(СВЦЭМ!$C$34:$C$777,СВЦЭМ!$A$34:$A$777,$A52,СВЦЭМ!$B$34:$B$777,K$47)+'СЕТ СН'!$G$9+СВЦЭМ!$D$10+'СЕТ СН'!$G$5</f>
        <v>4649.8654778500004</v>
      </c>
      <c r="L52" s="37">
        <f>SUMIFS(СВЦЭМ!$C$34:$C$777,СВЦЭМ!$A$34:$A$777,$A52,СВЦЭМ!$B$34:$B$777,L$47)+'СЕТ СН'!$G$9+СВЦЭМ!$D$10+'СЕТ СН'!$G$5</f>
        <v>4606.4137130999998</v>
      </c>
      <c r="M52" s="37">
        <f>SUMIFS(СВЦЭМ!$C$34:$C$777,СВЦЭМ!$A$34:$A$777,$A52,СВЦЭМ!$B$34:$B$777,M$47)+'СЕТ СН'!$G$9+СВЦЭМ!$D$10+'СЕТ СН'!$G$5</f>
        <v>4615.7801486299995</v>
      </c>
      <c r="N52" s="37">
        <f>SUMIFS(СВЦЭМ!$C$34:$C$777,СВЦЭМ!$A$34:$A$777,$A52,СВЦЭМ!$B$34:$B$777,N$47)+'СЕТ СН'!$G$9+СВЦЭМ!$D$10+'СЕТ СН'!$G$5</f>
        <v>4642.6569169100003</v>
      </c>
      <c r="O52" s="37">
        <f>SUMIFS(СВЦЭМ!$C$34:$C$777,СВЦЭМ!$A$34:$A$777,$A52,СВЦЭМ!$B$34:$B$777,O$47)+'СЕТ СН'!$G$9+СВЦЭМ!$D$10+'СЕТ СН'!$G$5</f>
        <v>4645.6446819100001</v>
      </c>
      <c r="P52" s="37">
        <f>SUMIFS(СВЦЭМ!$C$34:$C$777,СВЦЭМ!$A$34:$A$777,$A52,СВЦЭМ!$B$34:$B$777,P$47)+'СЕТ СН'!$G$9+СВЦЭМ!$D$10+'СЕТ СН'!$G$5</f>
        <v>4671.8719546699995</v>
      </c>
      <c r="Q52" s="37">
        <f>SUMIFS(СВЦЭМ!$C$34:$C$777,СВЦЭМ!$A$34:$A$777,$A52,СВЦЭМ!$B$34:$B$777,Q$47)+'СЕТ СН'!$G$9+СВЦЭМ!$D$10+'СЕТ СН'!$G$5</f>
        <v>4682.7457136800003</v>
      </c>
      <c r="R52" s="37">
        <f>SUMIFS(СВЦЭМ!$C$34:$C$777,СВЦЭМ!$A$34:$A$777,$A52,СВЦЭМ!$B$34:$B$777,R$47)+'СЕТ СН'!$G$9+СВЦЭМ!$D$10+'СЕТ СН'!$G$5</f>
        <v>4688.4768624199996</v>
      </c>
      <c r="S52" s="37">
        <f>SUMIFS(СВЦЭМ!$C$34:$C$777,СВЦЭМ!$A$34:$A$777,$A52,СВЦЭМ!$B$34:$B$777,S$47)+'СЕТ СН'!$G$9+СВЦЭМ!$D$10+'СЕТ СН'!$G$5</f>
        <v>4757.0280468199999</v>
      </c>
      <c r="T52" s="37">
        <f>SUMIFS(СВЦЭМ!$C$34:$C$777,СВЦЭМ!$A$34:$A$777,$A52,СВЦЭМ!$B$34:$B$777,T$47)+'СЕТ СН'!$G$9+СВЦЭМ!$D$10+'СЕТ СН'!$G$5</f>
        <v>4780.6426130199998</v>
      </c>
      <c r="U52" s="37">
        <f>SUMIFS(СВЦЭМ!$C$34:$C$777,СВЦЭМ!$A$34:$A$777,$A52,СВЦЭМ!$B$34:$B$777,U$47)+'СЕТ СН'!$G$9+СВЦЭМ!$D$10+'СЕТ СН'!$G$5</f>
        <v>4767.3648766999995</v>
      </c>
      <c r="V52" s="37">
        <f>SUMIFS(СВЦЭМ!$C$34:$C$777,СВЦЭМ!$A$34:$A$777,$A52,СВЦЭМ!$B$34:$B$777,V$47)+'СЕТ СН'!$G$9+СВЦЭМ!$D$10+'СЕТ СН'!$G$5</f>
        <v>4812.98757922</v>
      </c>
      <c r="W52" s="37">
        <f>SUMIFS(СВЦЭМ!$C$34:$C$777,СВЦЭМ!$A$34:$A$777,$A52,СВЦЭМ!$B$34:$B$777,W$47)+'СЕТ СН'!$G$9+СВЦЭМ!$D$10+'СЕТ СН'!$G$5</f>
        <v>5065.6059182700001</v>
      </c>
      <c r="X52" s="37">
        <f>SUMIFS(СВЦЭМ!$C$34:$C$777,СВЦЭМ!$A$34:$A$777,$A52,СВЦЭМ!$B$34:$B$777,X$47)+'СЕТ СН'!$G$9+СВЦЭМ!$D$10+'СЕТ СН'!$G$5</f>
        <v>4852.5595492900002</v>
      </c>
      <c r="Y52" s="37">
        <f>SUMIFS(СВЦЭМ!$C$34:$C$777,СВЦЭМ!$A$34:$A$777,$A52,СВЦЭМ!$B$34:$B$777,Y$47)+'СЕТ СН'!$G$9+СВЦЭМ!$D$10+'СЕТ СН'!$G$5</f>
        <v>4732.0220527499996</v>
      </c>
    </row>
    <row r="53" spans="1:25" ht="15.75" x14ac:dyDescent="0.2">
      <c r="A53" s="36">
        <f t="shared" si="1"/>
        <v>42619</v>
      </c>
      <c r="B53" s="37">
        <f>SUMIFS(СВЦЭМ!$C$34:$C$777,СВЦЭМ!$A$34:$A$777,$A53,СВЦЭМ!$B$34:$B$777,B$47)+'СЕТ СН'!$G$9+СВЦЭМ!$D$10+'СЕТ СН'!$G$5</f>
        <v>4755.99528336</v>
      </c>
      <c r="C53" s="37">
        <f>SUMIFS(СВЦЭМ!$C$34:$C$777,СВЦЭМ!$A$34:$A$777,$A53,СВЦЭМ!$B$34:$B$777,C$47)+'СЕТ СН'!$G$9+СВЦЭМ!$D$10+'СЕТ СН'!$G$5</f>
        <v>4832.9554894100002</v>
      </c>
      <c r="D53" s="37">
        <f>SUMIFS(СВЦЭМ!$C$34:$C$777,СВЦЭМ!$A$34:$A$777,$A53,СВЦЭМ!$B$34:$B$777,D$47)+'СЕТ СН'!$G$9+СВЦЭМ!$D$10+'СЕТ СН'!$G$5</f>
        <v>4887.7973255100005</v>
      </c>
      <c r="E53" s="37">
        <f>SUMIFS(СВЦЭМ!$C$34:$C$777,СВЦЭМ!$A$34:$A$777,$A53,СВЦЭМ!$B$34:$B$777,E$47)+'СЕТ СН'!$G$9+СВЦЭМ!$D$10+'СЕТ СН'!$G$5</f>
        <v>4915.3221936199998</v>
      </c>
      <c r="F53" s="37">
        <f>SUMIFS(СВЦЭМ!$C$34:$C$777,СВЦЭМ!$A$34:$A$777,$A53,СВЦЭМ!$B$34:$B$777,F$47)+'СЕТ СН'!$G$9+СВЦЭМ!$D$10+'СЕТ СН'!$G$5</f>
        <v>4943.4266976899999</v>
      </c>
      <c r="G53" s="37">
        <f>SUMIFS(СВЦЭМ!$C$34:$C$777,СВЦЭМ!$A$34:$A$777,$A53,СВЦЭМ!$B$34:$B$777,G$47)+'СЕТ СН'!$G$9+СВЦЭМ!$D$10+'СЕТ СН'!$G$5</f>
        <v>4907.8738342300003</v>
      </c>
      <c r="H53" s="37">
        <f>SUMIFS(СВЦЭМ!$C$34:$C$777,СВЦЭМ!$A$34:$A$777,$A53,СВЦЭМ!$B$34:$B$777,H$47)+'СЕТ СН'!$G$9+СВЦЭМ!$D$10+'СЕТ СН'!$G$5</f>
        <v>4829.60988447</v>
      </c>
      <c r="I53" s="37">
        <f>SUMIFS(СВЦЭМ!$C$34:$C$777,СВЦЭМ!$A$34:$A$777,$A53,СВЦЭМ!$B$34:$B$777,I$47)+'СЕТ СН'!$G$9+СВЦЭМ!$D$10+'СЕТ СН'!$G$5</f>
        <v>4730.4045940200003</v>
      </c>
      <c r="J53" s="37">
        <f>SUMIFS(СВЦЭМ!$C$34:$C$777,СВЦЭМ!$A$34:$A$777,$A53,СВЦЭМ!$B$34:$B$777,J$47)+'СЕТ СН'!$G$9+СВЦЭМ!$D$10+'СЕТ СН'!$G$5</f>
        <v>4633.1590703800002</v>
      </c>
      <c r="K53" s="37">
        <f>SUMIFS(СВЦЭМ!$C$34:$C$777,СВЦЭМ!$A$34:$A$777,$A53,СВЦЭМ!$B$34:$B$777,K$47)+'СЕТ СН'!$G$9+СВЦЭМ!$D$10+'СЕТ СН'!$G$5</f>
        <v>4355.0103867099997</v>
      </c>
      <c r="L53" s="37">
        <f>SUMIFS(СВЦЭМ!$C$34:$C$777,СВЦЭМ!$A$34:$A$777,$A53,СВЦЭМ!$B$34:$B$777,L$47)+'СЕТ СН'!$G$9+СВЦЭМ!$D$10+'СЕТ СН'!$G$5</f>
        <v>4474.0415506999998</v>
      </c>
      <c r="M53" s="37">
        <f>SUMIFS(СВЦЭМ!$C$34:$C$777,СВЦЭМ!$A$34:$A$777,$A53,СВЦЭМ!$B$34:$B$777,M$47)+'СЕТ СН'!$G$9+СВЦЭМ!$D$10+'СЕТ СН'!$G$5</f>
        <v>4630.4284580200001</v>
      </c>
      <c r="N53" s="37">
        <f>SUMIFS(СВЦЭМ!$C$34:$C$777,СВЦЭМ!$A$34:$A$777,$A53,СВЦЭМ!$B$34:$B$777,N$47)+'СЕТ СН'!$G$9+СВЦЭМ!$D$10+'СЕТ СН'!$G$5</f>
        <v>4659.44242373</v>
      </c>
      <c r="O53" s="37">
        <f>SUMIFS(СВЦЭМ!$C$34:$C$777,СВЦЭМ!$A$34:$A$777,$A53,СВЦЭМ!$B$34:$B$777,O$47)+'СЕТ СН'!$G$9+СВЦЭМ!$D$10+'СЕТ СН'!$G$5</f>
        <v>4665.5746553600002</v>
      </c>
      <c r="P53" s="37">
        <f>SUMIFS(СВЦЭМ!$C$34:$C$777,СВЦЭМ!$A$34:$A$777,$A53,СВЦЭМ!$B$34:$B$777,P$47)+'СЕТ СН'!$G$9+СВЦЭМ!$D$10+'СЕТ СН'!$G$5</f>
        <v>4534.7474034400002</v>
      </c>
      <c r="Q53" s="37">
        <f>SUMIFS(СВЦЭМ!$C$34:$C$777,СВЦЭМ!$A$34:$A$777,$A53,СВЦЭМ!$B$34:$B$777,Q$47)+'СЕТ СН'!$G$9+СВЦЭМ!$D$10+'СЕТ СН'!$G$5</f>
        <v>4453.2078667400001</v>
      </c>
      <c r="R53" s="37">
        <f>SUMIFS(СВЦЭМ!$C$34:$C$777,СВЦЭМ!$A$34:$A$777,$A53,СВЦЭМ!$B$34:$B$777,R$47)+'СЕТ СН'!$G$9+СВЦЭМ!$D$10+'СЕТ СН'!$G$5</f>
        <v>4437.0586948800001</v>
      </c>
      <c r="S53" s="37">
        <f>SUMIFS(СВЦЭМ!$C$34:$C$777,СВЦЭМ!$A$34:$A$777,$A53,СВЦЭМ!$B$34:$B$777,S$47)+'СЕТ СН'!$G$9+СВЦЭМ!$D$10+'СЕТ СН'!$G$5</f>
        <v>4393.1393073600002</v>
      </c>
      <c r="T53" s="37">
        <f>SUMIFS(СВЦЭМ!$C$34:$C$777,СВЦЭМ!$A$34:$A$777,$A53,СВЦЭМ!$B$34:$B$777,T$47)+'СЕТ СН'!$G$9+СВЦЭМ!$D$10+'СЕТ СН'!$G$5</f>
        <v>4349.5133559599999</v>
      </c>
      <c r="U53" s="37">
        <f>SUMIFS(СВЦЭМ!$C$34:$C$777,СВЦЭМ!$A$34:$A$777,$A53,СВЦЭМ!$B$34:$B$777,U$47)+'СЕТ СН'!$G$9+СВЦЭМ!$D$10+'СЕТ СН'!$G$5</f>
        <v>4351.7106957699998</v>
      </c>
      <c r="V53" s="37">
        <f>SUMIFS(СВЦЭМ!$C$34:$C$777,СВЦЭМ!$A$34:$A$777,$A53,СВЦЭМ!$B$34:$B$777,V$47)+'СЕТ СН'!$G$9+СВЦЭМ!$D$10+'СЕТ СН'!$G$5</f>
        <v>4375.9411337000001</v>
      </c>
      <c r="W53" s="37">
        <f>SUMIFS(СВЦЭМ!$C$34:$C$777,СВЦЭМ!$A$34:$A$777,$A53,СВЦЭМ!$B$34:$B$777,W$47)+'СЕТ СН'!$G$9+СВЦЭМ!$D$10+'СЕТ СН'!$G$5</f>
        <v>4358.5838752500003</v>
      </c>
      <c r="X53" s="37">
        <f>SUMIFS(СВЦЭМ!$C$34:$C$777,СВЦЭМ!$A$34:$A$777,$A53,СВЦЭМ!$B$34:$B$777,X$47)+'СЕТ СН'!$G$9+СВЦЭМ!$D$10+'СЕТ СН'!$G$5</f>
        <v>4321.3694492699997</v>
      </c>
      <c r="Y53" s="37">
        <f>SUMIFS(СВЦЭМ!$C$34:$C$777,СВЦЭМ!$A$34:$A$777,$A53,СВЦЭМ!$B$34:$B$777,Y$47)+'СЕТ СН'!$G$9+СВЦЭМ!$D$10+'СЕТ СН'!$G$5</f>
        <v>4334.7373110999997</v>
      </c>
    </row>
    <row r="54" spans="1:25" ht="15.75" x14ac:dyDescent="0.2">
      <c r="A54" s="36">
        <f t="shared" si="1"/>
        <v>42620</v>
      </c>
      <c r="B54" s="37">
        <f>SUMIFS(СВЦЭМ!$C$34:$C$777,СВЦЭМ!$A$34:$A$777,$A54,СВЦЭМ!$B$34:$B$777,B$47)+'СЕТ СН'!$G$9+СВЦЭМ!$D$10+'СЕТ СН'!$G$5</f>
        <v>4704.9958596199995</v>
      </c>
      <c r="C54" s="37">
        <f>SUMIFS(СВЦЭМ!$C$34:$C$777,СВЦЭМ!$A$34:$A$777,$A54,СВЦЭМ!$B$34:$B$777,C$47)+'СЕТ СН'!$G$9+СВЦЭМ!$D$10+'СЕТ СН'!$G$5</f>
        <v>4756.3994473100001</v>
      </c>
      <c r="D54" s="37">
        <f>SUMIFS(СВЦЭМ!$C$34:$C$777,СВЦЭМ!$A$34:$A$777,$A54,СВЦЭМ!$B$34:$B$777,D$47)+'СЕТ СН'!$G$9+СВЦЭМ!$D$10+'СЕТ СН'!$G$5</f>
        <v>4803.6215486299998</v>
      </c>
      <c r="E54" s="37">
        <f>SUMIFS(СВЦЭМ!$C$34:$C$777,СВЦЭМ!$A$34:$A$777,$A54,СВЦЭМ!$B$34:$B$777,E$47)+'СЕТ СН'!$G$9+СВЦЭМ!$D$10+'СЕТ СН'!$G$5</f>
        <v>4881.2138484299994</v>
      </c>
      <c r="F54" s="37">
        <f>SUMIFS(СВЦЭМ!$C$34:$C$777,СВЦЭМ!$A$34:$A$777,$A54,СВЦЭМ!$B$34:$B$777,F$47)+'СЕТ СН'!$G$9+СВЦЭМ!$D$10+'СЕТ СН'!$G$5</f>
        <v>4924.0650876399995</v>
      </c>
      <c r="G54" s="37">
        <f>SUMIFS(СВЦЭМ!$C$34:$C$777,СВЦЭМ!$A$34:$A$777,$A54,СВЦЭМ!$B$34:$B$777,G$47)+'СЕТ СН'!$G$9+СВЦЭМ!$D$10+'СЕТ СН'!$G$5</f>
        <v>4883.9564818399995</v>
      </c>
      <c r="H54" s="37">
        <f>SUMIFS(СВЦЭМ!$C$34:$C$777,СВЦЭМ!$A$34:$A$777,$A54,СВЦЭМ!$B$34:$B$777,H$47)+'СЕТ СН'!$G$9+СВЦЭМ!$D$10+'СЕТ СН'!$G$5</f>
        <v>4778.9028382799997</v>
      </c>
      <c r="I54" s="37">
        <f>SUMIFS(СВЦЭМ!$C$34:$C$777,СВЦЭМ!$A$34:$A$777,$A54,СВЦЭМ!$B$34:$B$777,I$47)+'СЕТ СН'!$G$9+СВЦЭМ!$D$10+'СЕТ СН'!$G$5</f>
        <v>4683.5290081499998</v>
      </c>
      <c r="J54" s="37">
        <f>SUMIFS(СВЦЭМ!$C$34:$C$777,СВЦЭМ!$A$34:$A$777,$A54,СВЦЭМ!$B$34:$B$777,J$47)+'СЕТ СН'!$G$9+СВЦЭМ!$D$10+'СЕТ СН'!$G$5</f>
        <v>4668.6013866599997</v>
      </c>
      <c r="K54" s="37">
        <f>SUMIFS(СВЦЭМ!$C$34:$C$777,СВЦЭМ!$A$34:$A$777,$A54,СВЦЭМ!$B$34:$B$777,K$47)+'СЕТ СН'!$G$9+СВЦЭМ!$D$10+'СЕТ СН'!$G$5</f>
        <v>4668.6438230399999</v>
      </c>
      <c r="L54" s="37">
        <f>SUMIFS(СВЦЭМ!$C$34:$C$777,СВЦЭМ!$A$34:$A$777,$A54,СВЦЭМ!$B$34:$B$777,L$47)+'СЕТ СН'!$G$9+СВЦЭМ!$D$10+'СЕТ СН'!$G$5</f>
        <v>4637.7151355599999</v>
      </c>
      <c r="M54" s="37">
        <f>SUMIFS(СВЦЭМ!$C$34:$C$777,СВЦЭМ!$A$34:$A$777,$A54,СВЦЭМ!$B$34:$B$777,M$47)+'СЕТ СН'!$G$9+СВЦЭМ!$D$10+'СЕТ СН'!$G$5</f>
        <v>4672.0662743599996</v>
      </c>
      <c r="N54" s="37">
        <f>SUMIFS(СВЦЭМ!$C$34:$C$777,СВЦЭМ!$A$34:$A$777,$A54,СВЦЭМ!$B$34:$B$777,N$47)+'СЕТ СН'!$G$9+СВЦЭМ!$D$10+'СЕТ СН'!$G$5</f>
        <v>4652.4399577599997</v>
      </c>
      <c r="O54" s="37">
        <f>SUMIFS(СВЦЭМ!$C$34:$C$777,СВЦЭМ!$A$34:$A$777,$A54,СВЦЭМ!$B$34:$B$777,O$47)+'СЕТ СН'!$G$9+СВЦЭМ!$D$10+'СЕТ СН'!$G$5</f>
        <v>4639.5602480400003</v>
      </c>
      <c r="P54" s="37">
        <f>SUMIFS(СВЦЭМ!$C$34:$C$777,СВЦЭМ!$A$34:$A$777,$A54,СВЦЭМ!$B$34:$B$777,P$47)+'СЕТ СН'!$G$9+СВЦЭМ!$D$10+'СЕТ СН'!$G$5</f>
        <v>4623.3369027700001</v>
      </c>
      <c r="Q54" s="37">
        <f>SUMIFS(СВЦЭМ!$C$34:$C$777,СВЦЭМ!$A$34:$A$777,$A54,СВЦЭМ!$B$34:$B$777,Q$47)+'СЕТ СН'!$G$9+СВЦЭМ!$D$10+'СЕТ СН'!$G$5</f>
        <v>4584.47510048</v>
      </c>
      <c r="R54" s="37">
        <f>SUMIFS(СВЦЭМ!$C$34:$C$777,СВЦЭМ!$A$34:$A$777,$A54,СВЦЭМ!$B$34:$B$777,R$47)+'СЕТ СН'!$G$9+СВЦЭМ!$D$10+'СЕТ СН'!$G$5</f>
        <v>4675.7522965099997</v>
      </c>
      <c r="S54" s="37">
        <f>SUMIFS(СВЦЭМ!$C$34:$C$777,СВЦЭМ!$A$34:$A$777,$A54,СВЦЭМ!$B$34:$B$777,S$47)+'СЕТ СН'!$G$9+СВЦЭМ!$D$10+'СЕТ СН'!$G$5</f>
        <v>4710.5115425599997</v>
      </c>
      <c r="T54" s="37">
        <f>SUMIFS(СВЦЭМ!$C$34:$C$777,СВЦЭМ!$A$34:$A$777,$A54,СВЦЭМ!$B$34:$B$777,T$47)+'СЕТ СН'!$G$9+СВЦЭМ!$D$10+'СЕТ СН'!$G$5</f>
        <v>4712.9834378599999</v>
      </c>
      <c r="U54" s="37">
        <f>SUMIFS(СВЦЭМ!$C$34:$C$777,СВЦЭМ!$A$34:$A$777,$A54,СВЦЭМ!$B$34:$B$777,U$47)+'СЕТ СН'!$G$9+СВЦЭМ!$D$10+'СЕТ СН'!$G$5</f>
        <v>4724.8821704299999</v>
      </c>
      <c r="V54" s="37">
        <f>SUMIFS(СВЦЭМ!$C$34:$C$777,СВЦЭМ!$A$34:$A$777,$A54,СВЦЭМ!$B$34:$B$777,V$47)+'СЕТ СН'!$G$9+СВЦЭМ!$D$10+'СЕТ СН'!$G$5</f>
        <v>4724.0105183400001</v>
      </c>
      <c r="W54" s="37">
        <f>SUMIFS(СВЦЭМ!$C$34:$C$777,СВЦЭМ!$A$34:$A$777,$A54,СВЦЭМ!$B$34:$B$777,W$47)+'СЕТ СН'!$G$9+СВЦЭМ!$D$10+'СЕТ СН'!$G$5</f>
        <v>4661.3497988899999</v>
      </c>
      <c r="X54" s="37">
        <f>SUMIFS(СВЦЭМ!$C$34:$C$777,СВЦЭМ!$A$34:$A$777,$A54,СВЦЭМ!$B$34:$B$777,X$47)+'СЕТ СН'!$G$9+СВЦЭМ!$D$10+'СЕТ СН'!$G$5</f>
        <v>4613.35169064</v>
      </c>
      <c r="Y54" s="37">
        <f>SUMIFS(СВЦЭМ!$C$34:$C$777,СВЦЭМ!$A$34:$A$777,$A54,СВЦЭМ!$B$34:$B$777,Y$47)+'СЕТ СН'!$G$9+СВЦЭМ!$D$10+'СЕТ СН'!$G$5</f>
        <v>4637.1271456800005</v>
      </c>
    </row>
    <row r="55" spans="1:25" ht="15.75" x14ac:dyDescent="0.2">
      <c r="A55" s="36">
        <f t="shared" si="1"/>
        <v>42621</v>
      </c>
      <c r="B55" s="37">
        <f>SUMIFS(СВЦЭМ!$C$34:$C$777,СВЦЭМ!$A$34:$A$777,$A55,СВЦЭМ!$B$34:$B$777,B$47)+'СЕТ СН'!$G$9+СВЦЭМ!$D$10+'СЕТ СН'!$G$5</f>
        <v>4676.1220821799998</v>
      </c>
      <c r="C55" s="37">
        <f>SUMIFS(СВЦЭМ!$C$34:$C$777,СВЦЭМ!$A$34:$A$777,$A55,СВЦЭМ!$B$34:$B$777,C$47)+'СЕТ СН'!$G$9+СВЦЭМ!$D$10+'СЕТ СН'!$G$5</f>
        <v>4726.0970109</v>
      </c>
      <c r="D55" s="37">
        <f>SUMIFS(СВЦЭМ!$C$34:$C$777,СВЦЭМ!$A$34:$A$777,$A55,СВЦЭМ!$B$34:$B$777,D$47)+'СЕТ СН'!$G$9+СВЦЭМ!$D$10+'СЕТ СН'!$G$5</f>
        <v>4779.6590374400002</v>
      </c>
      <c r="E55" s="37">
        <f>SUMIFS(СВЦЭМ!$C$34:$C$777,СВЦЭМ!$A$34:$A$777,$A55,СВЦЭМ!$B$34:$B$777,E$47)+'СЕТ СН'!$G$9+СВЦЭМ!$D$10+'СЕТ СН'!$G$5</f>
        <v>4797.5163523800002</v>
      </c>
      <c r="F55" s="37">
        <f>SUMIFS(СВЦЭМ!$C$34:$C$777,СВЦЭМ!$A$34:$A$777,$A55,СВЦЭМ!$B$34:$B$777,F$47)+'СЕТ СН'!$G$9+СВЦЭМ!$D$10+'СЕТ СН'!$G$5</f>
        <v>4809.5086470699998</v>
      </c>
      <c r="G55" s="37">
        <f>SUMIFS(СВЦЭМ!$C$34:$C$777,СВЦЭМ!$A$34:$A$777,$A55,СВЦЭМ!$B$34:$B$777,G$47)+'СЕТ СН'!$G$9+СВЦЭМ!$D$10+'СЕТ СН'!$G$5</f>
        <v>4811.9431362699997</v>
      </c>
      <c r="H55" s="37">
        <f>SUMIFS(СВЦЭМ!$C$34:$C$777,СВЦЭМ!$A$34:$A$777,$A55,СВЦЭМ!$B$34:$B$777,H$47)+'СЕТ СН'!$G$9+СВЦЭМ!$D$10+'СЕТ СН'!$G$5</f>
        <v>4780.2486442899999</v>
      </c>
      <c r="I55" s="37">
        <f>SUMIFS(СВЦЭМ!$C$34:$C$777,СВЦЭМ!$A$34:$A$777,$A55,СВЦЭМ!$B$34:$B$777,I$47)+'СЕТ СН'!$G$9+СВЦЭМ!$D$10+'СЕТ СН'!$G$5</f>
        <v>4739.4929189699997</v>
      </c>
      <c r="J55" s="37">
        <f>SUMIFS(СВЦЭМ!$C$34:$C$777,СВЦЭМ!$A$34:$A$777,$A55,СВЦЭМ!$B$34:$B$777,J$47)+'СЕТ СН'!$G$9+СВЦЭМ!$D$10+'СЕТ СН'!$G$5</f>
        <v>4665.8898976199998</v>
      </c>
      <c r="K55" s="37">
        <f>SUMIFS(СВЦЭМ!$C$34:$C$777,СВЦЭМ!$A$34:$A$777,$A55,СВЦЭМ!$B$34:$B$777,K$47)+'СЕТ СН'!$G$9+СВЦЭМ!$D$10+'СЕТ СН'!$G$5</f>
        <v>4579.4344140499998</v>
      </c>
      <c r="L55" s="37">
        <f>SUMIFS(СВЦЭМ!$C$34:$C$777,СВЦЭМ!$A$34:$A$777,$A55,СВЦЭМ!$B$34:$B$777,L$47)+'СЕТ СН'!$G$9+СВЦЭМ!$D$10+'СЕТ СН'!$G$5</f>
        <v>4901.2082994900002</v>
      </c>
      <c r="M55" s="37">
        <f>SUMIFS(СВЦЭМ!$C$34:$C$777,СВЦЭМ!$A$34:$A$777,$A55,СВЦЭМ!$B$34:$B$777,M$47)+'СЕТ СН'!$G$9+СВЦЭМ!$D$10+'СЕТ СН'!$G$5</f>
        <v>5079.5701669499995</v>
      </c>
      <c r="N55" s="37">
        <f>SUMIFS(СВЦЭМ!$C$34:$C$777,СВЦЭМ!$A$34:$A$777,$A55,СВЦЭМ!$B$34:$B$777,N$47)+'СЕТ СН'!$G$9+СВЦЭМ!$D$10+'СЕТ СН'!$G$5</f>
        <v>4787.46389894</v>
      </c>
      <c r="O55" s="37">
        <f>SUMIFS(СВЦЭМ!$C$34:$C$777,СВЦЭМ!$A$34:$A$777,$A55,СВЦЭМ!$B$34:$B$777,O$47)+'СЕТ СН'!$G$9+СВЦЭМ!$D$10+'СЕТ СН'!$G$5</f>
        <v>4627.9843996500003</v>
      </c>
      <c r="P55" s="37">
        <f>SUMIFS(СВЦЭМ!$C$34:$C$777,СВЦЭМ!$A$34:$A$777,$A55,СВЦЭМ!$B$34:$B$777,P$47)+'СЕТ СН'!$G$9+СВЦЭМ!$D$10+'СЕТ СН'!$G$5</f>
        <v>4598.51026748</v>
      </c>
      <c r="Q55" s="37">
        <f>SUMIFS(СВЦЭМ!$C$34:$C$777,СВЦЭМ!$A$34:$A$777,$A55,СВЦЭМ!$B$34:$B$777,Q$47)+'СЕТ СН'!$G$9+СВЦЭМ!$D$10+'СЕТ СН'!$G$5</f>
        <v>4605.0669181699996</v>
      </c>
      <c r="R55" s="37">
        <f>SUMIFS(СВЦЭМ!$C$34:$C$777,СВЦЭМ!$A$34:$A$777,$A55,СВЦЭМ!$B$34:$B$777,R$47)+'СЕТ СН'!$G$9+СВЦЭМ!$D$10+'СЕТ СН'!$G$5</f>
        <v>4615.5092725800005</v>
      </c>
      <c r="S55" s="37">
        <f>SUMIFS(СВЦЭМ!$C$34:$C$777,СВЦЭМ!$A$34:$A$777,$A55,СВЦЭМ!$B$34:$B$777,S$47)+'СЕТ СН'!$G$9+СВЦЭМ!$D$10+'СЕТ СН'!$G$5</f>
        <v>4618.5687749299996</v>
      </c>
      <c r="T55" s="37">
        <f>SUMIFS(СВЦЭМ!$C$34:$C$777,СВЦЭМ!$A$34:$A$777,$A55,СВЦЭМ!$B$34:$B$777,T$47)+'СЕТ СН'!$G$9+СВЦЭМ!$D$10+'СЕТ СН'!$G$5</f>
        <v>4563.1163139600003</v>
      </c>
      <c r="U55" s="37">
        <f>SUMIFS(СВЦЭМ!$C$34:$C$777,СВЦЭМ!$A$34:$A$777,$A55,СВЦЭМ!$B$34:$B$777,U$47)+'СЕТ СН'!$G$9+СВЦЭМ!$D$10+'СЕТ СН'!$G$5</f>
        <v>4565.0586603399997</v>
      </c>
      <c r="V55" s="37">
        <f>SUMIFS(СВЦЭМ!$C$34:$C$777,СВЦЭМ!$A$34:$A$777,$A55,СВЦЭМ!$B$34:$B$777,V$47)+'СЕТ СН'!$G$9+СВЦЭМ!$D$10+'СЕТ СН'!$G$5</f>
        <v>4596.6406666299999</v>
      </c>
      <c r="W55" s="37">
        <f>SUMIFS(СВЦЭМ!$C$34:$C$777,СВЦЭМ!$A$34:$A$777,$A55,СВЦЭМ!$B$34:$B$777,W$47)+'СЕТ СН'!$G$9+СВЦЭМ!$D$10+'СЕТ СН'!$G$5</f>
        <v>4586.17508731</v>
      </c>
      <c r="X55" s="37">
        <f>SUMIFS(СВЦЭМ!$C$34:$C$777,СВЦЭМ!$A$34:$A$777,$A55,СВЦЭМ!$B$34:$B$777,X$47)+'СЕТ СН'!$G$9+СВЦЭМ!$D$10+'СЕТ СН'!$G$5</f>
        <v>4575.6287794199998</v>
      </c>
      <c r="Y55" s="37">
        <f>SUMIFS(СВЦЭМ!$C$34:$C$777,СВЦЭМ!$A$34:$A$777,$A55,СВЦЭМ!$B$34:$B$777,Y$47)+'СЕТ СН'!$G$9+СВЦЭМ!$D$10+'СЕТ СН'!$G$5</f>
        <v>4619.5682771000002</v>
      </c>
    </row>
    <row r="56" spans="1:25" ht="15.75" x14ac:dyDescent="0.2">
      <c r="A56" s="36">
        <f t="shared" si="1"/>
        <v>42622</v>
      </c>
      <c r="B56" s="37">
        <f>SUMIFS(СВЦЭМ!$C$34:$C$777,СВЦЭМ!$A$34:$A$777,$A56,СВЦЭМ!$B$34:$B$777,B$47)+'СЕТ СН'!$G$9+СВЦЭМ!$D$10+'СЕТ СН'!$G$5</f>
        <v>4704.6281267499999</v>
      </c>
      <c r="C56" s="37">
        <f>SUMIFS(СВЦЭМ!$C$34:$C$777,СВЦЭМ!$A$34:$A$777,$A56,СВЦЭМ!$B$34:$B$777,C$47)+'СЕТ СН'!$G$9+СВЦЭМ!$D$10+'СЕТ СН'!$G$5</f>
        <v>4774.8749009100002</v>
      </c>
      <c r="D56" s="37">
        <f>SUMIFS(СВЦЭМ!$C$34:$C$777,СВЦЭМ!$A$34:$A$777,$A56,СВЦЭМ!$B$34:$B$777,D$47)+'СЕТ СН'!$G$9+СВЦЭМ!$D$10+'СЕТ СН'!$G$5</f>
        <v>4836.9539310399996</v>
      </c>
      <c r="E56" s="37">
        <f>SUMIFS(СВЦЭМ!$C$34:$C$777,СВЦЭМ!$A$34:$A$777,$A56,СВЦЭМ!$B$34:$B$777,E$47)+'СЕТ СН'!$G$9+СВЦЭМ!$D$10+'СЕТ СН'!$G$5</f>
        <v>4846.2531596700001</v>
      </c>
      <c r="F56" s="37">
        <f>SUMIFS(СВЦЭМ!$C$34:$C$777,СВЦЭМ!$A$34:$A$777,$A56,СВЦЭМ!$B$34:$B$777,F$47)+'СЕТ СН'!$G$9+СВЦЭМ!$D$10+'СЕТ СН'!$G$5</f>
        <v>4838.1364296100001</v>
      </c>
      <c r="G56" s="37">
        <f>SUMIFS(СВЦЭМ!$C$34:$C$777,СВЦЭМ!$A$34:$A$777,$A56,СВЦЭМ!$B$34:$B$777,G$47)+'СЕТ СН'!$G$9+СВЦЭМ!$D$10+'СЕТ СН'!$G$5</f>
        <v>4813.2623706200002</v>
      </c>
      <c r="H56" s="37">
        <f>SUMIFS(СВЦЭМ!$C$34:$C$777,СВЦЭМ!$A$34:$A$777,$A56,СВЦЭМ!$B$34:$B$777,H$47)+'СЕТ СН'!$G$9+СВЦЭМ!$D$10+'СЕТ СН'!$G$5</f>
        <v>4738.4127645099998</v>
      </c>
      <c r="I56" s="37">
        <f>SUMIFS(СВЦЭМ!$C$34:$C$777,СВЦЭМ!$A$34:$A$777,$A56,СВЦЭМ!$B$34:$B$777,I$47)+'СЕТ СН'!$G$9+СВЦЭМ!$D$10+'СЕТ СН'!$G$5</f>
        <v>4685.5454601900001</v>
      </c>
      <c r="J56" s="37">
        <f>SUMIFS(СВЦЭМ!$C$34:$C$777,СВЦЭМ!$A$34:$A$777,$A56,СВЦЭМ!$B$34:$B$777,J$47)+'СЕТ СН'!$G$9+СВЦЭМ!$D$10+'СЕТ СН'!$G$5</f>
        <v>4595.1905026000004</v>
      </c>
      <c r="K56" s="37">
        <f>SUMIFS(СВЦЭМ!$C$34:$C$777,СВЦЭМ!$A$34:$A$777,$A56,СВЦЭМ!$B$34:$B$777,K$47)+'СЕТ СН'!$G$9+СВЦЭМ!$D$10+'СЕТ СН'!$G$5</f>
        <v>4530.8044532699996</v>
      </c>
      <c r="L56" s="37">
        <f>SUMIFS(СВЦЭМ!$C$34:$C$777,СВЦЭМ!$A$34:$A$777,$A56,СВЦЭМ!$B$34:$B$777,L$47)+'СЕТ СН'!$G$9+СВЦЭМ!$D$10+'СЕТ СН'!$G$5</f>
        <v>4540.96366889</v>
      </c>
      <c r="M56" s="37">
        <f>SUMIFS(СВЦЭМ!$C$34:$C$777,СВЦЭМ!$A$34:$A$777,$A56,СВЦЭМ!$B$34:$B$777,M$47)+'СЕТ СН'!$G$9+СВЦЭМ!$D$10+'СЕТ СН'!$G$5</f>
        <v>4518.69556861</v>
      </c>
      <c r="N56" s="37">
        <f>SUMIFS(СВЦЭМ!$C$34:$C$777,СВЦЭМ!$A$34:$A$777,$A56,СВЦЭМ!$B$34:$B$777,N$47)+'СЕТ СН'!$G$9+СВЦЭМ!$D$10+'СЕТ СН'!$G$5</f>
        <v>4490.4225871099998</v>
      </c>
      <c r="O56" s="37">
        <f>SUMIFS(СВЦЭМ!$C$34:$C$777,СВЦЭМ!$A$34:$A$777,$A56,СВЦЭМ!$B$34:$B$777,O$47)+'СЕТ СН'!$G$9+СВЦЭМ!$D$10+'СЕТ СН'!$G$5</f>
        <v>4770.8015307699998</v>
      </c>
      <c r="P56" s="37">
        <f>SUMIFS(СВЦЭМ!$C$34:$C$777,СВЦЭМ!$A$34:$A$777,$A56,СВЦЭМ!$B$34:$B$777,P$47)+'СЕТ СН'!$G$9+СВЦЭМ!$D$10+'СЕТ СН'!$G$5</f>
        <v>4914.2841021300001</v>
      </c>
      <c r="Q56" s="37">
        <f>SUMIFS(СВЦЭМ!$C$34:$C$777,СВЦЭМ!$A$34:$A$777,$A56,СВЦЭМ!$B$34:$B$777,Q$47)+'СЕТ СН'!$G$9+СВЦЭМ!$D$10+'СЕТ СН'!$G$5</f>
        <v>4777.9010944000001</v>
      </c>
      <c r="R56" s="37">
        <f>SUMIFS(СВЦЭМ!$C$34:$C$777,СВЦЭМ!$A$34:$A$777,$A56,СВЦЭМ!$B$34:$B$777,R$47)+'СЕТ СН'!$G$9+СВЦЭМ!$D$10+'СЕТ СН'!$G$5</f>
        <v>4620.2590773800002</v>
      </c>
      <c r="S56" s="37">
        <f>SUMIFS(СВЦЭМ!$C$34:$C$777,СВЦЭМ!$A$34:$A$777,$A56,СВЦЭМ!$B$34:$B$777,S$47)+'СЕТ СН'!$G$9+СВЦЭМ!$D$10+'СЕТ СН'!$G$5</f>
        <v>4586.1898940800002</v>
      </c>
      <c r="T56" s="37">
        <f>SUMIFS(СВЦЭМ!$C$34:$C$777,СВЦЭМ!$A$34:$A$777,$A56,СВЦЭМ!$B$34:$B$777,T$47)+'СЕТ СН'!$G$9+СВЦЭМ!$D$10+'СЕТ СН'!$G$5</f>
        <v>4531.8757019100003</v>
      </c>
      <c r="U56" s="37">
        <f>SUMIFS(СВЦЭМ!$C$34:$C$777,СВЦЭМ!$A$34:$A$777,$A56,СВЦЭМ!$B$34:$B$777,U$47)+'СЕТ СН'!$G$9+СВЦЭМ!$D$10+'СЕТ СН'!$G$5</f>
        <v>4551.7602180200001</v>
      </c>
      <c r="V56" s="37">
        <f>SUMIFS(СВЦЭМ!$C$34:$C$777,СВЦЭМ!$A$34:$A$777,$A56,СВЦЭМ!$B$34:$B$777,V$47)+'СЕТ СН'!$G$9+СВЦЭМ!$D$10+'СЕТ СН'!$G$5</f>
        <v>4590.0044779099999</v>
      </c>
      <c r="W56" s="37">
        <f>SUMIFS(СВЦЭМ!$C$34:$C$777,СВЦЭМ!$A$34:$A$777,$A56,СВЦЭМ!$B$34:$B$777,W$47)+'СЕТ СН'!$G$9+СВЦЭМ!$D$10+'СЕТ СН'!$G$5</f>
        <v>4600.3088802900002</v>
      </c>
      <c r="X56" s="37">
        <f>SUMIFS(СВЦЭМ!$C$34:$C$777,СВЦЭМ!$A$34:$A$777,$A56,СВЦЭМ!$B$34:$B$777,X$47)+'СЕТ СН'!$G$9+СВЦЭМ!$D$10+'СЕТ СН'!$G$5</f>
        <v>4584.2414869699996</v>
      </c>
      <c r="Y56" s="37">
        <f>SUMIFS(СВЦЭМ!$C$34:$C$777,СВЦЭМ!$A$34:$A$777,$A56,СВЦЭМ!$B$34:$B$777,Y$47)+'СЕТ СН'!$G$9+СВЦЭМ!$D$10+'СЕТ СН'!$G$5</f>
        <v>4665.0719932600005</v>
      </c>
    </row>
    <row r="57" spans="1:25" ht="15.75" x14ac:dyDescent="0.2">
      <c r="A57" s="36">
        <f t="shared" si="1"/>
        <v>42623</v>
      </c>
      <c r="B57" s="37">
        <f>SUMIFS(СВЦЭМ!$C$34:$C$777,СВЦЭМ!$A$34:$A$777,$A57,СВЦЭМ!$B$34:$B$777,B$47)+'СЕТ СН'!$G$9+СВЦЭМ!$D$10+'СЕТ СН'!$G$5</f>
        <v>4811.8184979899997</v>
      </c>
      <c r="C57" s="37">
        <f>SUMIFS(СВЦЭМ!$C$34:$C$777,СВЦЭМ!$A$34:$A$777,$A57,СВЦЭМ!$B$34:$B$777,C$47)+'СЕТ СН'!$G$9+СВЦЭМ!$D$10+'СЕТ СН'!$G$5</f>
        <v>4907.2316489000004</v>
      </c>
      <c r="D57" s="37">
        <f>SUMIFS(СВЦЭМ!$C$34:$C$777,СВЦЭМ!$A$34:$A$777,$A57,СВЦЭМ!$B$34:$B$777,D$47)+'СЕТ СН'!$G$9+СВЦЭМ!$D$10+'СЕТ СН'!$G$5</f>
        <v>4960.45645427</v>
      </c>
      <c r="E57" s="37">
        <f>SUMIFS(СВЦЭМ!$C$34:$C$777,СВЦЭМ!$A$34:$A$777,$A57,СВЦЭМ!$B$34:$B$777,E$47)+'СЕТ СН'!$G$9+СВЦЭМ!$D$10+'СЕТ СН'!$G$5</f>
        <v>4967.9372208499999</v>
      </c>
      <c r="F57" s="37">
        <f>SUMIFS(СВЦЭМ!$C$34:$C$777,СВЦЭМ!$A$34:$A$777,$A57,СВЦЭМ!$B$34:$B$777,F$47)+'СЕТ СН'!$G$9+СВЦЭМ!$D$10+'СЕТ СН'!$G$5</f>
        <v>4963.67501223</v>
      </c>
      <c r="G57" s="37">
        <f>SUMIFS(СВЦЭМ!$C$34:$C$777,СВЦЭМ!$A$34:$A$777,$A57,СВЦЭМ!$B$34:$B$777,G$47)+'СЕТ СН'!$G$9+СВЦЭМ!$D$10+'СЕТ СН'!$G$5</f>
        <v>4905.6123325999997</v>
      </c>
      <c r="H57" s="37">
        <f>SUMIFS(СВЦЭМ!$C$34:$C$777,СВЦЭМ!$A$34:$A$777,$A57,СВЦЭМ!$B$34:$B$777,H$47)+'СЕТ СН'!$G$9+СВЦЭМ!$D$10+'СЕТ СН'!$G$5</f>
        <v>4890.0046248999997</v>
      </c>
      <c r="I57" s="37">
        <f>SUMIFS(СВЦЭМ!$C$34:$C$777,СВЦЭМ!$A$34:$A$777,$A57,СВЦЭМ!$B$34:$B$777,I$47)+'СЕТ СН'!$G$9+СВЦЭМ!$D$10+'СЕТ СН'!$G$5</f>
        <v>4859.0208938599999</v>
      </c>
      <c r="J57" s="37">
        <f>SUMIFS(СВЦЭМ!$C$34:$C$777,СВЦЭМ!$A$34:$A$777,$A57,СВЦЭМ!$B$34:$B$777,J$47)+'СЕТ СН'!$G$9+СВЦЭМ!$D$10+'СЕТ СН'!$G$5</f>
        <v>4747.4367519400002</v>
      </c>
      <c r="K57" s="37">
        <f>SUMIFS(СВЦЭМ!$C$34:$C$777,СВЦЭМ!$A$34:$A$777,$A57,СВЦЭМ!$B$34:$B$777,K$47)+'СЕТ СН'!$G$9+СВЦЭМ!$D$10+'СЕТ СН'!$G$5</f>
        <v>4665.44155486</v>
      </c>
      <c r="L57" s="37">
        <f>SUMIFS(СВЦЭМ!$C$34:$C$777,СВЦЭМ!$A$34:$A$777,$A57,СВЦЭМ!$B$34:$B$777,L$47)+'СЕТ СН'!$G$9+СВЦЭМ!$D$10+'СЕТ СН'!$G$5</f>
        <v>4639.0033531999998</v>
      </c>
      <c r="M57" s="37">
        <f>SUMIFS(СВЦЭМ!$C$34:$C$777,СВЦЭМ!$A$34:$A$777,$A57,СВЦЭМ!$B$34:$B$777,M$47)+'СЕТ СН'!$G$9+СВЦЭМ!$D$10+'СЕТ СН'!$G$5</f>
        <v>4608.7535225399997</v>
      </c>
      <c r="N57" s="37">
        <f>SUMIFS(СВЦЭМ!$C$34:$C$777,СВЦЭМ!$A$34:$A$777,$A57,СВЦЭМ!$B$34:$B$777,N$47)+'СЕТ СН'!$G$9+СВЦЭМ!$D$10+'СЕТ СН'!$G$5</f>
        <v>4631.1877312799998</v>
      </c>
      <c r="O57" s="37">
        <f>SUMIFS(СВЦЭМ!$C$34:$C$777,СВЦЭМ!$A$34:$A$777,$A57,СВЦЭМ!$B$34:$B$777,O$47)+'СЕТ СН'!$G$9+СВЦЭМ!$D$10+'СЕТ СН'!$G$5</f>
        <v>4623.15802669</v>
      </c>
      <c r="P57" s="37">
        <f>SUMIFS(СВЦЭМ!$C$34:$C$777,СВЦЭМ!$A$34:$A$777,$A57,СВЦЭМ!$B$34:$B$777,P$47)+'СЕТ СН'!$G$9+СВЦЭМ!$D$10+'СЕТ СН'!$G$5</f>
        <v>4632.2266271400003</v>
      </c>
      <c r="Q57" s="37">
        <f>SUMIFS(СВЦЭМ!$C$34:$C$777,СВЦЭМ!$A$34:$A$777,$A57,СВЦЭМ!$B$34:$B$777,Q$47)+'СЕТ СН'!$G$9+СВЦЭМ!$D$10+'СЕТ СН'!$G$5</f>
        <v>4689.1807010499997</v>
      </c>
      <c r="R57" s="37">
        <f>SUMIFS(СВЦЭМ!$C$34:$C$777,СВЦЭМ!$A$34:$A$777,$A57,СВЦЭМ!$B$34:$B$777,R$47)+'СЕТ СН'!$G$9+СВЦЭМ!$D$10+'СЕТ СН'!$G$5</f>
        <v>4696.4145293800002</v>
      </c>
      <c r="S57" s="37">
        <f>SUMIFS(СВЦЭМ!$C$34:$C$777,СВЦЭМ!$A$34:$A$777,$A57,СВЦЭМ!$B$34:$B$777,S$47)+'СЕТ СН'!$G$9+СВЦЭМ!$D$10+'СЕТ СН'!$G$5</f>
        <v>4698.7976480799998</v>
      </c>
      <c r="T57" s="37">
        <f>SUMIFS(СВЦЭМ!$C$34:$C$777,СВЦЭМ!$A$34:$A$777,$A57,СВЦЭМ!$B$34:$B$777,T$47)+'СЕТ СН'!$G$9+СВЦЭМ!$D$10+'СЕТ СН'!$G$5</f>
        <v>4655.3969637499995</v>
      </c>
      <c r="U57" s="37">
        <f>SUMIFS(СВЦЭМ!$C$34:$C$777,СВЦЭМ!$A$34:$A$777,$A57,СВЦЭМ!$B$34:$B$777,U$47)+'СЕТ СН'!$G$9+СВЦЭМ!$D$10+'СЕТ СН'!$G$5</f>
        <v>4593.7279096000002</v>
      </c>
      <c r="V57" s="37">
        <f>SUMIFS(СВЦЭМ!$C$34:$C$777,СВЦЭМ!$A$34:$A$777,$A57,СВЦЭМ!$B$34:$B$777,V$47)+'СЕТ СН'!$G$9+СВЦЭМ!$D$10+'СЕТ СН'!$G$5</f>
        <v>4589.9574955400003</v>
      </c>
      <c r="W57" s="37">
        <f>SUMIFS(СВЦЭМ!$C$34:$C$777,СВЦЭМ!$A$34:$A$777,$A57,СВЦЭМ!$B$34:$B$777,W$47)+'СЕТ СН'!$G$9+СВЦЭМ!$D$10+'СЕТ СН'!$G$5</f>
        <v>4577.8969955600005</v>
      </c>
      <c r="X57" s="37">
        <f>SUMIFS(СВЦЭМ!$C$34:$C$777,СВЦЭМ!$A$34:$A$777,$A57,СВЦЭМ!$B$34:$B$777,X$47)+'СЕТ СН'!$G$9+СВЦЭМ!$D$10+'СЕТ СН'!$G$5</f>
        <v>4587.0572109499999</v>
      </c>
      <c r="Y57" s="37">
        <f>SUMIFS(СВЦЭМ!$C$34:$C$777,СВЦЭМ!$A$34:$A$777,$A57,СВЦЭМ!$B$34:$B$777,Y$47)+'СЕТ СН'!$G$9+СВЦЭМ!$D$10+'СЕТ СН'!$G$5</f>
        <v>4639.9844070500003</v>
      </c>
    </row>
    <row r="58" spans="1:25" ht="15.75" x14ac:dyDescent="0.2">
      <c r="A58" s="36">
        <f t="shared" si="1"/>
        <v>42624</v>
      </c>
      <c r="B58" s="37">
        <f>SUMIFS(СВЦЭМ!$C$34:$C$777,СВЦЭМ!$A$34:$A$777,$A58,СВЦЭМ!$B$34:$B$777,B$47)+'СЕТ СН'!$G$9+СВЦЭМ!$D$10+'СЕТ СН'!$G$5</f>
        <v>4659.03032532</v>
      </c>
      <c r="C58" s="37">
        <f>SUMIFS(СВЦЭМ!$C$34:$C$777,СВЦЭМ!$A$34:$A$777,$A58,СВЦЭМ!$B$34:$B$777,C$47)+'СЕТ СН'!$G$9+СВЦЭМ!$D$10+'СЕТ СН'!$G$5</f>
        <v>4743.6599675899997</v>
      </c>
      <c r="D58" s="37">
        <f>SUMIFS(СВЦЭМ!$C$34:$C$777,СВЦЭМ!$A$34:$A$777,$A58,СВЦЭМ!$B$34:$B$777,D$47)+'СЕТ СН'!$G$9+СВЦЭМ!$D$10+'СЕТ СН'!$G$5</f>
        <v>4801.8671839600001</v>
      </c>
      <c r="E58" s="37">
        <f>SUMIFS(СВЦЭМ!$C$34:$C$777,СВЦЭМ!$A$34:$A$777,$A58,СВЦЭМ!$B$34:$B$777,E$47)+'СЕТ СН'!$G$9+СВЦЭМ!$D$10+'СЕТ СН'!$G$5</f>
        <v>4806.6544447799997</v>
      </c>
      <c r="F58" s="37">
        <f>SUMIFS(СВЦЭМ!$C$34:$C$777,СВЦЭМ!$A$34:$A$777,$A58,СВЦЭМ!$B$34:$B$777,F$47)+'СЕТ СН'!$G$9+СВЦЭМ!$D$10+'СЕТ СН'!$G$5</f>
        <v>4807.6932277599999</v>
      </c>
      <c r="G58" s="37">
        <f>SUMIFS(СВЦЭМ!$C$34:$C$777,СВЦЭМ!$A$34:$A$777,$A58,СВЦЭМ!$B$34:$B$777,G$47)+'СЕТ СН'!$G$9+СВЦЭМ!$D$10+'СЕТ СН'!$G$5</f>
        <v>4834.5566357999996</v>
      </c>
      <c r="H58" s="37">
        <f>SUMIFS(СВЦЭМ!$C$34:$C$777,СВЦЭМ!$A$34:$A$777,$A58,СВЦЭМ!$B$34:$B$777,H$47)+'СЕТ СН'!$G$9+СВЦЭМ!$D$10+'СЕТ СН'!$G$5</f>
        <v>4914.5264232199997</v>
      </c>
      <c r="I58" s="37">
        <f>SUMIFS(СВЦЭМ!$C$34:$C$777,СВЦЭМ!$A$34:$A$777,$A58,СВЦЭМ!$B$34:$B$777,I$47)+'СЕТ СН'!$G$9+СВЦЭМ!$D$10+'СЕТ СН'!$G$5</f>
        <v>4775.1251506199997</v>
      </c>
      <c r="J58" s="37">
        <f>SUMIFS(СВЦЭМ!$C$34:$C$777,СВЦЭМ!$A$34:$A$777,$A58,СВЦЭМ!$B$34:$B$777,J$47)+'СЕТ СН'!$G$9+СВЦЭМ!$D$10+'СЕТ СН'!$G$5</f>
        <v>4687.3077551200004</v>
      </c>
      <c r="K58" s="37">
        <f>SUMIFS(СВЦЭМ!$C$34:$C$777,СВЦЭМ!$A$34:$A$777,$A58,СВЦЭМ!$B$34:$B$777,K$47)+'СЕТ СН'!$G$9+СВЦЭМ!$D$10+'СЕТ СН'!$G$5</f>
        <v>4631.8384569</v>
      </c>
      <c r="L58" s="37">
        <f>SUMIFS(СВЦЭМ!$C$34:$C$777,СВЦЭМ!$A$34:$A$777,$A58,СВЦЭМ!$B$34:$B$777,L$47)+'СЕТ СН'!$G$9+СВЦЭМ!$D$10+'СЕТ СН'!$G$5</f>
        <v>4584.1009411100003</v>
      </c>
      <c r="M58" s="37">
        <f>SUMIFS(СВЦЭМ!$C$34:$C$777,СВЦЭМ!$A$34:$A$777,$A58,СВЦЭМ!$B$34:$B$777,M$47)+'СЕТ СН'!$G$9+СВЦЭМ!$D$10+'СЕТ СН'!$G$5</f>
        <v>4628.2353758899999</v>
      </c>
      <c r="N58" s="37">
        <f>SUMIFS(СВЦЭМ!$C$34:$C$777,СВЦЭМ!$A$34:$A$777,$A58,СВЦЭМ!$B$34:$B$777,N$47)+'СЕТ СН'!$G$9+СВЦЭМ!$D$10+'СЕТ СН'!$G$5</f>
        <v>4632.0059997199996</v>
      </c>
      <c r="O58" s="37">
        <f>SUMIFS(СВЦЭМ!$C$34:$C$777,СВЦЭМ!$A$34:$A$777,$A58,СВЦЭМ!$B$34:$B$777,O$47)+'СЕТ СН'!$G$9+СВЦЭМ!$D$10+'СЕТ СН'!$G$5</f>
        <v>4628.5570368500003</v>
      </c>
      <c r="P58" s="37">
        <f>SUMIFS(СВЦЭМ!$C$34:$C$777,СВЦЭМ!$A$34:$A$777,$A58,СВЦЭМ!$B$34:$B$777,P$47)+'СЕТ СН'!$G$9+СВЦЭМ!$D$10+'СЕТ СН'!$G$5</f>
        <v>4653.0360772599997</v>
      </c>
      <c r="Q58" s="37">
        <f>SUMIFS(СВЦЭМ!$C$34:$C$777,СВЦЭМ!$A$34:$A$777,$A58,СВЦЭМ!$B$34:$B$777,Q$47)+'СЕТ СН'!$G$9+СВЦЭМ!$D$10+'СЕТ СН'!$G$5</f>
        <v>4654.7836715100002</v>
      </c>
      <c r="R58" s="37">
        <f>SUMIFS(СВЦЭМ!$C$34:$C$777,СВЦЭМ!$A$34:$A$777,$A58,СВЦЭМ!$B$34:$B$777,R$47)+'СЕТ СН'!$G$9+СВЦЭМ!$D$10+'СЕТ СН'!$G$5</f>
        <v>4637.8480808599998</v>
      </c>
      <c r="S58" s="37">
        <f>SUMIFS(СВЦЭМ!$C$34:$C$777,СВЦЭМ!$A$34:$A$777,$A58,СВЦЭМ!$B$34:$B$777,S$47)+'СЕТ СН'!$G$9+СВЦЭМ!$D$10+'СЕТ СН'!$G$5</f>
        <v>4643.4805083800002</v>
      </c>
      <c r="T58" s="37">
        <f>SUMIFS(СВЦЭМ!$C$34:$C$777,СВЦЭМ!$A$34:$A$777,$A58,СВЦЭМ!$B$34:$B$777,T$47)+'СЕТ СН'!$G$9+СВЦЭМ!$D$10+'СЕТ СН'!$G$5</f>
        <v>4618.4638233799997</v>
      </c>
      <c r="U58" s="37">
        <f>SUMIFS(СВЦЭМ!$C$34:$C$777,СВЦЭМ!$A$34:$A$777,$A58,СВЦЭМ!$B$34:$B$777,U$47)+'СЕТ СН'!$G$9+СВЦЭМ!$D$10+'СЕТ СН'!$G$5</f>
        <v>4574.3925612799994</v>
      </c>
      <c r="V58" s="37">
        <f>SUMIFS(СВЦЭМ!$C$34:$C$777,СВЦЭМ!$A$34:$A$777,$A58,СВЦЭМ!$B$34:$B$777,V$47)+'СЕТ СН'!$G$9+СВЦЭМ!$D$10+'СЕТ СН'!$G$5</f>
        <v>4601.8355725900001</v>
      </c>
      <c r="W58" s="37">
        <f>SUMIFS(СВЦЭМ!$C$34:$C$777,СВЦЭМ!$A$34:$A$777,$A58,СВЦЭМ!$B$34:$B$777,W$47)+'СЕТ СН'!$G$9+СВЦЭМ!$D$10+'СЕТ СН'!$G$5</f>
        <v>4642.6815764000003</v>
      </c>
      <c r="X58" s="37">
        <f>SUMIFS(СВЦЭМ!$C$34:$C$777,СВЦЭМ!$A$34:$A$777,$A58,СВЦЭМ!$B$34:$B$777,X$47)+'СЕТ СН'!$G$9+СВЦЭМ!$D$10+'СЕТ СН'!$G$5</f>
        <v>4615.3804601100001</v>
      </c>
      <c r="Y58" s="37">
        <f>SUMIFS(СВЦЭМ!$C$34:$C$777,СВЦЭМ!$A$34:$A$777,$A58,СВЦЭМ!$B$34:$B$777,Y$47)+'СЕТ СН'!$G$9+СВЦЭМ!$D$10+'СЕТ СН'!$G$5</f>
        <v>4624.9472689499999</v>
      </c>
    </row>
    <row r="59" spans="1:25" ht="15.75" x14ac:dyDescent="0.2">
      <c r="A59" s="36">
        <f t="shared" si="1"/>
        <v>42625</v>
      </c>
      <c r="B59" s="37">
        <f>SUMIFS(СВЦЭМ!$C$34:$C$777,СВЦЭМ!$A$34:$A$777,$A59,СВЦЭМ!$B$34:$B$777,B$47)+'СЕТ СН'!$G$9+СВЦЭМ!$D$10+'СЕТ СН'!$G$5</f>
        <v>4654.6246173999998</v>
      </c>
      <c r="C59" s="37">
        <f>SUMIFS(СВЦЭМ!$C$34:$C$777,СВЦЭМ!$A$34:$A$777,$A59,СВЦЭМ!$B$34:$B$777,C$47)+'СЕТ СН'!$G$9+СВЦЭМ!$D$10+'СЕТ СН'!$G$5</f>
        <v>4742.7284838699998</v>
      </c>
      <c r="D59" s="37">
        <f>SUMIFS(СВЦЭМ!$C$34:$C$777,СВЦЭМ!$A$34:$A$777,$A59,СВЦЭМ!$B$34:$B$777,D$47)+'СЕТ СН'!$G$9+СВЦЭМ!$D$10+'СЕТ СН'!$G$5</f>
        <v>4789.29384837</v>
      </c>
      <c r="E59" s="37">
        <f>SUMIFS(СВЦЭМ!$C$34:$C$777,СВЦЭМ!$A$34:$A$777,$A59,СВЦЭМ!$B$34:$B$777,E$47)+'СЕТ СН'!$G$9+СВЦЭМ!$D$10+'СЕТ СН'!$G$5</f>
        <v>4800.7465222299998</v>
      </c>
      <c r="F59" s="37">
        <f>SUMIFS(СВЦЭМ!$C$34:$C$777,СВЦЭМ!$A$34:$A$777,$A59,СВЦЭМ!$B$34:$B$777,F$47)+'СЕТ СН'!$G$9+СВЦЭМ!$D$10+'СЕТ СН'!$G$5</f>
        <v>4794.48262737</v>
      </c>
      <c r="G59" s="37">
        <f>SUMIFS(СВЦЭМ!$C$34:$C$777,СВЦЭМ!$A$34:$A$777,$A59,СВЦЭМ!$B$34:$B$777,G$47)+'СЕТ СН'!$G$9+СВЦЭМ!$D$10+'СЕТ СН'!$G$5</f>
        <v>4789.6181768599999</v>
      </c>
      <c r="H59" s="37">
        <f>SUMIFS(СВЦЭМ!$C$34:$C$777,СВЦЭМ!$A$34:$A$777,$A59,СВЦЭМ!$B$34:$B$777,H$47)+'СЕТ СН'!$G$9+СВЦЭМ!$D$10+'СЕТ СН'!$G$5</f>
        <v>4703.12417585</v>
      </c>
      <c r="I59" s="37">
        <f>SUMIFS(СВЦЭМ!$C$34:$C$777,СВЦЭМ!$A$34:$A$777,$A59,СВЦЭМ!$B$34:$B$777,I$47)+'СЕТ СН'!$G$9+СВЦЭМ!$D$10+'СЕТ СН'!$G$5</f>
        <v>4637.3615664199997</v>
      </c>
      <c r="J59" s="37">
        <f>SUMIFS(СВЦЭМ!$C$34:$C$777,СВЦЭМ!$A$34:$A$777,$A59,СВЦЭМ!$B$34:$B$777,J$47)+'СЕТ СН'!$G$9+СВЦЭМ!$D$10+'СЕТ СН'!$G$5</f>
        <v>4579.8859788299997</v>
      </c>
      <c r="K59" s="37">
        <f>SUMIFS(СВЦЭМ!$C$34:$C$777,СВЦЭМ!$A$34:$A$777,$A59,СВЦЭМ!$B$34:$B$777,K$47)+'СЕТ СН'!$G$9+СВЦЭМ!$D$10+'СЕТ СН'!$G$5</f>
        <v>4540.2897541399998</v>
      </c>
      <c r="L59" s="37">
        <f>SUMIFS(СВЦЭМ!$C$34:$C$777,СВЦЭМ!$A$34:$A$777,$A59,СВЦЭМ!$B$34:$B$777,L$47)+'СЕТ СН'!$G$9+СВЦЭМ!$D$10+'СЕТ СН'!$G$5</f>
        <v>4531.0728010499997</v>
      </c>
      <c r="M59" s="37">
        <f>SUMIFS(СВЦЭМ!$C$34:$C$777,СВЦЭМ!$A$34:$A$777,$A59,СВЦЭМ!$B$34:$B$777,M$47)+'СЕТ СН'!$G$9+СВЦЭМ!$D$10+'СЕТ СН'!$G$5</f>
        <v>4509.1947127599997</v>
      </c>
      <c r="N59" s="37">
        <f>SUMIFS(СВЦЭМ!$C$34:$C$777,СВЦЭМ!$A$34:$A$777,$A59,СВЦЭМ!$B$34:$B$777,N$47)+'СЕТ СН'!$G$9+СВЦЭМ!$D$10+'СЕТ СН'!$G$5</f>
        <v>4522.8497284699997</v>
      </c>
      <c r="O59" s="37">
        <f>SUMIFS(СВЦЭМ!$C$34:$C$777,СВЦЭМ!$A$34:$A$777,$A59,СВЦЭМ!$B$34:$B$777,O$47)+'СЕТ СН'!$G$9+СВЦЭМ!$D$10+'СЕТ СН'!$G$5</f>
        <v>4624.5101638300002</v>
      </c>
      <c r="P59" s="37">
        <f>SUMIFS(СВЦЭМ!$C$34:$C$777,СВЦЭМ!$A$34:$A$777,$A59,СВЦЭМ!$B$34:$B$777,P$47)+'СЕТ СН'!$G$9+СВЦЭМ!$D$10+'СЕТ СН'!$G$5</f>
        <v>4618.1326751300003</v>
      </c>
      <c r="Q59" s="37">
        <f>SUMIFS(СВЦЭМ!$C$34:$C$777,СВЦЭМ!$A$34:$A$777,$A59,СВЦЭМ!$B$34:$B$777,Q$47)+'СЕТ СН'!$G$9+СВЦЭМ!$D$10+'СЕТ СН'!$G$5</f>
        <v>4559.6591083900003</v>
      </c>
      <c r="R59" s="37">
        <f>SUMIFS(СВЦЭМ!$C$34:$C$777,СВЦЭМ!$A$34:$A$777,$A59,СВЦЭМ!$B$34:$B$777,R$47)+'СЕТ СН'!$G$9+СВЦЭМ!$D$10+'СЕТ СН'!$G$5</f>
        <v>4516.7944391000001</v>
      </c>
      <c r="S59" s="37">
        <f>SUMIFS(СВЦЭМ!$C$34:$C$777,СВЦЭМ!$A$34:$A$777,$A59,СВЦЭМ!$B$34:$B$777,S$47)+'СЕТ СН'!$G$9+СВЦЭМ!$D$10+'СЕТ СН'!$G$5</f>
        <v>4549.6530180899999</v>
      </c>
      <c r="T59" s="37">
        <f>SUMIFS(СВЦЭМ!$C$34:$C$777,СВЦЭМ!$A$34:$A$777,$A59,СВЦЭМ!$B$34:$B$777,T$47)+'СЕТ СН'!$G$9+СВЦЭМ!$D$10+'СЕТ СН'!$G$5</f>
        <v>4532.2377756900005</v>
      </c>
      <c r="U59" s="37">
        <f>SUMIFS(СВЦЭМ!$C$34:$C$777,СВЦЭМ!$A$34:$A$777,$A59,СВЦЭМ!$B$34:$B$777,U$47)+'СЕТ СН'!$G$9+СВЦЭМ!$D$10+'СЕТ СН'!$G$5</f>
        <v>4558.5718810500002</v>
      </c>
      <c r="V59" s="37">
        <f>SUMIFS(СВЦЭМ!$C$34:$C$777,СВЦЭМ!$A$34:$A$777,$A59,СВЦЭМ!$B$34:$B$777,V$47)+'СЕТ СН'!$G$9+СВЦЭМ!$D$10+'СЕТ СН'!$G$5</f>
        <v>4577.7681818000001</v>
      </c>
      <c r="W59" s="37">
        <f>SUMIFS(СВЦЭМ!$C$34:$C$777,СВЦЭМ!$A$34:$A$777,$A59,СВЦЭМ!$B$34:$B$777,W$47)+'СЕТ СН'!$G$9+СВЦЭМ!$D$10+'СЕТ СН'!$G$5</f>
        <v>4556.6767079299998</v>
      </c>
      <c r="X59" s="37">
        <f>SUMIFS(СВЦЭМ!$C$34:$C$777,СВЦЭМ!$A$34:$A$777,$A59,СВЦЭМ!$B$34:$B$777,X$47)+'СЕТ СН'!$G$9+СВЦЭМ!$D$10+'СЕТ СН'!$G$5</f>
        <v>4545.9750988699998</v>
      </c>
      <c r="Y59" s="37">
        <f>SUMIFS(СВЦЭМ!$C$34:$C$777,СВЦЭМ!$A$34:$A$777,$A59,СВЦЭМ!$B$34:$B$777,Y$47)+'СЕТ СН'!$G$9+СВЦЭМ!$D$10+'СЕТ СН'!$G$5</f>
        <v>4593.8953383099997</v>
      </c>
    </row>
    <row r="60" spans="1:25" ht="15.75" x14ac:dyDescent="0.2">
      <c r="A60" s="36">
        <f t="shared" si="1"/>
        <v>42626</v>
      </c>
      <c r="B60" s="37">
        <f>SUMIFS(СВЦЭМ!$C$34:$C$777,СВЦЭМ!$A$34:$A$777,$A60,СВЦЭМ!$B$34:$B$777,B$47)+'СЕТ СН'!$G$9+СВЦЭМ!$D$10+'СЕТ СН'!$G$5</f>
        <v>4705.45527898</v>
      </c>
      <c r="C60" s="37">
        <f>SUMIFS(СВЦЭМ!$C$34:$C$777,СВЦЭМ!$A$34:$A$777,$A60,СВЦЭМ!$B$34:$B$777,C$47)+'СЕТ СН'!$G$9+СВЦЭМ!$D$10+'СЕТ СН'!$G$5</f>
        <v>4741.0304299299996</v>
      </c>
      <c r="D60" s="37">
        <f>SUMIFS(СВЦЭМ!$C$34:$C$777,СВЦЭМ!$A$34:$A$777,$A60,СВЦЭМ!$B$34:$B$777,D$47)+'СЕТ СН'!$G$9+СВЦЭМ!$D$10+'СЕТ СН'!$G$5</f>
        <v>4793.1235366999999</v>
      </c>
      <c r="E60" s="37">
        <f>SUMIFS(СВЦЭМ!$C$34:$C$777,СВЦЭМ!$A$34:$A$777,$A60,СВЦЭМ!$B$34:$B$777,E$47)+'СЕТ СН'!$G$9+СВЦЭМ!$D$10+'СЕТ СН'!$G$5</f>
        <v>4815.5882843899999</v>
      </c>
      <c r="F60" s="37">
        <f>SUMIFS(СВЦЭМ!$C$34:$C$777,СВЦЭМ!$A$34:$A$777,$A60,СВЦЭМ!$B$34:$B$777,F$47)+'СЕТ СН'!$G$9+СВЦЭМ!$D$10+'СЕТ СН'!$G$5</f>
        <v>4807.2429944599999</v>
      </c>
      <c r="G60" s="37">
        <f>SUMIFS(СВЦЭМ!$C$34:$C$777,СВЦЭМ!$A$34:$A$777,$A60,СВЦЭМ!$B$34:$B$777,G$47)+'СЕТ СН'!$G$9+СВЦЭМ!$D$10+'СЕТ СН'!$G$5</f>
        <v>4824.6539540599997</v>
      </c>
      <c r="H60" s="37">
        <f>SUMIFS(СВЦЭМ!$C$34:$C$777,СВЦЭМ!$A$34:$A$777,$A60,СВЦЭМ!$B$34:$B$777,H$47)+'СЕТ СН'!$G$9+СВЦЭМ!$D$10+'СЕТ СН'!$G$5</f>
        <v>4762.2529548499997</v>
      </c>
      <c r="I60" s="37">
        <f>SUMIFS(СВЦЭМ!$C$34:$C$777,СВЦЭМ!$A$34:$A$777,$A60,СВЦЭМ!$B$34:$B$777,I$47)+'СЕТ СН'!$G$9+СВЦЭМ!$D$10+'СЕТ СН'!$G$5</f>
        <v>4706.3453485</v>
      </c>
      <c r="J60" s="37">
        <f>SUMIFS(СВЦЭМ!$C$34:$C$777,СВЦЭМ!$A$34:$A$777,$A60,СВЦЭМ!$B$34:$B$777,J$47)+'СЕТ СН'!$G$9+СВЦЭМ!$D$10+'СЕТ СН'!$G$5</f>
        <v>4707.4600191899999</v>
      </c>
      <c r="K60" s="37">
        <f>SUMIFS(СВЦЭМ!$C$34:$C$777,СВЦЭМ!$A$34:$A$777,$A60,СВЦЭМ!$B$34:$B$777,K$47)+'СЕТ СН'!$G$9+СВЦЭМ!$D$10+'СЕТ СН'!$G$5</f>
        <v>4581.3012020999995</v>
      </c>
      <c r="L60" s="37">
        <f>SUMIFS(СВЦЭМ!$C$34:$C$777,СВЦЭМ!$A$34:$A$777,$A60,СВЦЭМ!$B$34:$B$777,L$47)+'СЕТ СН'!$G$9+СВЦЭМ!$D$10+'СЕТ СН'!$G$5</f>
        <v>4568.8239226999995</v>
      </c>
      <c r="M60" s="37">
        <f>SUMIFS(СВЦЭМ!$C$34:$C$777,СВЦЭМ!$A$34:$A$777,$A60,СВЦЭМ!$B$34:$B$777,M$47)+'СЕТ СН'!$G$9+СВЦЭМ!$D$10+'СЕТ СН'!$G$5</f>
        <v>4610.3985566299998</v>
      </c>
      <c r="N60" s="37">
        <f>SUMIFS(СВЦЭМ!$C$34:$C$777,СВЦЭМ!$A$34:$A$777,$A60,СВЦЭМ!$B$34:$B$777,N$47)+'СЕТ СН'!$G$9+СВЦЭМ!$D$10+'СЕТ СН'!$G$5</f>
        <v>4604.0341191300004</v>
      </c>
      <c r="O60" s="37">
        <f>SUMIFS(СВЦЭМ!$C$34:$C$777,СВЦЭМ!$A$34:$A$777,$A60,СВЦЭМ!$B$34:$B$777,O$47)+'СЕТ СН'!$G$9+СВЦЭМ!$D$10+'СЕТ СН'!$G$5</f>
        <v>4611.3124257500003</v>
      </c>
      <c r="P60" s="37">
        <f>SUMIFS(СВЦЭМ!$C$34:$C$777,СВЦЭМ!$A$34:$A$777,$A60,СВЦЭМ!$B$34:$B$777,P$47)+'СЕТ СН'!$G$9+СВЦЭМ!$D$10+'СЕТ СН'!$G$5</f>
        <v>4614.5493637299996</v>
      </c>
      <c r="Q60" s="37">
        <f>SUMIFS(СВЦЭМ!$C$34:$C$777,СВЦЭМ!$A$34:$A$777,$A60,СВЦЭМ!$B$34:$B$777,Q$47)+'СЕТ СН'!$G$9+СВЦЭМ!$D$10+'СЕТ СН'!$G$5</f>
        <v>4599.3214778299998</v>
      </c>
      <c r="R60" s="37">
        <f>SUMIFS(СВЦЭМ!$C$34:$C$777,СВЦЭМ!$A$34:$A$777,$A60,СВЦЭМ!$B$34:$B$777,R$47)+'СЕТ СН'!$G$9+СВЦЭМ!$D$10+'СЕТ СН'!$G$5</f>
        <v>4566.8167916900002</v>
      </c>
      <c r="S60" s="37">
        <f>SUMIFS(СВЦЭМ!$C$34:$C$777,СВЦЭМ!$A$34:$A$777,$A60,СВЦЭМ!$B$34:$B$777,S$47)+'СЕТ СН'!$G$9+СВЦЭМ!$D$10+'СЕТ СН'!$G$5</f>
        <v>4606.5355325</v>
      </c>
      <c r="T60" s="37">
        <f>SUMIFS(СВЦЭМ!$C$34:$C$777,СВЦЭМ!$A$34:$A$777,$A60,СВЦЭМ!$B$34:$B$777,T$47)+'СЕТ СН'!$G$9+СВЦЭМ!$D$10+'СЕТ СН'!$G$5</f>
        <v>4597.1686386000001</v>
      </c>
      <c r="U60" s="37">
        <f>SUMIFS(СВЦЭМ!$C$34:$C$777,СВЦЭМ!$A$34:$A$777,$A60,СВЦЭМ!$B$34:$B$777,U$47)+'СЕТ СН'!$G$9+СВЦЭМ!$D$10+'СЕТ СН'!$G$5</f>
        <v>4635.7442463799998</v>
      </c>
      <c r="V60" s="37">
        <f>SUMIFS(СВЦЭМ!$C$34:$C$777,СВЦЭМ!$A$34:$A$777,$A60,СВЦЭМ!$B$34:$B$777,V$47)+'СЕТ СН'!$G$9+СВЦЭМ!$D$10+'СЕТ СН'!$G$5</f>
        <v>4617.4805402000002</v>
      </c>
      <c r="W60" s="37">
        <f>SUMIFS(СВЦЭМ!$C$34:$C$777,СВЦЭМ!$A$34:$A$777,$A60,СВЦЭМ!$B$34:$B$777,W$47)+'СЕТ СН'!$G$9+СВЦЭМ!$D$10+'СЕТ СН'!$G$5</f>
        <v>4616.8648868399996</v>
      </c>
      <c r="X60" s="37">
        <f>SUMIFS(СВЦЭМ!$C$34:$C$777,СВЦЭМ!$A$34:$A$777,$A60,СВЦЭМ!$B$34:$B$777,X$47)+'СЕТ СН'!$G$9+СВЦЭМ!$D$10+'СЕТ СН'!$G$5</f>
        <v>4667.2680458699997</v>
      </c>
      <c r="Y60" s="37">
        <f>SUMIFS(СВЦЭМ!$C$34:$C$777,СВЦЭМ!$A$34:$A$777,$A60,СВЦЭМ!$B$34:$B$777,Y$47)+'СЕТ СН'!$G$9+СВЦЭМ!$D$10+'СЕТ СН'!$G$5</f>
        <v>4780.12232339</v>
      </c>
    </row>
    <row r="61" spans="1:25" ht="15.75" x14ac:dyDescent="0.2">
      <c r="A61" s="36">
        <f t="shared" si="1"/>
        <v>42627</v>
      </c>
      <c r="B61" s="37">
        <f>SUMIFS(СВЦЭМ!$C$34:$C$777,СВЦЭМ!$A$34:$A$777,$A61,СВЦЭМ!$B$34:$B$777,B$47)+'СЕТ СН'!$G$9+СВЦЭМ!$D$10+'СЕТ СН'!$G$5</f>
        <v>4841.1167753299997</v>
      </c>
      <c r="C61" s="37">
        <f>SUMIFS(СВЦЭМ!$C$34:$C$777,СВЦЭМ!$A$34:$A$777,$A61,СВЦЭМ!$B$34:$B$777,C$47)+'СЕТ СН'!$G$9+СВЦЭМ!$D$10+'СЕТ СН'!$G$5</f>
        <v>4861.1347580500005</v>
      </c>
      <c r="D61" s="37">
        <f>SUMIFS(СВЦЭМ!$C$34:$C$777,СВЦЭМ!$A$34:$A$777,$A61,СВЦЭМ!$B$34:$B$777,D$47)+'СЕТ СН'!$G$9+СВЦЭМ!$D$10+'СЕТ СН'!$G$5</f>
        <v>4859.3112630300002</v>
      </c>
      <c r="E61" s="37">
        <f>SUMIFS(СВЦЭМ!$C$34:$C$777,СВЦЭМ!$A$34:$A$777,$A61,СВЦЭМ!$B$34:$B$777,E$47)+'СЕТ СН'!$G$9+СВЦЭМ!$D$10+'СЕТ СН'!$G$5</f>
        <v>4882.5232481900002</v>
      </c>
      <c r="F61" s="37">
        <f>SUMIFS(СВЦЭМ!$C$34:$C$777,СВЦЭМ!$A$34:$A$777,$A61,СВЦЭМ!$B$34:$B$777,F$47)+'СЕТ СН'!$G$9+СВЦЭМ!$D$10+'СЕТ СН'!$G$5</f>
        <v>4876.7059507699996</v>
      </c>
      <c r="G61" s="37">
        <f>SUMIFS(СВЦЭМ!$C$34:$C$777,СВЦЭМ!$A$34:$A$777,$A61,СВЦЭМ!$B$34:$B$777,G$47)+'СЕТ СН'!$G$9+СВЦЭМ!$D$10+'СЕТ СН'!$G$5</f>
        <v>4825.0712985600003</v>
      </c>
      <c r="H61" s="37">
        <f>SUMIFS(СВЦЭМ!$C$34:$C$777,СВЦЭМ!$A$34:$A$777,$A61,СВЦЭМ!$B$34:$B$777,H$47)+'СЕТ СН'!$G$9+СВЦЭМ!$D$10+'СЕТ СН'!$G$5</f>
        <v>4776.2075849699995</v>
      </c>
      <c r="I61" s="37">
        <f>SUMIFS(СВЦЭМ!$C$34:$C$777,СВЦЭМ!$A$34:$A$777,$A61,СВЦЭМ!$B$34:$B$777,I$47)+'СЕТ СН'!$G$9+СВЦЭМ!$D$10+'СЕТ СН'!$G$5</f>
        <v>4703.2997928900004</v>
      </c>
      <c r="J61" s="37">
        <f>SUMIFS(СВЦЭМ!$C$34:$C$777,СВЦЭМ!$A$34:$A$777,$A61,СВЦЭМ!$B$34:$B$777,J$47)+'СЕТ СН'!$G$9+СВЦЭМ!$D$10+'СЕТ СН'!$G$5</f>
        <v>4634.9335679699998</v>
      </c>
      <c r="K61" s="37">
        <f>SUMIFS(СВЦЭМ!$C$34:$C$777,СВЦЭМ!$A$34:$A$777,$A61,СВЦЭМ!$B$34:$B$777,K$47)+'СЕТ СН'!$G$9+СВЦЭМ!$D$10+'СЕТ СН'!$G$5</f>
        <v>4547.0980738199996</v>
      </c>
      <c r="L61" s="37">
        <f>SUMIFS(СВЦЭМ!$C$34:$C$777,СВЦЭМ!$A$34:$A$777,$A61,СВЦЭМ!$B$34:$B$777,L$47)+'СЕТ СН'!$G$9+СВЦЭМ!$D$10+'СЕТ СН'!$G$5</f>
        <v>4527.9513712400003</v>
      </c>
      <c r="M61" s="37">
        <f>SUMIFS(СВЦЭМ!$C$34:$C$777,СВЦЭМ!$A$34:$A$777,$A61,СВЦЭМ!$B$34:$B$777,M$47)+'СЕТ СН'!$G$9+СВЦЭМ!$D$10+'СЕТ СН'!$G$5</f>
        <v>4528.7869482999995</v>
      </c>
      <c r="N61" s="37">
        <f>SUMIFS(СВЦЭМ!$C$34:$C$777,СВЦЭМ!$A$34:$A$777,$A61,СВЦЭМ!$B$34:$B$777,N$47)+'СЕТ СН'!$G$9+СВЦЭМ!$D$10+'СЕТ СН'!$G$5</f>
        <v>4541.2499893900003</v>
      </c>
      <c r="O61" s="37">
        <f>SUMIFS(СВЦЭМ!$C$34:$C$777,СВЦЭМ!$A$34:$A$777,$A61,СВЦЭМ!$B$34:$B$777,O$47)+'СЕТ СН'!$G$9+СВЦЭМ!$D$10+'СЕТ СН'!$G$5</f>
        <v>4597.9457345999999</v>
      </c>
      <c r="P61" s="37">
        <f>SUMIFS(СВЦЭМ!$C$34:$C$777,СВЦЭМ!$A$34:$A$777,$A61,СВЦЭМ!$B$34:$B$777,P$47)+'СЕТ СН'!$G$9+СВЦЭМ!$D$10+'СЕТ СН'!$G$5</f>
        <v>4579.0356115499999</v>
      </c>
      <c r="Q61" s="37">
        <f>SUMIFS(СВЦЭМ!$C$34:$C$777,СВЦЭМ!$A$34:$A$777,$A61,СВЦЭМ!$B$34:$B$777,Q$47)+'СЕТ СН'!$G$9+СВЦЭМ!$D$10+'СЕТ СН'!$G$5</f>
        <v>4552.6686891999998</v>
      </c>
      <c r="R61" s="37">
        <f>SUMIFS(СВЦЭМ!$C$34:$C$777,СВЦЭМ!$A$34:$A$777,$A61,СВЦЭМ!$B$34:$B$777,R$47)+'СЕТ СН'!$G$9+СВЦЭМ!$D$10+'СЕТ СН'!$G$5</f>
        <v>4519.9238812499998</v>
      </c>
      <c r="S61" s="37">
        <f>SUMIFS(СВЦЭМ!$C$34:$C$777,СВЦЭМ!$A$34:$A$777,$A61,СВЦЭМ!$B$34:$B$777,S$47)+'СЕТ СН'!$G$9+СВЦЭМ!$D$10+'СЕТ СН'!$G$5</f>
        <v>4554.8457479400004</v>
      </c>
      <c r="T61" s="37">
        <f>SUMIFS(СВЦЭМ!$C$34:$C$777,СВЦЭМ!$A$34:$A$777,$A61,СВЦЭМ!$B$34:$B$777,T$47)+'СЕТ СН'!$G$9+СВЦЭМ!$D$10+'СЕТ СН'!$G$5</f>
        <v>4522.24694189</v>
      </c>
      <c r="U61" s="37">
        <f>SUMIFS(СВЦЭМ!$C$34:$C$777,СВЦЭМ!$A$34:$A$777,$A61,СВЦЭМ!$B$34:$B$777,U$47)+'СЕТ СН'!$G$9+СВЦЭМ!$D$10+'СЕТ СН'!$G$5</f>
        <v>4502.9261476700003</v>
      </c>
      <c r="V61" s="37">
        <f>SUMIFS(СВЦЭМ!$C$34:$C$777,СВЦЭМ!$A$34:$A$777,$A61,СВЦЭМ!$B$34:$B$777,V$47)+'СЕТ СН'!$G$9+СВЦЭМ!$D$10+'СЕТ СН'!$G$5</f>
        <v>4515.2214343699998</v>
      </c>
      <c r="W61" s="37">
        <f>SUMIFS(СВЦЭМ!$C$34:$C$777,СВЦЭМ!$A$34:$A$777,$A61,СВЦЭМ!$B$34:$B$777,W$47)+'СЕТ СН'!$G$9+СВЦЭМ!$D$10+'СЕТ СН'!$G$5</f>
        <v>4513.3465041399995</v>
      </c>
      <c r="X61" s="37">
        <f>SUMIFS(СВЦЭМ!$C$34:$C$777,СВЦЭМ!$A$34:$A$777,$A61,СВЦЭМ!$B$34:$B$777,X$47)+'СЕТ СН'!$G$9+СВЦЭМ!$D$10+'СЕТ СН'!$G$5</f>
        <v>4542.6454170300003</v>
      </c>
      <c r="Y61" s="37">
        <f>SUMIFS(СВЦЭМ!$C$34:$C$777,СВЦЭМ!$A$34:$A$777,$A61,СВЦЭМ!$B$34:$B$777,Y$47)+'СЕТ СН'!$G$9+СВЦЭМ!$D$10+'СЕТ СН'!$G$5</f>
        <v>4622.9909135199996</v>
      </c>
    </row>
    <row r="62" spans="1:25" ht="15.75" x14ac:dyDescent="0.2">
      <c r="A62" s="36">
        <f t="shared" si="1"/>
        <v>42628</v>
      </c>
      <c r="B62" s="37">
        <f>SUMIFS(СВЦЭМ!$C$34:$C$777,СВЦЭМ!$A$34:$A$777,$A62,СВЦЭМ!$B$34:$B$777,B$47)+'СЕТ СН'!$G$9+СВЦЭМ!$D$10+'СЕТ СН'!$G$5</f>
        <v>4727.6949453400002</v>
      </c>
      <c r="C62" s="37">
        <f>SUMIFS(СВЦЭМ!$C$34:$C$777,СВЦЭМ!$A$34:$A$777,$A62,СВЦЭМ!$B$34:$B$777,C$47)+'СЕТ СН'!$G$9+СВЦЭМ!$D$10+'СЕТ СН'!$G$5</f>
        <v>4808.8743891100003</v>
      </c>
      <c r="D62" s="37">
        <f>SUMIFS(СВЦЭМ!$C$34:$C$777,СВЦЭМ!$A$34:$A$777,$A62,СВЦЭМ!$B$34:$B$777,D$47)+'СЕТ СН'!$G$9+СВЦЭМ!$D$10+'СЕТ СН'!$G$5</f>
        <v>4894.6974289700001</v>
      </c>
      <c r="E62" s="37">
        <f>SUMIFS(СВЦЭМ!$C$34:$C$777,СВЦЭМ!$A$34:$A$777,$A62,СВЦЭМ!$B$34:$B$777,E$47)+'СЕТ СН'!$G$9+СВЦЭМ!$D$10+'СЕТ СН'!$G$5</f>
        <v>4859.46803206</v>
      </c>
      <c r="F62" s="37">
        <f>SUMIFS(СВЦЭМ!$C$34:$C$777,СВЦЭМ!$A$34:$A$777,$A62,СВЦЭМ!$B$34:$B$777,F$47)+'СЕТ СН'!$G$9+СВЦЭМ!$D$10+'СЕТ СН'!$G$5</f>
        <v>4880.1944310999997</v>
      </c>
      <c r="G62" s="37">
        <f>SUMIFS(СВЦЭМ!$C$34:$C$777,СВЦЭМ!$A$34:$A$777,$A62,СВЦЭМ!$B$34:$B$777,G$47)+'СЕТ СН'!$G$9+СВЦЭМ!$D$10+'СЕТ СН'!$G$5</f>
        <v>4836.0533627900004</v>
      </c>
      <c r="H62" s="37">
        <f>SUMIFS(СВЦЭМ!$C$34:$C$777,СВЦЭМ!$A$34:$A$777,$A62,СВЦЭМ!$B$34:$B$777,H$47)+'СЕТ СН'!$G$9+СВЦЭМ!$D$10+'СЕТ СН'!$G$5</f>
        <v>4784.94196981</v>
      </c>
      <c r="I62" s="37">
        <f>SUMIFS(СВЦЭМ!$C$34:$C$777,СВЦЭМ!$A$34:$A$777,$A62,СВЦЭМ!$B$34:$B$777,I$47)+'СЕТ СН'!$G$9+СВЦЭМ!$D$10+'СЕТ СН'!$G$5</f>
        <v>4683.4831229499996</v>
      </c>
      <c r="J62" s="37">
        <f>SUMIFS(СВЦЭМ!$C$34:$C$777,СВЦЭМ!$A$34:$A$777,$A62,СВЦЭМ!$B$34:$B$777,J$47)+'СЕТ СН'!$G$9+СВЦЭМ!$D$10+'СЕТ СН'!$G$5</f>
        <v>4641.5270713299997</v>
      </c>
      <c r="K62" s="37">
        <f>SUMIFS(СВЦЭМ!$C$34:$C$777,СВЦЭМ!$A$34:$A$777,$A62,СВЦЭМ!$B$34:$B$777,K$47)+'СЕТ СН'!$G$9+СВЦЭМ!$D$10+'СЕТ СН'!$G$5</f>
        <v>4547.6825743299996</v>
      </c>
      <c r="L62" s="37">
        <f>SUMIFS(СВЦЭМ!$C$34:$C$777,СВЦЭМ!$A$34:$A$777,$A62,СВЦЭМ!$B$34:$B$777,L$47)+'СЕТ СН'!$G$9+СВЦЭМ!$D$10+'СЕТ СН'!$G$5</f>
        <v>4542.01811653</v>
      </c>
      <c r="M62" s="37">
        <f>SUMIFS(СВЦЭМ!$C$34:$C$777,СВЦЭМ!$A$34:$A$777,$A62,СВЦЭМ!$B$34:$B$777,M$47)+'СЕТ СН'!$G$9+СВЦЭМ!$D$10+'СЕТ СН'!$G$5</f>
        <v>4563.9761834199999</v>
      </c>
      <c r="N62" s="37">
        <f>SUMIFS(СВЦЭМ!$C$34:$C$777,СВЦЭМ!$A$34:$A$777,$A62,СВЦЭМ!$B$34:$B$777,N$47)+'СЕТ СН'!$G$9+СВЦЭМ!$D$10+'СЕТ СН'!$G$5</f>
        <v>4567.6578222099997</v>
      </c>
      <c r="O62" s="37">
        <f>SUMIFS(СВЦЭМ!$C$34:$C$777,СВЦЭМ!$A$34:$A$777,$A62,СВЦЭМ!$B$34:$B$777,O$47)+'СЕТ СН'!$G$9+СВЦЭМ!$D$10+'СЕТ СН'!$G$5</f>
        <v>4573.2552915599999</v>
      </c>
      <c r="P62" s="37">
        <f>SUMIFS(СВЦЭМ!$C$34:$C$777,СВЦЭМ!$A$34:$A$777,$A62,СВЦЭМ!$B$34:$B$777,P$47)+'СЕТ СН'!$G$9+СВЦЭМ!$D$10+'СЕТ СН'!$G$5</f>
        <v>4569.6383073699999</v>
      </c>
      <c r="Q62" s="37">
        <f>SUMIFS(СВЦЭМ!$C$34:$C$777,СВЦЭМ!$A$34:$A$777,$A62,СВЦЭМ!$B$34:$B$777,Q$47)+'СЕТ СН'!$G$9+СВЦЭМ!$D$10+'СЕТ СН'!$G$5</f>
        <v>4573.5972691899997</v>
      </c>
      <c r="R62" s="37">
        <f>SUMIFS(СВЦЭМ!$C$34:$C$777,СВЦЭМ!$A$34:$A$777,$A62,СВЦЭМ!$B$34:$B$777,R$47)+'СЕТ СН'!$G$9+СВЦЭМ!$D$10+'СЕТ СН'!$G$5</f>
        <v>4566.2955444500003</v>
      </c>
      <c r="S62" s="37">
        <f>SUMIFS(СВЦЭМ!$C$34:$C$777,СВЦЭМ!$A$34:$A$777,$A62,СВЦЭМ!$B$34:$B$777,S$47)+'СЕТ СН'!$G$9+СВЦЭМ!$D$10+'СЕТ СН'!$G$5</f>
        <v>4593.5605600399995</v>
      </c>
      <c r="T62" s="37">
        <f>SUMIFS(СВЦЭМ!$C$34:$C$777,СВЦЭМ!$A$34:$A$777,$A62,СВЦЭМ!$B$34:$B$777,T$47)+'СЕТ СН'!$G$9+СВЦЭМ!$D$10+'СЕТ СН'!$G$5</f>
        <v>4591.7280977800001</v>
      </c>
      <c r="U62" s="37">
        <f>SUMIFS(СВЦЭМ!$C$34:$C$777,СВЦЭМ!$A$34:$A$777,$A62,СВЦЭМ!$B$34:$B$777,U$47)+'СЕТ СН'!$G$9+СВЦЭМ!$D$10+'СЕТ СН'!$G$5</f>
        <v>4555.0922870899994</v>
      </c>
      <c r="V62" s="37">
        <f>SUMIFS(СВЦЭМ!$C$34:$C$777,СВЦЭМ!$A$34:$A$777,$A62,СВЦЭМ!$B$34:$B$777,V$47)+'СЕТ СН'!$G$9+СВЦЭМ!$D$10+'СЕТ СН'!$G$5</f>
        <v>4555.9095155599998</v>
      </c>
      <c r="W62" s="37">
        <f>SUMIFS(СВЦЭМ!$C$34:$C$777,СВЦЭМ!$A$34:$A$777,$A62,СВЦЭМ!$B$34:$B$777,W$47)+'СЕТ СН'!$G$9+СВЦЭМ!$D$10+'СЕТ СН'!$G$5</f>
        <v>4543.1344124400002</v>
      </c>
      <c r="X62" s="37">
        <f>SUMIFS(СВЦЭМ!$C$34:$C$777,СВЦЭМ!$A$34:$A$777,$A62,СВЦЭМ!$B$34:$B$777,X$47)+'СЕТ СН'!$G$9+СВЦЭМ!$D$10+'СЕТ СН'!$G$5</f>
        <v>4608.0190063800001</v>
      </c>
      <c r="Y62" s="37">
        <f>SUMIFS(СВЦЭМ!$C$34:$C$777,СВЦЭМ!$A$34:$A$777,$A62,СВЦЭМ!$B$34:$B$777,Y$47)+'СЕТ СН'!$G$9+СВЦЭМ!$D$10+'СЕТ СН'!$G$5</f>
        <v>4679.7806146700004</v>
      </c>
    </row>
    <row r="63" spans="1:25" ht="15.75" x14ac:dyDescent="0.2">
      <c r="A63" s="36">
        <f t="shared" si="1"/>
        <v>42629</v>
      </c>
      <c r="B63" s="37">
        <f>SUMIFS(СВЦЭМ!$C$34:$C$777,СВЦЭМ!$A$34:$A$777,$A63,СВЦЭМ!$B$34:$B$777,B$47)+'СЕТ СН'!$G$9+СВЦЭМ!$D$10+'СЕТ СН'!$G$5</f>
        <v>4721.3753923000004</v>
      </c>
      <c r="C63" s="37">
        <f>SUMIFS(СВЦЭМ!$C$34:$C$777,СВЦЭМ!$A$34:$A$777,$A63,СВЦЭМ!$B$34:$B$777,C$47)+'СЕТ СН'!$G$9+СВЦЭМ!$D$10+'СЕТ СН'!$G$5</f>
        <v>4774.0804505699998</v>
      </c>
      <c r="D63" s="37">
        <f>SUMIFS(СВЦЭМ!$C$34:$C$777,СВЦЭМ!$A$34:$A$777,$A63,СВЦЭМ!$B$34:$B$777,D$47)+'СЕТ СН'!$G$9+СВЦЭМ!$D$10+'СЕТ СН'!$G$5</f>
        <v>4833.3539663499996</v>
      </c>
      <c r="E63" s="37">
        <f>SUMIFS(СВЦЭМ!$C$34:$C$777,СВЦЭМ!$A$34:$A$777,$A63,СВЦЭМ!$B$34:$B$777,E$47)+'СЕТ СН'!$G$9+СВЦЭМ!$D$10+'СЕТ СН'!$G$5</f>
        <v>4911.1855574599995</v>
      </c>
      <c r="F63" s="37">
        <f>SUMIFS(СВЦЭМ!$C$34:$C$777,СВЦЭМ!$A$34:$A$777,$A63,СВЦЭМ!$B$34:$B$777,F$47)+'СЕТ СН'!$G$9+СВЦЭМ!$D$10+'СЕТ СН'!$G$5</f>
        <v>4824.3659507900002</v>
      </c>
      <c r="G63" s="37">
        <f>SUMIFS(СВЦЭМ!$C$34:$C$777,СВЦЭМ!$A$34:$A$777,$A63,СВЦЭМ!$B$34:$B$777,G$47)+'СЕТ СН'!$G$9+СВЦЭМ!$D$10+'СЕТ СН'!$G$5</f>
        <v>4805.8767382300002</v>
      </c>
      <c r="H63" s="37">
        <f>SUMIFS(СВЦЭМ!$C$34:$C$777,СВЦЭМ!$A$34:$A$777,$A63,СВЦЭМ!$B$34:$B$777,H$47)+'СЕТ СН'!$G$9+СВЦЭМ!$D$10+'СЕТ СН'!$G$5</f>
        <v>4730.3118100700003</v>
      </c>
      <c r="I63" s="37">
        <f>SUMIFS(СВЦЭМ!$C$34:$C$777,СВЦЭМ!$A$34:$A$777,$A63,СВЦЭМ!$B$34:$B$777,I$47)+'СЕТ СН'!$G$9+СВЦЭМ!$D$10+'СЕТ СН'!$G$5</f>
        <v>4647.5603241600002</v>
      </c>
      <c r="J63" s="37">
        <f>SUMIFS(СВЦЭМ!$C$34:$C$777,СВЦЭМ!$A$34:$A$777,$A63,СВЦЭМ!$B$34:$B$777,J$47)+'СЕТ СН'!$G$9+СВЦЭМ!$D$10+'СЕТ СН'!$G$5</f>
        <v>4603.1989276599998</v>
      </c>
      <c r="K63" s="37">
        <f>SUMIFS(СВЦЭМ!$C$34:$C$777,СВЦЭМ!$A$34:$A$777,$A63,СВЦЭМ!$B$34:$B$777,K$47)+'СЕТ СН'!$G$9+СВЦЭМ!$D$10+'СЕТ СН'!$G$5</f>
        <v>4527.0267245100003</v>
      </c>
      <c r="L63" s="37">
        <f>SUMIFS(СВЦЭМ!$C$34:$C$777,СВЦЭМ!$A$34:$A$777,$A63,СВЦЭМ!$B$34:$B$777,L$47)+'СЕТ СН'!$G$9+СВЦЭМ!$D$10+'СЕТ СН'!$G$5</f>
        <v>4556.9837795900003</v>
      </c>
      <c r="M63" s="37">
        <f>SUMIFS(СВЦЭМ!$C$34:$C$777,СВЦЭМ!$A$34:$A$777,$A63,СВЦЭМ!$B$34:$B$777,M$47)+'СЕТ СН'!$G$9+СВЦЭМ!$D$10+'СЕТ СН'!$G$5</f>
        <v>4553.8101013799997</v>
      </c>
      <c r="N63" s="37">
        <f>SUMIFS(СВЦЭМ!$C$34:$C$777,СВЦЭМ!$A$34:$A$777,$A63,СВЦЭМ!$B$34:$B$777,N$47)+'СЕТ СН'!$G$9+СВЦЭМ!$D$10+'СЕТ СН'!$G$5</f>
        <v>4551.5999315199997</v>
      </c>
      <c r="O63" s="37">
        <f>SUMIFS(СВЦЭМ!$C$34:$C$777,СВЦЭМ!$A$34:$A$777,$A63,СВЦЭМ!$B$34:$B$777,O$47)+'СЕТ СН'!$G$9+СВЦЭМ!$D$10+'СЕТ СН'!$G$5</f>
        <v>4623.4489567399996</v>
      </c>
      <c r="P63" s="37">
        <f>SUMIFS(СВЦЭМ!$C$34:$C$777,СВЦЭМ!$A$34:$A$777,$A63,СВЦЭМ!$B$34:$B$777,P$47)+'СЕТ СН'!$G$9+СВЦЭМ!$D$10+'СЕТ СН'!$G$5</f>
        <v>4684.4565307900002</v>
      </c>
      <c r="Q63" s="37">
        <f>SUMIFS(СВЦЭМ!$C$34:$C$777,СВЦЭМ!$A$34:$A$777,$A63,СВЦЭМ!$B$34:$B$777,Q$47)+'СЕТ СН'!$G$9+СВЦЭМ!$D$10+'СЕТ СН'!$G$5</f>
        <v>4535.0089756199995</v>
      </c>
      <c r="R63" s="37">
        <f>SUMIFS(СВЦЭМ!$C$34:$C$777,СВЦЭМ!$A$34:$A$777,$A63,СВЦЭМ!$B$34:$B$777,R$47)+'СЕТ СН'!$G$9+СВЦЭМ!$D$10+'СЕТ СН'!$G$5</f>
        <v>4543.1679690800001</v>
      </c>
      <c r="S63" s="37">
        <f>SUMIFS(СВЦЭМ!$C$34:$C$777,СВЦЭМ!$A$34:$A$777,$A63,СВЦЭМ!$B$34:$B$777,S$47)+'СЕТ СН'!$G$9+СВЦЭМ!$D$10+'СЕТ СН'!$G$5</f>
        <v>4575.6749005599995</v>
      </c>
      <c r="T63" s="37">
        <f>SUMIFS(СВЦЭМ!$C$34:$C$777,СВЦЭМ!$A$34:$A$777,$A63,СВЦЭМ!$B$34:$B$777,T$47)+'СЕТ СН'!$G$9+СВЦЭМ!$D$10+'СЕТ СН'!$G$5</f>
        <v>4577.4224075700004</v>
      </c>
      <c r="U63" s="37">
        <f>SUMIFS(СВЦЭМ!$C$34:$C$777,СВЦЭМ!$A$34:$A$777,$A63,СВЦЭМ!$B$34:$B$777,U$47)+'СЕТ СН'!$G$9+СВЦЭМ!$D$10+'СЕТ СН'!$G$5</f>
        <v>4531.4588270599997</v>
      </c>
      <c r="V63" s="37">
        <f>SUMIFS(СВЦЭМ!$C$34:$C$777,СВЦЭМ!$A$34:$A$777,$A63,СВЦЭМ!$B$34:$B$777,V$47)+'СЕТ СН'!$G$9+СВЦЭМ!$D$10+'СЕТ СН'!$G$5</f>
        <v>4520.7872225399997</v>
      </c>
      <c r="W63" s="37">
        <f>SUMIFS(СВЦЭМ!$C$34:$C$777,СВЦЭМ!$A$34:$A$777,$A63,СВЦЭМ!$B$34:$B$777,W$47)+'СЕТ СН'!$G$9+СВЦЭМ!$D$10+'СЕТ СН'!$G$5</f>
        <v>4494.1593207999995</v>
      </c>
      <c r="X63" s="37">
        <f>SUMIFS(СВЦЭМ!$C$34:$C$777,СВЦЭМ!$A$34:$A$777,$A63,СВЦЭМ!$B$34:$B$777,X$47)+'СЕТ СН'!$G$9+СВЦЭМ!$D$10+'СЕТ СН'!$G$5</f>
        <v>4510.9054179899995</v>
      </c>
      <c r="Y63" s="37">
        <f>SUMIFS(СВЦЭМ!$C$34:$C$777,СВЦЭМ!$A$34:$A$777,$A63,СВЦЭМ!$B$34:$B$777,Y$47)+'СЕТ СН'!$G$9+СВЦЭМ!$D$10+'СЕТ СН'!$G$5</f>
        <v>4600.7787991699997</v>
      </c>
    </row>
    <row r="64" spans="1:25" ht="15.75" x14ac:dyDescent="0.2">
      <c r="A64" s="36">
        <f t="shared" si="1"/>
        <v>42630</v>
      </c>
      <c r="B64" s="37">
        <f>SUMIFS(СВЦЭМ!$C$34:$C$777,СВЦЭМ!$A$34:$A$777,$A64,СВЦЭМ!$B$34:$B$777,B$47)+'СЕТ СН'!$G$9+СВЦЭМ!$D$10+'СЕТ СН'!$G$5</f>
        <v>4726.8875928699999</v>
      </c>
      <c r="C64" s="37">
        <f>SUMIFS(СВЦЭМ!$C$34:$C$777,СВЦЭМ!$A$34:$A$777,$A64,СВЦЭМ!$B$34:$B$777,C$47)+'СЕТ СН'!$G$9+СВЦЭМ!$D$10+'СЕТ СН'!$G$5</f>
        <v>4794.7757077200004</v>
      </c>
      <c r="D64" s="37">
        <f>SUMIFS(СВЦЭМ!$C$34:$C$777,СВЦЭМ!$A$34:$A$777,$A64,СВЦЭМ!$B$34:$B$777,D$47)+'СЕТ СН'!$G$9+СВЦЭМ!$D$10+'СЕТ СН'!$G$5</f>
        <v>4829.1084642200003</v>
      </c>
      <c r="E64" s="37">
        <f>SUMIFS(СВЦЭМ!$C$34:$C$777,СВЦЭМ!$A$34:$A$777,$A64,СВЦЭМ!$B$34:$B$777,E$47)+'СЕТ СН'!$G$9+СВЦЭМ!$D$10+'СЕТ СН'!$G$5</f>
        <v>4835.7809928699999</v>
      </c>
      <c r="F64" s="37">
        <f>SUMIFS(СВЦЭМ!$C$34:$C$777,СВЦЭМ!$A$34:$A$777,$A64,СВЦЭМ!$B$34:$B$777,F$47)+'СЕТ СН'!$G$9+СВЦЭМ!$D$10+'СЕТ СН'!$G$5</f>
        <v>4847.1048139899995</v>
      </c>
      <c r="G64" s="37">
        <f>SUMIFS(СВЦЭМ!$C$34:$C$777,СВЦЭМ!$A$34:$A$777,$A64,СВЦЭМ!$B$34:$B$777,G$47)+'СЕТ СН'!$G$9+СВЦЭМ!$D$10+'СЕТ СН'!$G$5</f>
        <v>4839.8318669</v>
      </c>
      <c r="H64" s="37">
        <f>SUMIFS(СВЦЭМ!$C$34:$C$777,СВЦЭМ!$A$34:$A$777,$A64,СВЦЭМ!$B$34:$B$777,H$47)+'СЕТ СН'!$G$9+СВЦЭМ!$D$10+'СЕТ СН'!$G$5</f>
        <v>4803.1194977599998</v>
      </c>
      <c r="I64" s="37">
        <f>SUMIFS(СВЦЭМ!$C$34:$C$777,СВЦЭМ!$A$34:$A$777,$A64,СВЦЭМ!$B$34:$B$777,I$47)+'СЕТ СН'!$G$9+СВЦЭМ!$D$10+'СЕТ СН'!$G$5</f>
        <v>4744.2757452799997</v>
      </c>
      <c r="J64" s="37">
        <f>SUMIFS(СВЦЭМ!$C$34:$C$777,СВЦЭМ!$A$34:$A$777,$A64,СВЦЭМ!$B$34:$B$777,J$47)+'СЕТ СН'!$G$9+СВЦЭМ!$D$10+'СЕТ СН'!$G$5</f>
        <v>4670.0533489700001</v>
      </c>
      <c r="K64" s="37">
        <f>SUMIFS(СВЦЭМ!$C$34:$C$777,СВЦЭМ!$A$34:$A$777,$A64,СВЦЭМ!$B$34:$B$777,K$47)+'СЕТ СН'!$G$9+СВЦЭМ!$D$10+'СЕТ СН'!$G$5</f>
        <v>4611.7100544200002</v>
      </c>
      <c r="L64" s="37">
        <f>SUMIFS(СВЦЭМ!$C$34:$C$777,СВЦЭМ!$A$34:$A$777,$A64,СВЦЭМ!$B$34:$B$777,L$47)+'СЕТ СН'!$G$9+СВЦЭМ!$D$10+'СЕТ СН'!$G$5</f>
        <v>4569.4195113400001</v>
      </c>
      <c r="M64" s="37">
        <f>SUMIFS(СВЦЭМ!$C$34:$C$777,СВЦЭМ!$A$34:$A$777,$A64,СВЦЭМ!$B$34:$B$777,M$47)+'СЕТ СН'!$G$9+СВЦЭМ!$D$10+'СЕТ СН'!$G$5</f>
        <v>4571.3311448200002</v>
      </c>
      <c r="N64" s="37">
        <f>SUMIFS(СВЦЭМ!$C$34:$C$777,СВЦЭМ!$A$34:$A$777,$A64,СВЦЭМ!$B$34:$B$777,N$47)+'СЕТ СН'!$G$9+СВЦЭМ!$D$10+'СЕТ СН'!$G$5</f>
        <v>4565.3250231299999</v>
      </c>
      <c r="O64" s="37">
        <f>SUMIFS(СВЦЭМ!$C$34:$C$777,СВЦЭМ!$A$34:$A$777,$A64,СВЦЭМ!$B$34:$B$777,O$47)+'СЕТ СН'!$G$9+СВЦЭМ!$D$10+'СЕТ СН'!$G$5</f>
        <v>4567.2860019099999</v>
      </c>
      <c r="P64" s="37">
        <f>SUMIFS(СВЦЭМ!$C$34:$C$777,СВЦЭМ!$A$34:$A$777,$A64,СВЦЭМ!$B$34:$B$777,P$47)+'СЕТ СН'!$G$9+СВЦЭМ!$D$10+'СЕТ СН'!$G$5</f>
        <v>4578.6595030799999</v>
      </c>
      <c r="Q64" s="37">
        <f>SUMIFS(СВЦЭМ!$C$34:$C$777,СВЦЭМ!$A$34:$A$777,$A64,СВЦЭМ!$B$34:$B$777,Q$47)+'СЕТ СН'!$G$9+СВЦЭМ!$D$10+'СЕТ СН'!$G$5</f>
        <v>4576.7931887699997</v>
      </c>
      <c r="R64" s="37">
        <f>SUMIFS(СВЦЭМ!$C$34:$C$777,СВЦЭМ!$A$34:$A$777,$A64,СВЦЭМ!$B$34:$B$777,R$47)+'СЕТ СН'!$G$9+СВЦЭМ!$D$10+'СЕТ СН'!$G$5</f>
        <v>4588.5336448999997</v>
      </c>
      <c r="S64" s="37">
        <f>SUMIFS(СВЦЭМ!$C$34:$C$777,СВЦЭМ!$A$34:$A$777,$A64,СВЦЭМ!$B$34:$B$777,S$47)+'СЕТ СН'!$G$9+СВЦЭМ!$D$10+'СЕТ СН'!$G$5</f>
        <v>4607.3682840499996</v>
      </c>
      <c r="T64" s="37">
        <f>SUMIFS(СВЦЭМ!$C$34:$C$777,СВЦЭМ!$A$34:$A$777,$A64,СВЦЭМ!$B$34:$B$777,T$47)+'СЕТ СН'!$G$9+СВЦЭМ!$D$10+'СЕТ СН'!$G$5</f>
        <v>4607.9678617500003</v>
      </c>
      <c r="U64" s="37">
        <f>SUMIFS(СВЦЭМ!$C$34:$C$777,СВЦЭМ!$A$34:$A$777,$A64,СВЦЭМ!$B$34:$B$777,U$47)+'СЕТ СН'!$G$9+СВЦЭМ!$D$10+'СЕТ СН'!$G$5</f>
        <v>4599.8168418000005</v>
      </c>
      <c r="V64" s="37">
        <f>SUMIFS(СВЦЭМ!$C$34:$C$777,СВЦЭМ!$A$34:$A$777,$A64,СВЦЭМ!$B$34:$B$777,V$47)+'СЕТ СН'!$G$9+СВЦЭМ!$D$10+'СЕТ СН'!$G$5</f>
        <v>4613.9716686100001</v>
      </c>
      <c r="W64" s="37">
        <f>SUMIFS(СВЦЭМ!$C$34:$C$777,СВЦЭМ!$A$34:$A$777,$A64,СВЦЭМ!$B$34:$B$777,W$47)+'СЕТ СН'!$G$9+СВЦЭМ!$D$10+'СЕТ СН'!$G$5</f>
        <v>4622.1339714799997</v>
      </c>
      <c r="X64" s="37">
        <f>SUMIFS(СВЦЭМ!$C$34:$C$777,СВЦЭМ!$A$34:$A$777,$A64,СВЦЭМ!$B$34:$B$777,X$47)+'СЕТ СН'!$G$9+СВЦЭМ!$D$10+'СЕТ СН'!$G$5</f>
        <v>4592.0589313</v>
      </c>
      <c r="Y64" s="37">
        <f>SUMIFS(СВЦЭМ!$C$34:$C$777,СВЦЭМ!$A$34:$A$777,$A64,СВЦЭМ!$B$34:$B$777,Y$47)+'СЕТ СН'!$G$9+СВЦЭМ!$D$10+'СЕТ СН'!$G$5</f>
        <v>4632.1720113000001</v>
      </c>
    </row>
    <row r="65" spans="1:27" ht="15.75" x14ac:dyDescent="0.2">
      <c r="A65" s="36">
        <f t="shared" si="1"/>
        <v>42631</v>
      </c>
      <c r="B65" s="37">
        <f>SUMIFS(СВЦЭМ!$C$34:$C$777,СВЦЭМ!$A$34:$A$777,$A65,СВЦЭМ!$B$34:$B$777,B$47)+'СЕТ СН'!$G$9+СВЦЭМ!$D$10+'СЕТ СН'!$G$5</f>
        <v>4729.34927487</v>
      </c>
      <c r="C65" s="37">
        <f>SUMIFS(СВЦЭМ!$C$34:$C$777,СВЦЭМ!$A$34:$A$777,$A65,СВЦЭМ!$B$34:$B$777,C$47)+'СЕТ СН'!$G$9+СВЦЭМ!$D$10+'СЕТ СН'!$G$5</f>
        <v>4787.1106565</v>
      </c>
      <c r="D65" s="37">
        <f>SUMIFS(СВЦЭМ!$C$34:$C$777,СВЦЭМ!$A$34:$A$777,$A65,СВЦЭМ!$B$34:$B$777,D$47)+'СЕТ СН'!$G$9+СВЦЭМ!$D$10+'СЕТ СН'!$G$5</f>
        <v>4819.1092952199997</v>
      </c>
      <c r="E65" s="37">
        <f>SUMIFS(СВЦЭМ!$C$34:$C$777,СВЦЭМ!$A$34:$A$777,$A65,СВЦЭМ!$B$34:$B$777,E$47)+'СЕТ СН'!$G$9+СВЦЭМ!$D$10+'СЕТ СН'!$G$5</f>
        <v>4918.6769498499998</v>
      </c>
      <c r="F65" s="37">
        <f>SUMIFS(СВЦЭМ!$C$34:$C$777,СВЦЭМ!$A$34:$A$777,$A65,СВЦЭМ!$B$34:$B$777,F$47)+'СЕТ СН'!$G$9+СВЦЭМ!$D$10+'СЕТ СН'!$G$5</f>
        <v>4900.4975557099997</v>
      </c>
      <c r="G65" s="37">
        <f>SUMIFS(СВЦЭМ!$C$34:$C$777,СВЦЭМ!$A$34:$A$777,$A65,СВЦЭМ!$B$34:$B$777,G$47)+'СЕТ СН'!$G$9+СВЦЭМ!$D$10+'СЕТ СН'!$G$5</f>
        <v>4856.6252615100002</v>
      </c>
      <c r="H65" s="37">
        <f>SUMIFS(СВЦЭМ!$C$34:$C$777,СВЦЭМ!$A$34:$A$777,$A65,СВЦЭМ!$B$34:$B$777,H$47)+'СЕТ СН'!$G$9+СВЦЭМ!$D$10+'СЕТ СН'!$G$5</f>
        <v>4860.0583866400002</v>
      </c>
      <c r="I65" s="37">
        <f>SUMIFS(СВЦЭМ!$C$34:$C$777,СВЦЭМ!$A$34:$A$777,$A65,СВЦЭМ!$B$34:$B$777,I$47)+'СЕТ СН'!$G$9+СВЦЭМ!$D$10+'СЕТ СН'!$G$5</f>
        <v>4792.87570572</v>
      </c>
      <c r="J65" s="37">
        <f>SUMIFS(СВЦЭМ!$C$34:$C$777,СВЦЭМ!$A$34:$A$777,$A65,СВЦЭМ!$B$34:$B$777,J$47)+'СЕТ СН'!$G$9+СВЦЭМ!$D$10+'СЕТ СН'!$G$5</f>
        <v>4675.7689375499995</v>
      </c>
      <c r="K65" s="37">
        <f>SUMIFS(СВЦЭМ!$C$34:$C$777,СВЦЭМ!$A$34:$A$777,$A65,СВЦЭМ!$B$34:$B$777,K$47)+'СЕТ СН'!$G$9+СВЦЭМ!$D$10+'СЕТ СН'!$G$5</f>
        <v>4580.5795961000003</v>
      </c>
      <c r="L65" s="37">
        <f>SUMIFS(СВЦЭМ!$C$34:$C$777,СВЦЭМ!$A$34:$A$777,$A65,СВЦЭМ!$B$34:$B$777,L$47)+'СЕТ СН'!$G$9+СВЦЭМ!$D$10+'СЕТ СН'!$G$5</f>
        <v>4532.6655374800002</v>
      </c>
      <c r="M65" s="37">
        <f>SUMIFS(СВЦЭМ!$C$34:$C$777,СВЦЭМ!$A$34:$A$777,$A65,СВЦЭМ!$B$34:$B$777,M$47)+'СЕТ СН'!$G$9+СВЦЭМ!$D$10+'СЕТ СН'!$G$5</f>
        <v>4503.64588938</v>
      </c>
      <c r="N65" s="37">
        <f>SUMIFS(СВЦЭМ!$C$34:$C$777,СВЦЭМ!$A$34:$A$777,$A65,СВЦЭМ!$B$34:$B$777,N$47)+'СЕТ СН'!$G$9+СВЦЭМ!$D$10+'СЕТ СН'!$G$5</f>
        <v>4470.6467528699995</v>
      </c>
      <c r="O65" s="37">
        <f>SUMIFS(СВЦЭМ!$C$34:$C$777,СВЦЭМ!$A$34:$A$777,$A65,СВЦЭМ!$B$34:$B$777,O$47)+'СЕТ СН'!$G$9+СВЦЭМ!$D$10+'СЕТ СН'!$G$5</f>
        <v>4480.5804754299998</v>
      </c>
      <c r="P65" s="37">
        <f>SUMIFS(СВЦЭМ!$C$34:$C$777,СВЦЭМ!$A$34:$A$777,$A65,СВЦЭМ!$B$34:$B$777,P$47)+'СЕТ СН'!$G$9+СВЦЭМ!$D$10+'СЕТ СН'!$G$5</f>
        <v>4496.1438619399996</v>
      </c>
      <c r="Q65" s="37">
        <f>SUMIFS(СВЦЭМ!$C$34:$C$777,СВЦЭМ!$A$34:$A$777,$A65,СВЦЭМ!$B$34:$B$777,Q$47)+'СЕТ СН'!$G$9+СВЦЭМ!$D$10+'СЕТ СН'!$G$5</f>
        <v>4497.5650544099999</v>
      </c>
      <c r="R65" s="37">
        <f>SUMIFS(СВЦЭМ!$C$34:$C$777,СВЦЭМ!$A$34:$A$777,$A65,СВЦЭМ!$B$34:$B$777,R$47)+'СЕТ СН'!$G$9+СВЦЭМ!$D$10+'СЕТ СН'!$G$5</f>
        <v>4540.0930877299998</v>
      </c>
      <c r="S65" s="37">
        <f>SUMIFS(СВЦЭМ!$C$34:$C$777,СВЦЭМ!$A$34:$A$777,$A65,СВЦЭМ!$B$34:$B$777,S$47)+'СЕТ СН'!$G$9+СВЦЭМ!$D$10+'СЕТ СН'!$G$5</f>
        <v>4556.9294811899999</v>
      </c>
      <c r="T65" s="37">
        <f>SUMIFS(СВЦЭМ!$C$34:$C$777,СВЦЭМ!$A$34:$A$777,$A65,СВЦЭМ!$B$34:$B$777,T$47)+'СЕТ СН'!$G$9+СВЦЭМ!$D$10+'СЕТ СН'!$G$5</f>
        <v>4533.6606890200001</v>
      </c>
      <c r="U65" s="37">
        <f>SUMIFS(СВЦЭМ!$C$34:$C$777,СВЦЭМ!$A$34:$A$777,$A65,СВЦЭМ!$B$34:$B$777,U$47)+'СЕТ СН'!$G$9+СВЦЭМ!$D$10+'СЕТ СН'!$G$5</f>
        <v>4610.1895388399998</v>
      </c>
      <c r="V65" s="37">
        <f>SUMIFS(СВЦЭМ!$C$34:$C$777,СВЦЭМ!$A$34:$A$777,$A65,СВЦЭМ!$B$34:$B$777,V$47)+'СЕТ СН'!$G$9+СВЦЭМ!$D$10+'СЕТ СН'!$G$5</f>
        <v>4624.4645713099999</v>
      </c>
      <c r="W65" s="37">
        <f>SUMIFS(СВЦЭМ!$C$34:$C$777,СВЦЭМ!$A$34:$A$777,$A65,СВЦЭМ!$B$34:$B$777,W$47)+'СЕТ СН'!$G$9+СВЦЭМ!$D$10+'СЕТ СН'!$G$5</f>
        <v>4613.47564126</v>
      </c>
      <c r="X65" s="37">
        <f>SUMIFS(СВЦЭМ!$C$34:$C$777,СВЦЭМ!$A$34:$A$777,$A65,СВЦЭМ!$B$34:$B$777,X$47)+'СЕТ СН'!$G$9+СВЦЭМ!$D$10+'СЕТ СН'!$G$5</f>
        <v>4602.3587082399999</v>
      </c>
      <c r="Y65" s="37">
        <f>SUMIFS(СВЦЭМ!$C$34:$C$777,СВЦЭМ!$A$34:$A$777,$A65,СВЦЭМ!$B$34:$B$777,Y$47)+'СЕТ СН'!$G$9+СВЦЭМ!$D$10+'СЕТ СН'!$G$5</f>
        <v>4592.9458831100001</v>
      </c>
    </row>
    <row r="66" spans="1:27" ht="15.75" x14ac:dyDescent="0.2">
      <c r="A66" s="36">
        <f t="shared" si="1"/>
        <v>42632</v>
      </c>
      <c r="B66" s="37">
        <f>SUMIFS(СВЦЭМ!$C$34:$C$777,СВЦЭМ!$A$34:$A$777,$A66,СВЦЭМ!$B$34:$B$777,B$47)+'СЕТ СН'!$G$9+СВЦЭМ!$D$10+'СЕТ СН'!$G$5</f>
        <v>4660.2825661699999</v>
      </c>
      <c r="C66" s="37">
        <f>SUMIFS(СВЦЭМ!$C$34:$C$777,СВЦЭМ!$A$34:$A$777,$A66,СВЦЭМ!$B$34:$B$777,C$47)+'СЕТ СН'!$G$9+СВЦЭМ!$D$10+'СЕТ СН'!$G$5</f>
        <v>4728.1812803900002</v>
      </c>
      <c r="D66" s="37">
        <f>SUMIFS(СВЦЭМ!$C$34:$C$777,СВЦЭМ!$A$34:$A$777,$A66,СВЦЭМ!$B$34:$B$777,D$47)+'СЕТ СН'!$G$9+СВЦЭМ!$D$10+'СЕТ СН'!$G$5</f>
        <v>4754.1700788099997</v>
      </c>
      <c r="E66" s="37">
        <f>SUMIFS(СВЦЭМ!$C$34:$C$777,СВЦЭМ!$A$34:$A$777,$A66,СВЦЭМ!$B$34:$B$777,E$47)+'СЕТ СН'!$G$9+СВЦЭМ!$D$10+'СЕТ СН'!$G$5</f>
        <v>4763.0605759499995</v>
      </c>
      <c r="F66" s="37">
        <f>SUMIFS(СВЦЭМ!$C$34:$C$777,СВЦЭМ!$A$34:$A$777,$A66,СВЦЭМ!$B$34:$B$777,F$47)+'СЕТ СН'!$G$9+СВЦЭМ!$D$10+'СЕТ СН'!$G$5</f>
        <v>4787.1681670600001</v>
      </c>
      <c r="G66" s="37">
        <f>SUMIFS(СВЦЭМ!$C$34:$C$777,СВЦЭМ!$A$34:$A$777,$A66,СВЦЭМ!$B$34:$B$777,G$47)+'СЕТ СН'!$G$9+СВЦЭМ!$D$10+'СЕТ СН'!$G$5</f>
        <v>4762.1470749800001</v>
      </c>
      <c r="H66" s="37">
        <f>SUMIFS(СВЦЭМ!$C$34:$C$777,СВЦЭМ!$A$34:$A$777,$A66,СВЦЭМ!$B$34:$B$777,H$47)+'СЕТ СН'!$G$9+СВЦЭМ!$D$10+'СЕТ СН'!$G$5</f>
        <v>4691.2501181500002</v>
      </c>
      <c r="I66" s="37">
        <f>SUMIFS(СВЦЭМ!$C$34:$C$777,СВЦЭМ!$A$34:$A$777,$A66,СВЦЭМ!$B$34:$B$777,I$47)+'СЕТ СН'!$G$9+СВЦЭМ!$D$10+'СЕТ СН'!$G$5</f>
        <v>4596.5716860299999</v>
      </c>
      <c r="J66" s="37">
        <f>SUMIFS(СВЦЭМ!$C$34:$C$777,СВЦЭМ!$A$34:$A$777,$A66,СВЦЭМ!$B$34:$B$777,J$47)+'СЕТ СН'!$G$9+СВЦЭМ!$D$10+'СЕТ СН'!$G$5</f>
        <v>4567.4937301</v>
      </c>
      <c r="K66" s="37">
        <f>SUMIFS(СВЦЭМ!$C$34:$C$777,СВЦЭМ!$A$34:$A$777,$A66,СВЦЭМ!$B$34:$B$777,K$47)+'СЕТ СН'!$G$9+СВЦЭМ!$D$10+'СЕТ СН'!$G$5</f>
        <v>4538.1232628899998</v>
      </c>
      <c r="L66" s="37">
        <f>SUMIFS(СВЦЭМ!$C$34:$C$777,СВЦЭМ!$A$34:$A$777,$A66,СВЦЭМ!$B$34:$B$777,L$47)+'СЕТ СН'!$G$9+СВЦЭМ!$D$10+'СЕТ СН'!$G$5</f>
        <v>4558.7177620399998</v>
      </c>
      <c r="M66" s="37">
        <f>SUMIFS(СВЦЭМ!$C$34:$C$777,СВЦЭМ!$A$34:$A$777,$A66,СВЦЭМ!$B$34:$B$777,M$47)+'СЕТ СН'!$G$9+СВЦЭМ!$D$10+'СЕТ СН'!$G$5</f>
        <v>4540.3554196099994</v>
      </c>
      <c r="N66" s="37">
        <f>SUMIFS(СВЦЭМ!$C$34:$C$777,СВЦЭМ!$A$34:$A$777,$A66,СВЦЭМ!$B$34:$B$777,N$47)+'СЕТ СН'!$G$9+СВЦЭМ!$D$10+'СЕТ СН'!$G$5</f>
        <v>4534.0537642299996</v>
      </c>
      <c r="O66" s="37">
        <f>SUMIFS(СВЦЭМ!$C$34:$C$777,СВЦЭМ!$A$34:$A$777,$A66,СВЦЭМ!$B$34:$B$777,O$47)+'СЕТ СН'!$G$9+СВЦЭМ!$D$10+'СЕТ СН'!$G$5</f>
        <v>4560.5532124199999</v>
      </c>
      <c r="P66" s="37">
        <f>SUMIFS(СВЦЭМ!$C$34:$C$777,СВЦЭМ!$A$34:$A$777,$A66,СВЦЭМ!$B$34:$B$777,P$47)+'СЕТ СН'!$G$9+СВЦЭМ!$D$10+'СЕТ СН'!$G$5</f>
        <v>4518.9381471899997</v>
      </c>
      <c r="Q66" s="37">
        <f>SUMIFS(СВЦЭМ!$C$34:$C$777,СВЦЭМ!$A$34:$A$777,$A66,СВЦЭМ!$B$34:$B$777,Q$47)+'СЕТ СН'!$G$9+СВЦЭМ!$D$10+'СЕТ СН'!$G$5</f>
        <v>4610.5760239199999</v>
      </c>
      <c r="R66" s="37">
        <f>SUMIFS(СВЦЭМ!$C$34:$C$777,СВЦЭМ!$A$34:$A$777,$A66,СВЦЭМ!$B$34:$B$777,R$47)+'СЕТ СН'!$G$9+СВЦЭМ!$D$10+'СЕТ СН'!$G$5</f>
        <v>4590.8602586899997</v>
      </c>
      <c r="S66" s="37">
        <f>SUMIFS(СВЦЭМ!$C$34:$C$777,СВЦЭМ!$A$34:$A$777,$A66,СВЦЭМ!$B$34:$B$777,S$47)+'СЕТ СН'!$G$9+СВЦЭМ!$D$10+'СЕТ СН'!$G$5</f>
        <v>4630.8302352999999</v>
      </c>
      <c r="T66" s="37">
        <f>SUMIFS(СВЦЭМ!$C$34:$C$777,СВЦЭМ!$A$34:$A$777,$A66,СВЦЭМ!$B$34:$B$777,T$47)+'СЕТ СН'!$G$9+СВЦЭМ!$D$10+'СЕТ СН'!$G$5</f>
        <v>4601.3581292299996</v>
      </c>
      <c r="U66" s="37">
        <f>SUMIFS(СВЦЭМ!$C$34:$C$777,СВЦЭМ!$A$34:$A$777,$A66,СВЦЭМ!$B$34:$B$777,U$47)+'СЕТ СН'!$G$9+СВЦЭМ!$D$10+'СЕТ СН'!$G$5</f>
        <v>4631.84639427</v>
      </c>
      <c r="V66" s="37">
        <f>SUMIFS(СВЦЭМ!$C$34:$C$777,СВЦЭМ!$A$34:$A$777,$A66,СВЦЭМ!$B$34:$B$777,V$47)+'СЕТ СН'!$G$9+СВЦЭМ!$D$10+'СЕТ СН'!$G$5</f>
        <v>4629.0556809299997</v>
      </c>
      <c r="W66" s="37">
        <f>SUMIFS(СВЦЭМ!$C$34:$C$777,СВЦЭМ!$A$34:$A$777,$A66,СВЦЭМ!$B$34:$B$777,W$47)+'СЕТ СН'!$G$9+СВЦЭМ!$D$10+'СЕТ СН'!$G$5</f>
        <v>4607.3544532100004</v>
      </c>
      <c r="X66" s="37">
        <f>SUMIFS(СВЦЭМ!$C$34:$C$777,СВЦЭМ!$A$34:$A$777,$A66,СВЦЭМ!$B$34:$B$777,X$47)+'СЕТ СН'!$G$9+СВЦЭМ!$D$10+'СЕТ СН'!$G$5</f>
        <v>4553.0864570699996</v>
      </c>
      <c r="Y66" s="37">
        <f>SUMIFS(СВЦЭМ!$C$34:$C$777,СВЦЭМ!$A$34:$A$777,$A66,СВЦЭМ!$B$34:$B$777,Y$47)+'СЕТ СН'!$G$9+СВЦЭМ!$D$10+'СЕТ СН'!$G$5</f>
        <v>4543.8935638499997</v>
      </c>
    </row>
    <row r="67" spans="1:27" ht="15.75" x14ac:dyDescent="0.2">
      <c r="A67" s="36">
        <f t="shared" si="1"/>
        <v>42633</v>
      </c>
      <c r="B67" s="37">
        <f>SUMIFS(СВЦЭМ!$C$34:$C$777,СВЦЭМ!$A$34:$A$777,$A67,СВЦЭМ!$B$34:$B$777,B$47)+'СЕТ СН'!$G$9+СВЦЭМ!$D$10+'СЕТ СН'!$G$5</f>
        <v>4596.6054878200002</v>
      </c>
      <c r="C67" s="37">
        <f>SUMIFS(СВЦЭМ!$C$34:$C$777,СВЦЭМ!$A$34:$A$777,$A67,СВЦЭМ!$B$34:$B$777,C$47)+'СЕТ СН'!$G$9+СВЦЭМ!$D$10+'СЕТ СН'!$G$5</f>
        <v>4670.7677709899999</v>
      </c>
      <c r="D67" s="37">
        <f>SUMIFS(СВЦЭМ!$C$34:$C$777,СВЦЭМ!$A$34:$A$777,$A67,СВЦЭМ!$B$34:$B$777,D$47)+'СЕТ СН'!$G$9+СВЦЭМ!$D$10+'СЕТ СН'!$G$5</f>
        <v>4708.0926349499996</v>
      </c>
      <c r="E67" s="37">
        <f>SUMIFS(СВЦЭМ!$C$34:$C$777,СВЦЭМ!$A$34:$A$777,$A67,СВЦЭМ!$B$34:$B$777,E$47)+'СЕТ СН'!$G$9+СВЦЭМ!$D$10+'СЕТ СН'!$G$5</f>
        <v>4733.2222838099997</v>
      </c>
      <c r="F67" s="37">
        <f>SUMIFS(СВЦЭМ!$C$34:$C$777,СВЦЭМ!$A$34:$A$777,$A67,СВЦЭМ!$B$34:$B$777,F$47)+'СЕТ СН'!$G$9+СВЦЭМ!$D$10+'СЕТ СН'!$G$5</f>
        <v>4725.6459073699998</v>
      </c>
      <c r="G67" s="37">
        <f>SUMIFS(СВЦЭМ!$C$34:$C$777,СВЦЭМ!$A$34:$A$777,$A67,СВЦЭМ!$B$34:$B$777,G$47)+'СЕТ СН'!$G$9+СВЦЭМ!$D$10+'СЕТ СН'!$G$5</f>
        <v>4753.6088708799998</v>
      </c>
      <c r="H67" s="37">
        <f>SUMIFS(СВЦЭМ!$C$34:$C$777,СВЦЭМ!$A$34:$A$777,$A67,СВЦЭМ!$B$34:$B$777,H$47)+'СЕТ СН'!$G$9+СВЦЭМ!$D$10+'СЕТ СН'!$G$5</f>
        <v>4755.1689779099997</v>
      </c>
      <c r="I67" s="37">
        <f>SUMIFS(СВЦЭМ!$C$34:$C$777,СВЦЭМ!$A$34:$A$777,$A67,СВЦЭМ!$B$34:$B$777,I$47)+'СЕТ СН'!$G$9+СВЦЭМ!$D$10+'СЕТ СН'!$G$5</f>
        <v>4688.0576412299997</v>
      </c>
      <c r="J67" s="37">
        <f>SUMIFS(СВЦЭМ!$C$34:$C$777,СВЦЭМ!$A$34:$A$777,$A67,СВЦЭМ!$B$34:$B$777,J$47)+'СЕТ СН'!$G$9+СВЦЭМ!$D$10+'СЕТ СН'!$G$5</f>
        <v>4641.5775261099998</v>
      </c>
      <c r="K67" s="37">
        <f>SUMIFS(СВЦЭМ!$C$34:$C$777,СВЦЭМ!$A$34:$A$777,$A67,СВЦЭМ!$B$34:$B$777,K$47)+'СЕТ СН'!$G$9+СВЦЭМ!$D$10+'СЕТ СН'!$G$5</f>
        <v>4623.3848575800002</v>
      </c>
      <c r="L67" s="37">
        <f>SUMIFS(СВЦЭМ!$C$34:$C$777,СВЦЭМ!$A$34:$A$777,$A67,СВЦЭМ!$B$34:$B$777,L$47)+'СЕТ СН'!$G$9+СВЦЭМ!$D$10+'СЕТ СН'!$G$5</f>
        <v>4612.9870656100002</v>
      </c>
      <c r="M67" s="37">
        <f>SUMIFS(СВЦЭМ!$C$34:$C$777,СВЦЭМ!$A$34:$A$777,$A67,СВЦЭМ!$B$34:$B$777,M$47)+'СЕТ СН'!$G$9+СВЦЭМ!$D$10+'СЕТ СН'!$G$5</f>
        <v>4689.8657223399996</v>
      </c>
      <c r="N67" s="37">
        <f>SUMIFS(СВЦЭМ!$C$34:$C$777,СВЦЭМ!$A$34:$A$777,$A67,СВЦЭМ!$B$34:$B$777,N$47)+'СЕТ СН'!$G$9+СВЦЭМ!$D$10+'СЕТ СН'!$G$5</f>
        <v>4624.9485030200003</v>
      </c>
      <c r="O67" s="37">
        <f>SUMIFS(СВЦЭМ!$C$34:$C$777,СВЦЭМ!$A$34:$A$777,$A67,СВЦЭМ!$B$34:$B$777,O$47)+'СЕТ СН'!$G$9+СВЦЭМ!$D$10+'СЕТ СН'!$G$5</f>
        <v>4600.6362991799997</v>
      </c>
      <c r="P67" s="37">
        <f>SUMIFS(СВЦЭМ!$C$34:$C$777,СВЦЭМ!$A$34:$A$777,$A67,СВЦЭМ!$B$34:$B$777,P$47)+'СЕТ СН'!$G$9+СВЦЭМ!$D$10+'СЕТ СН'!$G$5</f>
        <v>4612.9202316700002</v>
      </c>
      <c r="Q67" s="37">
        <f>SUMIFS(СВЦЭМ!$C$34:$C$777,СВЦЭМ!$A$34:$A$777,$A67,СВЦЭМ!$B$34:$B$777,Q$47)+'СЕТ СН'!$G$9+СВЦЭМ!$D$10+'СЕТ СН'!$G$5</f>
        <v>4604.5409128399997</v>
      </c>
      <c r="R67" s="37">
        <f>SUMIFS(СВЦЭМ!$C$34:$C$777,СВЦЭМ!$A$34:$A$777,$A67,СВЦЭМ!$B$34:$B$777,R$47)+'СЕТ СН'!$G$9+СВЦЭМ!$D$10+'СЕТ СН'!$G$5</f>
        <v>4552.6836362699996</v>
      </c>
      <c r="S67" s="37">
        <f>SUMIFS(СВЦЭМ!$C$34:$C$777,СВЦЭМ!$A$34:$A$777,$A67,СВЦЭМ!$B$34:$B$777,S$47)+'СЕТ СН'!$G$9+СВЦЭМ!$D$10+'СЕТ СН'!$G$5</f>
        <v>4649.4636842600003</v>
      </c>
      <c r="T67" s="37">
        <f>SUMIFS(СВЦЭМ!$C$34:$C$777,СВЦЭМ!$A$34:$A$777,$A67,СВЦЭМ!$B$34:$B$777,T$47)+'СЕТ СН'!$G$9+СВЦЭМ!$D$10+'СЕТ СН'!$G$5</f>
        <v>4633.4342520399996</v>
      </c>
      <c r="U67" s="37">
        <f>SUMIFS(СВЦЭМ!$C$34:$C$777,СВЦЭМ!$A$34:$A$777,$A67,СВЦЭМ!$B$34:$B$777,U$47)+'СЕТ СН'!$G$9+СВЦЭМ!$D$10+'СЕТ СН'!$G$5</f>
        <v>4575.7564820699999</v>
      </c>
      <c r="V67" s="37">
        <f>SUMIFS(СВЦЭМ!$C$34:$C$777,СВЦЭМ!$A$34:$A$777,$A67,СВЦЭМ!$B$34:$B$777,V$47)+'СЕТ СН'!$G$9+СВЦЭМ!$D$10+'СЕТ СН'!$G$5</f>
        <v>4574.9035118299998</v>
      </c>
      <c r="W67" s="37">
        <f>SUMIFS(СВЦЭМ!$C$34:$C$777,СВЦЭМ!$A$34:$A$777,$A67,СВЦЭМ!$B$34:$B$777,W$47)+'СЕТ СН'!$G$9+СВЦЭМ!$D$10+'СЕТ СН'!$G$5</f>
        <v>4579.1700013999998</v>
      </c>
      <c r="X67" s="37">
        <f>SUMIFS(СВЦЭМ!$C$34:$C$777,СВЦЭМ!$A$34:$A$777,$A67,СВЦЭМ!$B$34:$B$777,X$47)+'СЕТ СН'!$G$9+СВЦЭМ!$D$10+'СЕТ СН'!$G$5</f>
        <v>4560.7373567699997</v>
      </c>
      <c r="Y67" s="37">
        <f>SUMIFS(СВЦЭМ!$C$34:$C$777,СВЦЭМ!$A$34:$A$777,$A67,СВЦЭМ!$B$34:$B$777,Y$47)+'СЕТ СН'!$G$9+СВЦЭМ!$D$10+'СЕТ СН'!$G$5</f>
        <v>4607.4008145099997</v>
      </c>
    </row>
    <row r="68" spans="1:27" ht="15.75" x14ac:dyDescent="0.2">
      <c r="A68" s="36">
        <f t="shared" si="1"/>
        <v>42634</v>
      </c>
      <c r="B68" s="37">
        <f>SUMIFS(СВЦЭМ!$C$34:$C$777,СВЦЭМ!$A$34:$A$777,$A68,СВЦЭМ!$B$34:$B$777,B$47)+'СЕТ СН'!$G$9+СВЦЭМ!$D$10+'СЕТ СН'!$G$5</f>
        <v>4645.2802250599998</v>
      </c>
      <c r="C68" s="37">
        <f>SUMIFS(СВЦЭМ!$C$34:$C$777,СВЦЭМ!$A$34:$A$777,$A68,СВЦЭМ!$B$34:$B$777,C$47)+'СЕТ СН'!$G$9+СВЦЭМ!$D$10+'СЕТ СН'!$G$5</f>
        <v>4734.9669071999997</v>
      </c>
      <c r="D68" s="37">
        <f>SUMIFS(СВЦЭМ!$C$34:$C$777,СВЦЭМ!$A$34:$A$777,$A68,СВЦЭМ!$B$34:$B$777,D$47)+'СЕТ СН'!$G$9+СВЦЭМ!$D$10+'СЕТ СН'!$G$5</f>
        <v>4764.8680188300004</v>
      </c>
      <c r="E68" s="37">
        <f>SUMIFS(СВЦЭМ!$C$34:$C$777,СВЦЭМ!$A$34:$A$777,$A68,СВЦЭМ!$B$34:$B$777,E$47)+'СЕТ СН'!$G$9+СВЦЭМ!$D$10+'СЕТ СН'!$G$5</f>
        <v>4823.1912707299998</v>
      </c>
      <c r="F68" s="37">
        <f>SUMIFS(СВЦЭМ!$C$34:$C$777,СВЦЭМ!$A$34:$A$777,$A68,СВЦЭМ!$B$34:$B$777,F$47)+'СЕТ СН'!$G$9+СВЦЭМ!$D$10+'СЕТ СН'!$G$5</f>
        <v>4769.4546880300004</v>
      </c>
      <c r="G68" s="37">
        <f>SUMIFS(СВЦЭМ!$C$34:$C$777,СВЦЭМ!$A$34:$A$777,$A68,СВЦЭМ!$B$34:$B$777,G$47)+'СЕТ СН'!$G$9+СВЦЭМ!$D$10+'СЕТ СН'!$G$5</f>
        <v>4763.4858752199998</v>
      </c>
      <c r="H68" s="37">
        <f>SUMIFS(СВЦЭМ!$C$34:$C$777,СВЦЭМ!$A$34:$A$777,$A68,СВЦЭМ!$B$34:$B$777,H$47)+'СЕТ СН'!$G$9+СВЦЭМ!$D$10+'СЕТ СН'!$G$5</f>
        <v>4720.9523449500002</v>
      </c>
      <c r="I68" s="37">
        <f>SUMIFS(СВЦЭМ!$C$34:$C$777,СВЦЭМ!$A$34:$A$777,$A68,СВЦЭМ!$B$34:$B$777,I$47)+'СЕТ СН'!$G$9+СВЦЭМ!$D$10+'СЕТ СН'!$G$5</f>
        <v>4634.1344655900002</v>
      </c>
      <c r="J68" s="37">
        <f>SUMIFS(СВЦЭМ!$C$34:$C$777,СВЦЭМ!$A$34:$A$777,$A68,СВЦЭМ!$B$34:$B$777,J$47)+'СЕТ СН'!$G$9+СВЦЭМ!$D$10+'СЕТ СН'!$G$5</f>
        <v>4570.7583991199999</v>
      </c>
      <c r="K68" s="37">
        <f>SUMIFS(СВЦЭМ!$C$34:$C$777,СВЦЭМ!$A$34:$A$777,$A68,СВЦЭМ!$B$34:$B$777,K$47)+'СЕТ СН'!$G$9+СВЦЭМ!$D$10+'СЕТ СН'!$G$5</f>
        <v>4514.1353789799996</v>
      </c>
      <c r="L68" s="37">
        <f>SUMIFS(СВЦЭМ!$C$34:$C$777,СВЦЭМ!$A$34:$A$777,$A68,СВЦЭМ!$B$34:$B$777,L$47)+'СЕТ СН'!$G$9+СВЦЭМ!$D$10+'СЕТ СН'!$G$5</f>
        <v>4523.6741302600003</v>
      </c>
      <c r="M68" s="37">
        <f>SUMIFS(СВЦЭМ!$C$34:$C$777,СВЦЭМ!$A$34:$A$777,$A68,СВЦЭМ!$B$34:$B$777,M$47)+'СЕТ СН'!$G$9+СВЦЭМ!$D$10+'СЕТ СН'!$G$5</f>
        <v>4526.0516147400003</v>
      </c>
      <c r="N68" s="37">
        <f>SUMIFS(СВЦЭМ!$C$34:$C$777,СВЦЭМ!$A$34:$A$777,$A68,СВЦЭМ!$B$34:$B$777,N$47)+'СЕТ СН'!$G$9+СВЦЭМ!$D$10+'СЕТ СН'!$G$5</f>
        <v>4495.3407856599997</v>
      </c>
      <c r="O68" s="37">
        <f>SUMIFS(СВЦЭМ!$C$34:$C$777,СВЦЭМ!$A$34:$A$777,$A68,СВЦЭМ!$B$34:$B$777,O$47)+'СЕТ СН'!$G$9+СВЦЭМ!$D$10+'СЕТ СН'!$G$5</f>
        <v>4501.9344733899998</v>
      </c>
      <c r="P68" s="37">
        <f>SUMIFS(СВЦЭМ!$C$34:$C$777,СВЦЭМ!$A$34:$A$777,$A68,СВЦЭМ!$B$34:$B$777,P$47)+'СЕТ СН'!$G$9+СВЦЭМ!$D$10+'СЕТ СН'!$G$5</f>
        <v>4500.9663477200002</v>
      </c>
      <c r="Q68" s="37">
        <f>SUMIFS(СВЦЭМ!$C$34:$C$777,СВЦЭМ!$A$34:$A$777,$A68,СВЦЭМ!$B$34:$B$777,Q$47)+'СЕТ СН'!$G$9+СВЦЭМ!$D$10+'СЕТ СН'!$G$5</f>
        <v>4506.0060507400003</v>
      </c>
      <c r="R68" s="37">
        <f>SUMIFS(СВЦЭМ!$C$34:$C$777,СВЦЭМ!$A$34:$A$777,$A68,СВЦЭМ!$B$34:$B$777,R$47)+'СЕТ СН'!$G$9+СВЦЭМ!$D$10+'СЕТ СН'!$G$5</f>
        <v>4506.2628477300004</v>
      </c>
      <c r="S68" s="37">
        <f>SUMIFS(СВЦЭМ!$C$34:$C$777,СВЦЭМ!$A$34:$A$777,$A68,СВЦЭМ!$B$34:$B$777,S$47)+'СЕТ СН'!$G$9+СВЦЭМ!$D$10+'СЕТ СН'!$G$5</f>
        <v>4548.0419004300002</v>
      </c>
      <c r="T68" s="37">
        <f>SUMIFS(СВЦЭМ!$C$34:$C$777,СВЦЭМ!$A$34:$A$777,$A68,СВЦЭМ!$B$34:$B$777,T$47)+'СЕТ СН'!$G$9+СВЦЭМ!$D$10+'СЕТ СН'!$G$5</f>
        <v>4567.0598279900005</v>
      </c>
      <c r="U68" s="37">
        <f>SUMIFS(СВЦЭМ!$C$34:$C$777,СВЦЭМ!$A$34:$A$777,$A68,СВЦЭМ!$B$34:$B$777,U$47)+'СЕТ СН'!$G$9+СВЦЭМ!$D$10+'СЕТ СН'!$G$5</f>
        <v>4600.6401282400002</v>
      </c>
      <c r="V68" s="37">
        <f>SUMIFS(СВЦЭМ!$C$34:$C$777,СВЦЭМ!$A$34:$A$777,$A68,СВЦЭМ!$B$34:$B$777,V$47)+'СЕТ СН'!$G$9+СВЦЭМ!$D$10+'СЕТ СН'!$G$5</f>
        <v>4583.1111083599999</v>
      </c>
      <c r="W68" s="37">
        <f>SUMIFS(СВЦЭМ!$C$34:$C$777,СВЦЭМ!$A$34:$A$777,$A68,СВЦЭМ!$B$34:$B$777,W$47)+'СЕТ СН'!$G$9+СВЦЭМ!$D$10+'СЕТ СН'!$G$5</f>
        <v>4590.8974500699996</v>
      </c>
      <c r="X68" s="37">
        <f>SUMIFS(СВЦЭМ!$C$34:$C$777,СВЦЭМ!$A$34:$A$777,$A68,СВЦЭМ!$B$34:$B$777,X$47)+'СЕТ СН'!$G$9+СВЦЭМ!$D$10+'СЕТ СН'!$G$5</f>
        <v>4638.7583160499998</v>
      </c>
      <c r="Y68" s="37">
        <f>SUMIFS(СВЦЭМ!$C$34:$C$777,СВЦЭМ!$A$34:$A$777,$A68,СВЦЭМ!$B$34:$B$777,Y$47)+'СЕТ СН'!$G$9+СВЦЭМ!$D$10+'СЕТ СН'!$G$5</f>
        <v>4651.2510008199997</v>
      </c>
    </row>
    <row r="69" spans="1:27" ht="15.75" x14ac:dyDescent="0.2">
      <c r="A69" s="36">
        <f t="shared" si="1"/>
        <v>42635</v>
      </c>
      <c r="B69" s="37">
        <f>SUMIFS(СВЦЭМ!$C$34:$C$777,СВЦЭМ!$A$34:$A$777,$A69,СВЦЭМ!$B$34:$B$777,B$47)+'СЕТ СН'!$G$9+СВЦЭМ!$D$10+'СЕТ СН'!$G$5</f>
        <v>4772.1842732599998</v>
      </c>
      <c r="C69" s="37">
        <f>SUMIFS(СВЦЭМ!$C$34:$C$777,СВЦЭМ!$A$34:$A$777,$A69,СВЦЭМ!$B$34:$B$777,C$47)+'СЕТ СН'!$G$9+СВЦЭМ!$D$10+'СЕТ СН'!$G$5</f>
        <v>4816.5643141299997</v>
      </c>
      <c r="D69" s="37">
        <f>SUMIFS(СВЦЭМ!$C$34:$C$777,СВЦЭМ!$A$34:$A$777,$A69,СВЦЭМ!$B$34:$B$777,D$47)+'СЕТ СН'!$G$9+СВЦЭМ!$D$10+'СЕТ СН'!$G$5</f>
        <v>4867.3270481899999</v>
      </c>
      <c r="E69" s="37">
        <f>SUMIFS(СВЦЭМ!$C$34:$C$777,СВЦЭМ!$A$34:$A$777,$A69,СВЦЭМ!$B$34:$B$777,E$47)+'СЕТ СН'!$G$9+СВЦЭМ!$D$10+'СЕТ СН'!$G$5</f>
        <v>5113.8329591299998</v>
      </c>
      <c r="F69" s="37">
        <f>SUMIFS(СВЦЭМ!$C$34:$C$777,СВЦЭМ!$A$34:$A$777,$A69,СВЦЭМ!$B$34:$B$777,F$47)+'СЕТ СН'!$G$9+СВЦЭМ!$D$10+'СЕТ СН'!$G$5</f>
        <v>5020.5599094499994</v>
      </c>
      <c r="G69" s="37">
        <f>SUMIFS(СВЦЭМ!$C$34:$C$777,СВЦЭМ!$A$34:$A$777,$A69,СВЦЭМ!$B$34:$B$777,G$47)+'СЕТ СН'!$G$9+СВЦЭМ!$D$10+'СЕТ СН'!$G$5</f>
        <v>4889.0616048800002</v>
      </c>
      <c r="H69" s="37">
        <f>SUMIFS(СВЦЭМ!$C$34:$C$777,СВЦЭМ!$A$34:$A$777,$A69,СВЦЭМ!$B$34:$B$777,H$47)+'СЕТ СН'!$G$9+СВЦЭМ!$D$10+'СЕТ СН'!$G$5</f>
        <v>4837.2215393699998</v>
      </c>
      <c r="I69" s="37">
        <f>SUMIFS(СВЦЭМ!$C$34:$C$777,СВЦЭМ!$A$34:$A$777,$A69,СВЦЭМ!$B$34:$B$777,I$47)+'СЕТ СН'!$G$9+СВЦЭМ!$D$10+'СЕТ СН'!$G$5</f>
        <v>4738.8752156</v>
      </c>
      <c r="J69" s="37">
        <f>SUMIFS(СВЦЭМ!$C$34:$C$777,СВЦЭМ!$A$34:$A$777,$A69,СВЦЭМ!$B$34:$B$777,J$47)+'СЕТ СН'!$G$9+СВЦЭМ!$D$10+'СЕТ СН'!$G$5</f>
        <v>4722.7538597900002</v>
      </c>
      <c r="K69" s="37">
        <f>SUMIFS(СВЦЭМ!$C$34:$C$777,СВЦЭМ!$A$34:$A$777,$A69,СВЦЭМ!$B$34:$B$777,K$47)+'СЕТ СН'!$G$9+СВЦЭМ!$D$10+'СЕТ СН'!$G$5</f>
        <v>4685.2051743499997</v>
      </c>
      <c r="L69" s="37">
        <f>SUMIFS(СВЦЭМ!$C$34:$C$777,СВЦЭМ!$A$34:$A$777,$A69,СВЦЭМ!$B$34:$B$777,L$47)+'СЕТ СН'!$G$9+СВЦЭМ!$D$10+'СЕТ СН'!$G$5</f>
        <v>4694.4072020100002</v>
      </c>
      <c r="M69" s="37">
        <f>SUMIFS(СВЦЭМ!$C$34:$C$777,СВЦЭМ!$A$34:$A$777,$A69,СВЦЭМ!$B$34:$B$777,M$47)+'СЕТ СН'!$G$9+СВЦЭМ!$D$10+'СЕТ СН'!$G$5</f>
        <v>4676.3185646399997</v>
      </c>
      <c r="N69" s="37">
        <f>SUMIFS(СВЦЭМ!$C$34:$C$777,СВЦЭМ!$A$34:$A$777,$A69,СВЦЭМ!$B$34:$B$777,N$47)+'СЕТ СН'!$G$9+СВЦЭМ!$D$10+'СЕТ СН'!$G$5</f>
        <v>4659.4041290300001</v>
      </c>
      <c r="O69" s="37">
        <f>SUMIFS(СВЦЭМ!$C$34:$C$777,СВЦЭМ!$A$34:$A$777,$A69,СВЦЭМ!$B$34:$B$777,O$47)+'СЕТ СН'!$G$9+СВЦЭМ!$D$10+'СЕТ СН'!$G$5</f>
        <v>4716.3889924300001</v>
      </c>
      <c r="P69" s="37">
        <f>SUMIFS(СВЦЭМ!$C$34:$C$777,СВЦЭМ!$A$34:$A$777,$A69,СВЦЭМ!$B$34:$B$777,P$47)+'СЕТ СН'!$G$9+СВЦЭМ!$D$10+'СЕТ СН'!$G$5</f>
        <v>4712.8831403499998</v>
      </c>
      <c r="Q69" s="37">
        <f>SUMIFS(СВЦЭМ!$C$34:$C$777,СВЦЭМ!$A$34:$A$777,$A69,СВЦЭМ!$B$34:$B$777,Q$47)+'СЕТ СН'!$G$9+СВЦЭМ!$D$10+'СЕТ СН'!$G$5</f>
        <v>4721.4461453599997</v>
      </c>
      <c r="R69" s="37">
        <f>SUMIFS(СВЦЭМ!$C$34:$C$777,СВЦЭМ!$A$34:$A$777,$A69,СВЦЭМ!$B$34:$B$777,R$47)+'СЕТ СН'!$G$9+СВЦЭМ!$D$10+'СЕТ СН'!$G$5</f>
        <v>4700.1717723700003</v>
      </c>
      <c r="S69" s="37">
        <f>SUMIFS(СВЦЭМ!$C$34:$C$777,СВЦЭМ!$A$34:$A$777,$A69,СВЦЭМ!$B$34:$B$777,S$47)+'СЕТ СН'!$G$9+СВЦЭМ!$D$10+'СЕТ СН'!$G$5</f>
        <v>4715.3772620099999</v>
      </c>
      <c r="T69" s="37">
        <f>SUMIFS(СВЦЭМ!$C$34:$C$777,СВЦЭМ!$A$34:$A$777,$A69,СВЦЭМ!$B$34:$B$777,T$47)+'СЕТ СН'!$G$9+СВЦЭМ!$D$10+'СЕТ СН'!$G$5</f>
        <v>4680.61123615</v>
      </c>
      <c r="U69" s="37">
        <f>SUMIFS(СВЦЭМ!$C$34:$C$777,СВЦЭМ!$A$34:$A$777,$A69,СВЦЭМ!$B$34:$B$777,U$47)+'СЕТ СН'!$G$9+СВЦЭМ!$D$10+'СЕТ СН'!$G$5</f>
        <v>4766.5195187700001</v>
      </c>
      <c r="V69" s="37">
        <f>SUMIFS(СВЦЭМ!$C$34:$C$777,СВЦЭМ!$A$34:$A$777,$A69,СВЦЭМ!$B$34:$B$777,V$47)+'СЕТ СН'!$G$9+СВЦЭМ!$D$10+'СЕТ СН'!$G$5</f>
        <v>4782.8406420199999</v>
      </c>
      <c r="W69" s="37">
        <f>SUMIFS(СВЦЭМ!$C$34:$C$777,СВЦЭМ!$A$34:$A$777,$A69,СВЦЭМ!$B$34:$B$777,W$47)+'СЕТ СН'!$G$9+СВЦЭМ!$D$10+'СЕТ СН'!$G$5</f>
        <v>4768.6703089000002</v>
      </c>
      <c r="X69" s="37">
        <f>SUMIFS(СВЦЭМ!$C$34:$C$777,СВЦЭМ!$A$34:$A$777,$A69,СВЦЭМ!$B$34:$B$777,X$47)+'СЕТ СН'!$G$9+СВЦЭМ!$D$10+'СЕТ СН'!$G$5</f>
        <v>4712.1270096400003</v>
      </c>
      <c r="Y69" s="37">
        <f>SUMIFS(СВЦЭМ!$C$34:$C$777,СВЦЭМ!$A$34:$A$777,$A69,СВЦЭМ!$B$34:$B$777,Y$47)+'СЕТ СН'!$G$9+СВЦЭМ!$D$10+'СЕТ СН'!$G$5</f>
        <v>4748.42176122</v>
      </c>
    </row>
    <row r="70" spans="1:27" ht="15.75" x14ac:dyDescent="0.2">
      <c r="A70" s="36">
        <f t="shared" si="1"/>
        <v>42636</v>
      </c>
      <c r="B70" s="37">
        <f>SUMIFS(СВЦЭМ!$C$34:$C$777,СВЦЭМ!$A$34:$A$777,$A70,СВЦЭМ!$B$34:$B$777,B$47)+'СЕТ СН'!$G$9+СВЦЭМ!$D$10+'СЕТ СН'!$G$5</f>
        <v>4725.7158048800002</v>
      </c>
      <c r="C70" s="37">
        <f>SUMIFS(СВЦЭМ!$C$34:$C$777,СВЦЭМ!$A$34:$A$777,$A70,СВЦЭМ!$B$34:$B$777,C$47)+'СЕТ СН'!$G$9+СВЦЭМ!$D$10+'СЕТ СН'!$G$5</f>
        <v>4773.7215324500003</v>
      </c>
      <c r="D70" s="37">
        <f>SUMIFS(СВЦЭМ!$C$34:$C$777,СВЦЭМ!$A$34:$A$777,$A70,СВЦЭМ!$B$34:$B$777,D$47)+'СЕТ СН'!$G$9+СВЦЭМ!$D$10+'СЕТ СН'!$G$5</f>
        <v>4799.74870345</v>
      </c>
      <c r="E70" s="37">
        <f>SUMIFS(СВЦЭМ!$C$34:$C$777,СВЦЭМ!$A$34:$A$777,$A70,СВЦЭМ!$B$34:$B$777,E$47)+'СЕТ СН'!$G$9+СВЦЭМ!$D$10+'СЕТ СН'!$G$5</f>
        <v>4805.9917108700001</v>
      </c>
      <c r="F70" s="37">
        <f>SUMIFS(СВЦЭМ!$C$34:$C$777,СВЦЭМ!$A$34:$A$777,$A70,СВЦЭМ!$B$34:$B$777,F$47)+'СЕТ СН'!$G$9+СВЦЭМ!$D$10+'СЕТ СН'!$G$5</f>
        <v>4813.5167030800003</v>
      </c>
      <c r="G70" s="37">
        <f>SUMIFS(СВЦЭМ!$C$34:$C$777,СВЦЭМ!$A$34:$A$777,$A70,СВЦЭМ!$B$34:$B$777,G$47)+'СЕТ СН'!$G$9+СВЦЭМ!$D$10+'СЕТ СН'!$G$5</f>
        <v>4792.6024489600004</v>
      </c>
      <c r="H70" s="37">
        <f>SUMIFS(СВЦЭМ!$C$34:$C$777,СВЦЭМ!$A$34:$A$777,$A70,СВЦЭМ!$B$34:$B$777,H$47)+'СЕТ СН'!$G$9+СВЦЭМ!$D$10+'СЕТ СН'!$G$5</f>
        <v>4736.8969935499999</v>
      </c>
      <c r="I70" s="37">
        <f>SUMIFS(СВЦЭМ!$C$34:$C$777,СВЦЭМ!$A$34:$A$777,$A70,СВЦЭМ!$B$34:$B$777,I$47)+'СЕТ СН'!$G$9+СВЦЭМ!$D$10+'СЕТ СН'!$G$5</f>
        <v>4666.2207321799997</v>
      </c>
      <c r="J70" s="37">
        <f>SUMIFS(СВЦЭМ!$C$34:$C$777,СВЦЭМ!$A$34:$A$777,$A70,СВЦЭМ!$B$34:$B$777,J$47)+'СЕТ СН'!$G$9+СВЦЭМ!$D$10+'СЕТ СН'!$G$5</f>
        <v>4663.25666301</v>
      </c>
      <c r="K70" s="37">
        <f>SUMIFS(СВЦЭМ!$C$34:$C$777,СВЦЭМ!$A$34:$A$777,$A70,СВЦЭМ!$B$34:$B$777,K$47)+'СЕТ СН'!$G$9+СВЦЭМ!$D$10+'СЕТ СН'!$G$5</f>
        <v>4637.6352936100002</v>
      </c>
      <c r="L70" s="37">
        <f>SUMIFS(СВЦЭМ!$C$34:$C$777,СВЦЭМ!$A$34:$A$777,$A70,СВЦЭМ!$B$34:$B$777,L$47)+'СЕТ СН'!$G$9+СВЦЭМ!$D$10+'СЕТ СН'!$G$5</f>
        <v>4736.21862487</v>
      </c>
      <c r="M70" s="37">
        <f>SUMIFS(СВЦЭМ!$C$34:$C$777,СВЦЭМ!$A$34:$A$777,$A70,СВЦЭМ!$B$34:$B$777,M$47)+'СЕТ СН'!$G$9+СВЦЭМ!$D$10+'СЕТ СН'!$G$5</f>
        <v>4786.5093364300001</v>
      </c>
      <c r="N70" s="37">
        <f>SUMIFS(СВЦЭМ!$C$34:$C$777,СВЦЭМ!$A$34:$A$777,$A70,СВЦЭМ!$B$34:$B$777,N$47)+'СЕТ СН'!$G$9+СВЦЭМ!$D$10+'СЕТ СН'!$G$5</f>
        <v>4763.0950580199997</v>
      </c>
      <c r="O70" s="37">
        <f>SUMIFS(СВЦЭМ!$C$34:$C$777,СВЦЭМ!$A$34:$A$777,$A70,СВЦЭМ!$B$34:$B$777,O$47)+'СЕТ СН'!$G$9+СВЦЭМ!$D$10+'СЕТ СН'!$G$5</f>
        <v>4854.7660478799999</v>
      </c>
      <c r="P70" s="37">
        <f>SUMIFS(СВЦЭМ!$C$34:$C$777,СВЦЭМ!$A$34:$A$777,$A70,СВЦЭМ!$B$34:$B$777,P$47)+'СЕТ СН'!$G$9+СВЦЭМ!$D$10+'СЕТ СН'!$G$5</f>
        <v>4767.13519189</v>
      </c>
      <c r="Q70" s="37">
        <f>SUMIFS(СВЦЭМ!$C$34:$C$777,СВЦЭМ!$A$34:$A$777,$A70,СВЦЭМ!$B$34:$B$777,Q$47)+'СЕТ СН'!$G$9+СВЦЭМ!$D$10+'СЕТ СН'!$G$5</f>
        <v>4767.5839762899996</v>
      </c>
      <c r="R70" s="37">
        <f>SUMIFS(СВЦЭМ!$C$34:$C$777,СВЦЭМ!$A$34:$A$777,$A70,СВЦЭМ!$B$34:$B$777,R$47)+'СЕТ СН'!$G$9+СВЦЭМ!$D$10+'СЕТ СН'!$G$5</f>
        <v>4732.0570607199998</v>
      </c>
      <c r="S70" s="37">
        <f>SUMIFS(СВЦЭМ!$C$34:$C$777,СВЦЭМ!$A$34:$A$777,$A70,СВЦЭМ!$B$34:$B$777,S$47)+'СЕТ СН'!$G$9+СВЦЭМ!$D$10+'СЕТ СН'!$G$5</f>
        <v>4763.9795810799997</v>
      </c>
      <c r="T70" s="37">
        <f>SUMIFS(СВЦЭМ!$C$34:$C$777,СВЦЭМ!$A$34:$A$777,$A70,СВЦЭМ!$B$34:$B$777,T$47)+'СЕТ СН'!$G$9+СВЦЭМ!$D$10+'СЕТ СН'!$G$5</f>
        <v>4694.4389959399996</v>
      </c>
      <c r="U70" s="37">
        <f>SUMIFS(СВЦЭМ!$C$34:$C$777,СВЦЭМ!$A$34:$A$777,$A70,СВЦЭМ!$B$34:$B$777,U$47)+'СЕТ СН'!$G$9+СВЦЭМ!$D$10+'СЕТ СН'!$G$5</f>
        <v>4673.9519052400001</v>
      </c>
      <c r="V70" s="37">
        <f>SUMIFS(СВЦЭМ!$C$34:$C$777,СВЦЭМ!$A$34:$A$777,$A70,СВЦЭМ!$B$34:$B$777,V$47)+'СЕТ СН'!$G$9+СВЦЭМ!$D$10+'СЕТ СН'!$G$5</f>
        <v>4652.60619744</v>
      </c>
      <c r="W70" s="37">
        <f>SUMIFS(СВЦЭМ!$C$34:$C$777,СВЦЭМ!$A$34:$A$777,$A70,СВЦЭМ!$B$34:$B$777,W$47)+'СЕТ СН'!$G$9+СВЦЭМ!$D$10+'СЕТ СН'!$G$5</f>
        <v>4651.3064888299996</v>
      </c>
      <c r="X70" s="37">
        <f>SUMIFS(СВЦЭМ!$C$34:$C$777,СВЦЭМ!$A$34:$A$777,$A70,СВЦЭМ!$B$34:$B$777,X$47)+'СЕТ СН'!$G$9+СВЦЭМ!$D$10+'СЕТ СН'!$G$5</f>
        <v>4740.9533160999999</v>
      </c>
      <c r="Y70" s="37">
        <f>SUMIFS(СВЦЭМ!$C$34:$C$777,СВЦЭМ!$A$34:$A$777,$A70,СВЦЭМ!$B$34:$B$777,Y$47)+'СЕТ СН'!$G$9+СВЦЭМ!$D$10+'СЕТ СН'!$G$5</f>
        <v>5029.3741895700005</v>
      </c>
    </row>
    <row r="71" spans="1:27" ht="15.75" x14ac:dyDescent="0.2">
      <c r="A71" s="36">
        <f t="shared" si="1"/>
        <v>42637</v>
      </c>
      <c r="B71" s="37">
        <f>SUMIFS(СВЦЭМ!$C$34:$C$777,СВЦЭМ!$A$34:$A$777,$A71,СВЦЭМ!$B$34:$B$777,B$47)+'СЕТ СН'!$G$9+СВЦЭМ!$D$10+'СЕТ СН'!$G$5</f>
        <v>5229.7267146100003</v>
      </c>
      <c r="C71" s="37">
        <f>SUMIFS(СВЦЭМ!$C$34:$C$777,СВЦЭМ!$A$34:$A$777,$A71,СВЦЭМ!$B$34:$B$777,C$47)+'СЕТ СН'!$G$9+СВЦЭМ!$D$10+'СЕТ СН'!$G$5</f>
        <v>5225.2272255200005</v>
      </c>
      <c r="D71" s="37">
        <f>SUMIFS(СВЦЭМ!$C$34:$C$777,СВЦЭМ!$A$34:$A$777,$A71,СВЦЭМ!$B$34:$B$777,D$47)+'СЕТ СН'!$G$9+СВЦЭМ!$D$10+'СЕТ СН'!$G$5</f>
        <v>5048.17226923</v>
      </c>
      <c r="E71" s="37">
        <f>SUMIFS(СВЦЭМ!$C$34:$C$777,СВЦЭМ!$A$34:$A$777,$A71,СВЦЭМ!$B$34:$B$777,E$47)+'СЕТ СН'!$G$9+СВЦЭМ!$D$10+'СЕТ СН'!$G$5</f>
        <v>4991.9199938299998</v>
      </c>
      <c r="F71" s="37">
        <f>SUMIFS(СВЦЭМ!$C$34:$C$777,СВЦЭМ!$A$34:$A$777,$A71,СВЦЭМ!$B$34:$B$777,F$47)+'СЕТ СН'!$G$9+СВЦЭМ!$D$10+'СЕТ СН'!$G$5</f>
        <v>4925.5502790600003</v>
      </c>
      <c r="G71" s="37">
        <f>SUMIFS(СВЦЭМ!$C$34:$C$777,СВЦЭМ!$A$34:$A$777,$A71,СВЦЭМ!$B$34:$B$777,G$47)+'СЕТ СН'!$G$9+СВЦЭМ!$D$10+'СЕТ СН'!$G$5</f>
        <v>4897.8283123800002</v>
      </c>
      <c r="H71" s="37">
        <f>SUMIFS(СВЦЭМ!$C$34:$C$777,СВЦЭМ!$A$34:$A$777,$A71,СВЦЭМ!$B$34:$B$777,H$47)+'СЕТ СН'!$G$9+СВЦЭМ!$D$10+'СЕТ СН'!$G$5</f>
        <v>4845.1549381599998</v>
      </c>
      <c r="I71" s="37">
        <f>SUMIFS(СВЦЭМ!$C$34:$C$777,СВЦЭМ!$A$34:$A$777,$A71,СВЦЭМ!$B$34:$B$777,I$47)+'СЕТ СН'!$G$9+СВЦЭМ!$D$10+'СЕТ СН'!$G$5</f>
        <v>4788.8026877399998</v>
      </c>
      <c r="J71" s="37">
        <f>SUMIFS(СВЦЭМ!$C$34:$C$777,СВЦЭМ!$A$34:$A$777,$A71,СВЦЭМ!$B$34:$B$777,J$47)+'СЕТ СН'!$G$9+СВЦЭМ!$D$10+'СЕТ СН'!$G$5</f>
        <v>4716.5533008499997</v>
      </c>
      <c r="K71" s="37">
        <f>SUMIFS(СВЦЭМ!$C$34:$C$777,СВЦЭМ!$A$34:$A$777,$A71,СВЦЭМ!$B$34:$B$777,K$47)+'СЕТ СН'!$G$9+СВЦЭМ!$D$10+'СЕТ СН'!$G$5</f>
        <v>4715.3014578299999</v>
      </c>
      <c r="L71" s="37">
        <f>SUMIFS(СВЦЭМ!$C$34:$C$777,СВЦЭМ!$A$34:$A$777,$A71,СВЦЭМ!$B$34:$B$777,L$47)+'СЕТ СН'!$G$9+СВЦЭМ!$D$10+'СЕТ СН'!$G$5</f>
        <v>4721.2131455500003</v>
      </c>
      <c r="M71" s="37">
        <f>SUMIFS(СВЦЭМ!$C$34:$C$777,СВЦЭМ!$A$34:$A$777,$A71,СВЦЭМ!$B$34:$B$777,M$47)+'СЕТ СН'!$G$9+СВЦЭМ!$D$10+'СЕТ СН'!$G$5</f>
        <v>4760.0277688300002</v>
      </c>
      <c r="N71" s="37">
        <f>SUMIFS(СВЦЭМ!$C$34:$C$777,СВЦЭМ!$A$34:$A$777,$A71,СВЦЭМ!$B$34:$B$777,N$47)+'СЕТ СН'!$G$9+СВЦЭМ!$D$10+'СЕТ СН'!$G$5</f>
        <v>4727.8668865199998</v>
      </c>
      <c r="O71" s="37">
        <f>SUMIFS(СВЦЭМ!$C$34:$C$777,СВЦЭМ!$A$34:$A$777,$A71,СВЦЭМ!$B$34:$B$777,O$47)+'СЕТ СН'!$G$9+СВЦЭМ!$D$10+'СЕТ СН'!$G$5</f>
        <v>4662.9059676899997</v>
      </c>
      <c r="P71" s="37">
        <f>SUMIFS(СВЦЭМ!$C$34:$C$777,СВЦЭМ!$A$34:$A$777,$A71,СВЦЭМ!$B$34:$B$777,P$47)+'СЕТ СН'!$G$9+СВЦЭМ!$D$10+'СЕТ СН'!$G$5</f>
        <v>4660.5978490199996</v>
      </c>
      <c r="Q71" s="37">
        <f>SUMIFS(СВЦЭМ!$C$34:$C$777,СВЦЭМ!$A$34:$A$777,$A71,СВЦЭМ!$B$34:$B$777,Q$47)+'СЕТ СН'!$G$9+СВЦЭМ!$D$10+'СЕТ СН'!$G$5</f>
        <v>4629.1962477300003</v>
      </c>
      <c r="R71" s="37">
        <f>SUMIFS(СВЦЭМ!$C$34:$C$777,СВЦЭМ!$A$34:$A$777,$A71,СВЦЭМ!$B$34:$B$777,R$47)+'СЕТ СН'!$G$9+СВЦЭМ!$D$10+'СЕТ СН'!$G$5</f>
        <v>4631.22545249</v>
      </c>
      <c r="S71" s="37">
        <f>SUMIFS(СВЦЭМ!$C$34:$C$777,СВЦЭМ!$A$34:$A$777,$A71,СВЦЭМ!$B$34:$B$777,S$47)+'СЕТ СН'!$G$9+СВЦЭМ!$D$10+'СЕТ СН'!$G$5</f>
        <v>4627.6719787599995</v>
      </c>
      <c r="T71" s="37">
        <f>SUMIFS(СВЦЭМ!$C$34:$C$777,СВЦЭМ!$A$34:$A$777,$A71,СВЦЭМ!$B$34:$B$777,T$47)+'СЕТ СН'!$G$9+СВЦЭМ!$D$10+'СЕТ СН'!$G$5</f>
        <v>4631.6622333599998</v>
      </c>
      <c r="U71" s="37">
        <f>SUMIFS(СВЦЭМ!$C$34:$C$777,СВЦЭМ!$A$34:$A$777,$A71,СВЦЭМ!$B$34:$B$777,U$47)+'СЕТ СН'!$G$9+СВЦЭМ!$D$10+'СЕТ СН'!$G$5</f>
        <v>4680.7265737799999</v>
      </c>
      <c r="V71" s="37">
        <f>SUMIFS(СВЦЭМ!$C$34:$C$777,СВЦЭМ!$A$34:$A$777,$A71,СВЦЭМ!$B$34:$B$777,V$47)+'СЕТ СН'!$G$9+СВЦЭМ!$D$10+'СЕТ СН'!$G$5</f>
        <v>4708.9405968199999</v>
      </c>
      <c r="W71" s="37">
        <f>SUMIFS(СВЦЭМ!$C$34:$C$777,СВЦЭМ!$A$34:$A$777,$A71,СВЦЭМ!$B$34:$B$777,W$47)+'СЕТ СН'!$G$9+СВЦЭМ!$D$10+'СЕТ СН'!$G$5</f>
        <v>4695.6071168400003</v>
      </c>
      <c r="X71" s="37">
        <f>SUMIFS(СВЦЭМ!$C$34:$C$777,СВЦЭМ!$A$34:$A$777,$A71,СВЦЭМ!$B$34:$B$777,X$47)+'СЕТ СН'!$G$9+СВЦЭМ!$D$10+'СЕТ СН'!$G$5</f>
        <v>4657.3081227000002</v>
      </c>
      <c r="Y71" s="37">
        <f>SUMIFS(СВЦЭМ!$C$34:$C$777,СВЦЭМ!$A$34:$A$777,$A71,СВЦЭМ!$B$34:$B$777,Y$47)+'СЕТ СН'!$G$9+СВЦЭМ!$D$10+'СЕТ СН'!$G$5</f>
        <v>4702.6954053099998</v>
      </c>
    </row>
    <row r="72" spans="1:27" ht="15.75" x14ac:dyDescent="0.2">
      <c r="A72" s="36">
        <f t="shared" si="1"/>
        <v>42638</v>
      </c>
      <c r="B72" s="37">
        <f>SUMIFS(СВЦЭМ!$C$34:$C$777,СВЦЭМ!$A$34:$A$777,$A72,СВЦЭМ!$B$34:$B$777,B$47)+'СЕТ СН'!$G$9+СВЦЭМ!$D$10+'СЕТ СН'!$G$5</f>
        <v>4741.1217380300004</v>
      </c>
      <c r="C72" s="37">
        <f>SUMIFS(СВЦЭМ!$C$34:$C$777,СВЦЭМ!$A$34:$A$777,$A72,СВЦЭМ!$B$34:$B$777,C$47)+'СЕТ СН'!$G$9+СВЦЭМ!$D$10+'СЕТ СН'!$G$5</f>
        <v>4818.6767921299997</v>
      </c>
      <c r="D72" s="37">
        <f>SUMIFS(СВЦЭМ!$C$34:$C$777,СВЦЭМ!$A$34:$A$777,$A72,СВЦЭМ!$B$34:$B$777,D$47)+'СЕТ СН'!$G$9+СВЦЭМ!$D$10+'СЕТ СН'!$G$5</f>
        <v>4857.5011752999999</v>
      </c>
      <c r="E72" s="37">
        <f>SUMIFS(СВЦЭМ!$C$34:$C$777,СВЦЭМ!$A$34:$A$777,$A72,СВЦЭМ!$B$34:$B$777,E$47)+'СЕТ СН'!$G$9+СВЦЭМ!$D$10+'СЕТ СН'!$G$5</f>
        <v>4855.8974404999999</v>
      </c>
      <c r="F72" s="37">
        <f>SUMIFS(СВЦЭМ!$C$34:$C$777,СВЦЭМ!$A$34:$A$777,$A72,СВЦЭМ!$B$34:$B$777,F$47)+'СЕТ СН'!$G$9+СВЦЭМ!$D$10+'СЕТ СН'!$G$5</f>
        <v>4874.6517481400006</v>
      </c>
      <c r="G72" s="37">
        <f>SUMIFS(СВЦЭМ!$C$34:$C$777,СВЦЭМ!$A$34:$A$777,$A72,СВЦЭМ!$B$34:$B$777,G$47)+'СЕТ СН'!$G$9+СВЦЭМ!$D$10+'СЕТ СН'!$G$5</f>
        <v>4857.6643103599999</v>
      </c>
      <c r="H72" s="37">
        <f>SUMIFS(СВЦЭМ!$C$34:$C$777,СВЦЭМ!$A$34:$A$777,$A72,СВЦЭМ!$B$34:$B$777,H$47)+'СЕТ СН'!$G$9+СВЦЭМ!$D$10+'СЕТ СН'!$G$5</f>
        <v>4846.8380015399998</v>
      </c>
      <c r="I72" s="37">
        <f>SUMIFS(СВЦЭМ!$C$34:$C$777,СВЦЭМ!$A$34:$A$777,$A72,СВЦЭМ!$B$34:$B$777,I$47)+'СЕТ СН'!$G$9+СВЦЭМ!$D$10+'СЕТ СН'!$G$5</f>
        <v>4810.07205832</v>
      </c>
      <c r="J72" s="37">
        <f>SUMIFS(СВЦЭМ!$C$34:$C$777,СВЦЭМ!$A$34:$A$777,$A72,СВЦЭМ!$B$34:$B$777,J$47)+'СЕТ СН'!$G$9+СВЦЭМ!$D$10+'СЕТ СН'!$G$5</f>
        <v>4715.8252785499999</v>
      </c>
      <c r="K72" s="37">
        <f>SUMIFS(СВЦЭМ!$C$34:$C$777,СВЦЭМ!$A$34:$A$777,$A72,СВЦЭМ!$B$34:$B$777,K$47)+'СЕТ СН'!$G$9+СВЦЭМ!$D$10+'СЕТ СН'!$G$5</f>
        <v>4663.4235116</v>
      </c>
      <c r="L72" s="37">
        <f>SUMIFS(СВЦЭМ!$C$34:$C$777,СВЦЭМ!$A$34:$A$777,$A72,СВЦЭМ!$B$34:$B$777,L$47)+'СЕТ СН'!$G$9+СВЦЭМ!$D$10+'СЕТ СН'!$G$5</f>
        <v>4623.7681609700003</v>
      </c>
      <c r="M72" s="37">
        <f>SUMIFS(СВЦЭМ!$C$34:$C$777,СВЦЭМ!$A$34:$A$777,$A72,СВЦЭМ!$B$34:$B$777,M$47)+'СЕТ СН'!$G$9+СВЦЭМ!$D$10+'СЕТ СН'!$G$5</f>
        <v>4645.3383471500001</v>
      </c>
      <c r="N72" s="37">
        <f>SUMIFS(СВЦЭМ!$C$34:$C$777,СВЦЭМ!$A$34:$A$777,$A72,СВЦЭМ!$B$34:$B$777,N$47)+'СЕТ СН'!$G$9+СВЦЭМ!$D$10+'СЕТ СН'!$G$5</f>
        <v>4633.6782065500001</v>
      </c>
      <c r="O72" s="37">
        <f>SUMIFS(СВЦЭМ!$C$34:$C$777,СВЦЭМ!$A$34:$A$777,$A72,СВЦЭМ!$B$34:$B$777,O$47)+'СЕТ СН'!$G$9+СВЦЭМ!$D$10+'СЕТ СН'!$G$5</f>
        <v>4691.1506932100001</v>
      </c>
      <c r="P72" s="37">
        <f>SUMIFS(СВЦЭМ!$C$34:$C$777,СВЦЭМ!$A$34:$A$777,$A72,СВЦЭМ!$B$34:$B$777,P$47)+'СЕТ СН'!$G$9+СВЦЭМ!$D$10+'СЕТ СН'!$G$5</f>
        <v>4736.1874748199998</v>
      </c>
      <c r="Q72" s="37">
        <f>SUMIFS(СВЦЭМ!$C$34:$C$777,СВЦЭМ!$A$34:$A$777,$A72,СВЦЭМ!$B$34:$B$777,Q$47)+'СЕТ СН'!$G$9+СВЦЭМ!$D$10+'СЕТ СН'!$G$5</f>
        <v>4713.9298168799996</v>
      </c>
      <c r="R72" s="37">
        <f>SUMIFS(СВЦЭМ!$C$34:$C$777,СВЦЭМ!$A$34:$A$777,$A72,СВЦЭМ!$B$34:$B$777,R$47)+'СЕТ СН'!$G$9+СВЦЭМ!$D$10+'СЕТ СН'!$G$5</f>
        <v>4719.8016998399999</v>
      </c>
      <c r="S72" s="37">
        <f>SUMIFS(СВЦЭМ!$C$34:$C$777,СВЦЭМ!$A$34:$A$777,$A72,СВЦЭМ!$B$34:$B$777,S$47)+'СЕТ СН'!$G$9+СВЦЭМ!$D$10+'СЕТ СН'!$G$5</f>
        <v>4679.1379907299997</v>
      </c>
      <c r="T72" s="37">
        <f>SUMIFS(СВЦЭМ!$C$34:$C$777,СВЦЭМ!$A$34:$A$777,$A72,СВЦЭМ!$B$34:$B$777,T$47)+'СЕТ СН'!$G$9+СВЦЭМ!$D$10+'СЕТ СН'!$G$5</f>
        <v>4667.1370403500005</v>
      </c>
      <c r="U72" s="37">
        <f>SUMIFS(СВЦЭМ!$C$34:$C$777,СВЦЭМ!$A$34:$A$777,$A72,СВЦЭМ!$B$34:$B$777,U$47)+'СЕТ СН'!$G$9+СВЦЭМ!$D$10+'СЕТ СН'!$G$5</f>
        <v>4655.8937795499996</v>
      </c>
      <c r="V72" s="37">
        <f>SUMIFS(СВЦЭМ!$C$34:$C$777,СВЦЭМ!$A$34:$A$777,$A72,СВЦЭМ!$B$34:$B$777,V$47)+'СЕТ СН'!$G$9+СВЦЭМ!$D$10+'СЕТ СН'!$G$5</f>
        <v>4629.6538807999996</v>
      </c>
      <c r="W72" s="37">
        <f>SUMIFS(СВЦЭМ!$C$34:$C$777,СВЦЭМ!$A$34:$A$777,$A72,СВЦЭМ!$B$34:$B$777,W$47)+'СЕТ СН'!$G$9+СВЦЭМ!$D$10+'СЕТ СН'!$G$5</f>
        <v>4623.3478467100003</v>
      </c>
      <c r="X72" s="37">
        <f>SUMIFS(СВЦЭМ!$C$34:$C$777,СВЦЭМ!$A$34:$A$777,$A72,СВЦЭМ!$B$34:$B$777,X$47)+'СЕТ СН'!$G$9+СВЦЭМ!$D$10+'СЕТ СН'!$G$5</f>
        <v>4692.3994620499998</v>
      </c>
      <c r="Y72" s="37">
        <f>SUMIFS(СВЦЭМ!$C$34:$C$777,СВЦЭМ!$A$34:$A$777,$A72,СВЦЭМ!$B$34:$B$777,Y$47)+'СЕТ СН'!$G$9+СВЦЭМ!$D$10+'СЕТ СН'!$G$5</f>
        <v>4703.0348673299995</v>
      </c>
    </row>
    <row r="73" spans="1:27" ht="15.75" x14ac:dyDescent="0.2">
      <c r="A73" s="36">
        <f t="shared" si="1"/>
        <v>42639</v>
      </c>
      <c r="B73" s="37">
        <f>SUMIFS(СВЦЭМ!$C$34:$C$777,СВЦЭМ!$A$34:$A$777,$A73,СВЦЭМ!$B$34:$B$777,B$47)+'СЕТ СН'!$G$9+СВЦЭМ!$D$10+'СЕТ СН'!$G$5</f>
        <v>4705.3548085599996</v>
      </c>
      <c r="C73" s="37">
        <f>SUMIFS(СВЦЭМ!$C$34:$C$777,СВЦЭМ!$A$34:$A$777,$A73,СВЦЭМ!$B$34:$B$777,C$47)+'СЕТ СН'!$G$9+СВЦЭМ!$D$10+'СЕТ СН'!$G$5</f>
        <v>4841.7470085200002</v>
      </c>
      <c r="D73" s="37">
        <f>SUMIFS(СВЦЭМ!$C$34:$C$777,СВЦЭМ!$A$34:$A$777,$A73,СВЦЭМ!$B$34:$B$777,D$47)+'СЕТ СН'!$G$9+СВЦЭМ!$D$10+'СЕТ СН'!$G$5</f>
        <v>4883.8162916800002</v>
      </c>
      <c r="E73" s="37">
        <f>SUMIFS(СВЦЭМ!$C$34:$C$777,СВЦЭМ!$A$34:$A$777,$A73,СВЦЭМ!$B$34:$B$777,E$47)+'СЕТ СН'!$G$9+СВЦЭМ!$D$10+'СЕТ СН'!$G$5</f>
        <v>4891.4805049999995</v>
      </c>
      <c r="F73" s="37">
        <f>SUMIFS(СВЦЭМ!$C$34:$C$777,СВЦЭМ!$A$34:$A$777,$A73,СВЦЭМ!$B$34:$B$777,F$47)+'СЕТ СН'!$G$9+СВЦЭМ!$D$10+'СЕТ СН'!$G$5</f>
        <v>4881.0450234</v>
      </c>
      <c r="G73" s="37">
        <f>SUMIFS(СВЦЭМ!$C$34:$C$777,СВЦЭМ!$A$34:$A$777,$A73,СВЦЭМ!$B$34:$B$777,G$47)+'СЕТ СН'!$G$9+СВЦЭМ!$D$10+'СЕТ СН'!$G$5</f>
        <v>4869.3723235500001</v>
      </c>
      <c r="H73" s="37">
        <f>SUMIFS(СВЦЭМ!$C$34:$C$777,СВЦЭМ!$A$34:$A$777,$A73,СВЦЭМ!$B$34:$B$777,H$47)+'СЕТ СН'!$G$9+СВЦЭМ!$D$10+'СЕТ СН'!$G$5</f>
        <v>4802.8194938199995</v>
      </c>
      <c r="I73" s="37">
        <f>SUMIFS(СВЦЭМ!$C$34:$C$777,СВЦЭМ!$A$34:$A$777,$A73,СВЦЭМ!$B$34:$B$777,I$47)+'СЕТ СН'!$G$9+СВЦЭМ!$D$10+'СЕТ СН'!$G$5</f>
        <v>4698.0084235699996</v>
      </c>
      <c r="J73" s="37">
        <f>SUMIFS(СВЦЭМ!$C$34:$C$777,СВЦЭМ!$A$34:$A$777,$A73,СВЦЭМ!$B$34:$B$777,J$47)+'СЕТ СН'!$G$9+СВЦЭМ!$D$10+'СЕТ СН'!$G$5</f>
        <v>4649.2781702699995</v>
      </c>
      <c r="K73" s="37">
        <f>SUMIFS(СВЦЭМ!$C$34:$C$777,СВЦЭМ!$A$34:$A$777,$A73,СВЦЭМ!$B$34:$B$777,K$47)+'СЕТ СН'!$G$9+СВЦЭМ!$D$10+'СЕТ СН'!$G$5</f>
        <v>4596.1374778999998</v>
      </c>
      <c r="L73" s="37">
        <f>SUMIFS(СВЦЭМ!$C$34:$C$777,СВЦЭМ!$A$34:$A$777,$A73,СВЦЭМ!$B$34:$B$777,L$47)+'СЕТ СН'!$G$9+СВЦЭМ!$D$10+'СЕТ СН'!$G$5</f>
        <v>4613.4050843900004</v>
      </c>
      <c r="M73" s="37">
        <f>SUMIFS(СВЦЭМ!$C$34:$C$777,СВЦЭМ!$A$34:$A$777,$A73,СВЦЭМ!$B$34:$B$777,M$47)+'СЕТ СН'!$G$9+СВЦЭМ!$D$10+'СЕТ СН'!$G$5</f>
        <v>4591.5633971799998</v>
      </c>
      <c r="N73" s="37">
        <f>SUMIFS(СВЦЭМ!$C$34:$C$777,СВЦЭМ!$A$34:$A$777,$A73,СВЦЭМ!$B$34:$B$777,N$47)+'СЕТ СН'!$G$9+СВЦЭМ!$D$10+'СЕТ СН'!$G$5</f>
        <v>4600.5393862800001</v>
      </c>
      <c r="O73" s="37">
        <f>SUMIFS(СВЦЭМ!$C$34:$C$777,СВЦЭМ!$A$34:$A$777,$A73,СВЦЭМ!$B$34:$B$777,O$47)+'СЕТ СН'!$G$9+СВЦЭМ!$D$10+'СЕТ СН'!$G$5</f>
        <v>4646.0689054200002</v>
      </c>
      <c r="P73" s="37">
        <f>SUMIFS(СВЦЭМ!$C$34:$C$777,СВЦЭМ!$A$34:$A$777,$A73,СВЦЭМ!$B$34:$B$777,P$47)+'СЕТ СН'!$G$9+СВЦЭМ!$D$10+'СЕТ СН'!$G$5</f>
        <v>4607.4157962299996</v>
      </c>
      <c r="Q73" s="37">
        <f>SUMIFS(СВЦЭМ!$C$34:$C$777,СВЦЭМ!$A$34:$A$777,$A73,СВЦЭМ!$B$34:$B$777,Q$47)+'СЕТ СН'!$G$9+СВЦЭМ!$D$10+'СЕТ СН'!$G$5</f>
        <v>4623.28282674</v>
      </c>
      <c r="R73" s="37">
        <f>SUMIFS(СВЦЭМ!$C$34:$C$777,СВЦЭМ!$A$34:$A$777,$A73,СВЦЭМ!$B$34:$B$777,R$47)+'СЕТ СН'!$G$9+СВЦЭМ!$D$10+'СЕТ СН'!$G$5</f>
        <v>4646.3589865699996</v>
      </c>
      <c r="S73" s="37">
        <f>SUMIFS(СВЦЭМ!$C$34:$C$777,СВЦЭМ!$A$34:$A$777,$A73,СВЦЭМ!$B$34:$B$777,S$47)+'СЕТ СН'!$G$9+СВЦЭМ!$D$10+'СЕТ СН'!$G$5</f>
        <v>4701.0889397499996</v>
      </c>
      <c r="T73" s="37">
        <f>SUMIFS(СВЦЭМ!$C$34:$C$777,СВЦЭМ!$A$34:$A$777,$A73,СВЦЭМ!$B$34:$B$777,T$47)+'СЕТ СН'!$G$9+СВЦЭМ!$D$10+'СЕТ СН'!$G$5</f>
        <v>4646.2289147399997</v>
      </c>
      <c r="U73" s="37">
        <f>SUMIFS(СВЦЭМ!$C$34:$C$777,СВЦЭМ!$A$34:$A$777,$A73,СВЦЭМ!$B$34:$B$777,U$47)+'СЕТ СН'!$G$9+СВЦЭМ!$D$10+'СЕТ СН'!$G$5</f>
        <v>4595.8588293000003</v>
      </c>
      <c r="V73" s="37">
        <f>SUMIFS(СВЦЭМ!$C$34:$C$777,СВЦЭМ!$A$34:$A$777,$A73,СВЦЭМ!$B$34:$B$777,V$47)+'СЕТ СН'!$G$9+СВЦЭМ!$D$10+'СЕТ СН'!$G$5</f>
        <v>4609.9974285799999</v>
      </c>
      <c r="W73" s="37">
        <f>SUMIFS(СВЦЭМ!$C$34:$C$777,СВЦЭМ!$A$34:$A$777,$A73,СВЦЭМ!$B$34:$B$777,W$47)+'СЕТ СН'!$G$9+СВЦЭМ!$D$10+'СЕТ СН'!$G$5</f>
        <v>4600.4331008899999</v>
      </c>
      <c r="X73" s="37">
        <f>SUMIFS(СВЦЭМ!$C$34:$C$777,СВЦЭМ!$A$34:$A$777,$A73,СВЦЭМ!$B$34:$B$777,X$47)+'СЕТ СН'!$G$9+СВЦЭМ!$D$10+'СЕТ СН'!$G$5</f>
        <v>4628.2663447699997</v>
      </c>
      <c r="Y73" s="37">
        <f>SUMIFS(СВЦЭМ!$C$34:$C$777,СВЦЭМ!$A$34:$A$777,$A73,СВЦЭМ!$B$34:$B$777,Y$47)+'СЕТ СН'!$G$9+СВЦЭМ!$D$10+'СЕТ СН'!$G$5</f>
        <v>4733.4086699500003</v>
      </c>
    </row>
    <row r="74" spans="1:27" ht="15.75" x14ac:dyDescent="0.2">
      <c r="A74" s="36">
        <f t="shared" si="1"/>
        <v>42640</v>
      </c>
      <c r="B74" s="37">
        <f>SUMIFS(СВЦЭМ!$C$34:$C$777,СВЦЭМ!$A$34:$A$777,$A74,СВЦЭМ!$B$34:$B$777,B$47)+'СЕТ СН'!$G$9+СВЦЭМ!$D$10+'СЕТ СН'!$G$5</f>
        <v>4772.9340213200003</v>
      </c>
      <c r="C74" s="37">
        <f>SUMIFS(СВЦЭМ!$C$34:$C$777,СВЦЭМ!$A$34:$A$777,$A74,СВЦЭМ!$B$34:$B$777,C$47)+'СЕТ СН'!$G$9+СВЦЭМ!$D$10+'СЕТ СН'!$G$5</f>
        <v>4843.0034668099997</v>
      </c>
      <c r="D74" s="37">
        <f>SUMIFS(СВЦЭМ!$C$34:$C$777,СВЦЭМ!$A$34:$A$777,$A74,СВЦЭМ!$B$34:$B$777,D$47)+'СЕТ СН'!$G$9+СВЦЭМ!$D$10+'СЕТ СН'!$G$5</f>
        <v>4886.3941057000002</v>
      </c>
      <c r="E74" s="37">
        <f>SUMIFS(СВЦЭМ!$C$34:$C$777,СВЦЭМ!$A$34:$A$777,$A74,СВЦЭМ!$B$34:$B$777,E$47)+'СЕТ СН'!$G$9+СВЦЭМ!$D$10+'СЕТ СН'!$G$5</f>
        <v>4889.7384000000002</v>
      </c>
      <c r="F74" s="37">
        <f>SUMIFS(СВЦЭМ!$C$34:$C$777,СВЦЭМ!$A$34:$A$777,$A74,СВЦЭМ!$B$34:$B$777,F$47)+'СЕТ СН'!$G$9+СВЦЭМ!$D$10+'СЕТ СН'!$G$5</f>
        <v>4881.7176313999998</v>
      </c>
      <c r="G74" s="37">
        <f>SUMIFS(СВЦЭМ!$C$34:$C$777,СВЦЭМ!$A$34:$A$777,$A74,СВЦЭМ!$B$34:$B$777,G$47)+'СЕТ СН'!$G$9+СВЦЭМ!$D$10+'СЕТ СН'!$G$5</f>
        <v>4868.7711358799997</v>
      </c>
      <c r="H74" s="37">
        <f>SUMIFS(СВЦЭМ!$C$34:$C$777,СВЦЭМ!$A$34:$A$777,$A74,СВЦЭМ!$B$34:$B$777,H$47)+'СЕТ СН'!$G$9+СВЦЭМ!$D$10+'СЕТ СН'!$G$5</f>
        <v>4903.2522291799996</v>
      </c>
      <c r="I74" s="37">
        <f>SUMIFS(СВЦЭМ!$C$34:$C$777,СВЦЭМ!$A$34:$A$777,$A74,СВЦЭМ!$B$34:$B$777,I$47)+'СЕТ СН'!$G$9+СВЦЭМ!$D$10+'СЕТ СН'!$G$5</f>
        <v>4745.1332777799998</v>
      </c>
      <c r="J74" s="37">
        <f>SUMIFS(СВЦЭМ!$C$34:$C$777,СВЦЭМ!$A$34:$A$777,$A74,СВЦЭМ!$B$34:$B$777,J$47)+'СЕТ СН'!$G$9+СВЦЭМ!$D$10+'СЕТ СН'!$G$5</f>
        <v>4662.8911492899997</v>
      </c>
      <c r="K74" s="37">
        <f>SUMIFS(СВЦЭМ!$C$34:$C$777,СВЦЭМ!$A$34:$A$777,$A74,СВЦЭМ!$B$34:$B$777,K$47)+'СЕТ СН'!$G$9+СВЦЭМ!$D$10+'СЕТ СН'!$G$5</f>
        <v>4612.3845716200003</v>
      </c>
      <c r="L74" s="37">
        <f>SUMIFS(СВЦЭМ!$C$34:$C$777,СВЦЭМ!$A$34:$A$777,$A74,СВЦЭМ!$B$34:$B$777,L$47)+'СЕТ СН'!$G$9+СВЦЭМ!$D$10+'СЕТ СН'!$G$5</f>
        <v>4572.5691701300002</v>
      </c>
      <c r="M74" s="37">
        <f>SUMIFS(СВЦЭМ!$C$34:$C$777,СВЦЭМ!$A$34:$A$777,$A74,СВЦЭМ!$B$34:$B$777,M$47)+'СЕТ СН'!$G$9+СВЦЭМ!$D$10+'СЕТ СН'!$G$5</f>
        <v>4596.01247848</v>
      </c>
      <c r="N74" s="37">
        <f>SUMIFS(СВЦЭМ!$C$34:$C$777,СВЦЭМ!$A$34:$A$777,$A74,СВЦЭМ!$B$34:$B$777,N$47)+'СЕТ СН'!$G$9+СВЦЭМ!$D$10+'СЕТ СН'!$G$5</f>
        <v>4670.4728737200003</v>
      </c>
      <c r="O74" s="37">
        <f>SUMIFS(СВЦЭМ!$C$34:$C$777,СВЦЭМ!$A$34:$A$777,$A74,СВЦЭМ!$B$34:$B$777,O$47)+'СЕТ СН'!$G$9+СВЦЭМ!$D$10+'СЕТ СН'!$G$5</f>
        <v>4679.3125011100001</v>
      </c>
      <c r="P74" s="37">
        <f>SUMIFS(СВЦЭМ!$C$34:$C$777,СВЦЭМ!$A$34:$A$777,$A74,СВЦЭМ!$B$34:$B$777,P$47)+'СЕТ СН'!$G$9+СВЦЭМ!$D$10+'СЕТ СН'!$G$5</f>
        <v>4686.2034190900004</v>
      </c>
      <c r="Q74" s="37">
        <f>SUMIFS(СВЦЭМ!$C$34:$C$777,СВЦЭМ!$A$34:$A$777,$A74,СВЦЭМ!$B$34:$B$777,Q$47)+'СЕТ СН'!$G$9+СВЦЭМ!$D$10+'СЕТ СН'!$G$5</f>
        <v>4694.7454779600002</v>
      </c>
      <c r="R74" s="37">
        <f>SUMIFS(СВЦЭМ!$C$34:$C$777,СВЦЭМ!$A$34:$A$777,$A74,СВЦЭМ!$B$34:$B$777,R$47)+'СЕТ СН'!$G$9+СВЦЭМ!$D$10+'СЕТ СН'!$G$5</f>
        <v>4668.0040428499997</v>
      </c>
      <c r="S74" s="37">
        <f>SUMIFS(СВЦЭМ!$C$34:$C$777,СВЦЭМ!$A$34:$A$777,$A74,СВЦЭМ!$B$34:$B$777,S$47)+'СЕТ СН'!$G$9+СВЦЭМ!$D$10+'СЕТ СН'!$G$5</f>
        <v>4668.08757255</v>
      </c>
      <c r="T74" s="37">
        <f>SUMIFS(СВЦЭМ!$C$34:$C$777,СВЦЭМ!$A$34:$A$777,$A74,СВЦЭМ!$B$34:$B$777,T$47)+'СЕТ СН'!$G$9+СВЦЭМ!$D$10+'СЕТ СН'!$G$5</f>
        <v>4637.9242053999997</v>
      </c>
      <c r="U74" s="37">
        <f>SUMIFS(СВЦЭМ!$C$34:$C$777,СВЦЭМ!$A$34:$A$777,$A74,СВЦЭМ!$B$34:$B$777,U$47)+'СЕТ СН'!$G$9+СВЦЭМ!$D$10+'СЕТ СН'!$G$5</f>
        <v>4627.7585152299998</v>
      </c>
      <c r="V74" s="37">
        <f>SUMIFS(СВЦЭМ!$C$34:$C$777,СВЦЭМ!$A$34:$A$777,$A74,СВЦЭМ!$B$34:$B$777,V$47)+'СЕТ СН'!$G$9+СВЦЭМ!$D$10+'СЕТ СН'!$G$5</f>
        <v>4651.7781763700004</v>
      </c>
      <c r="W74" s="37">
        <f>SUMIFS(СВЦЭМ!$C$34:$C$777,СВЦЭМ!$A$34:$A$777,$A74,СВЦЭМ!$B$34:$B$777,W$47)+'СЕТ СН'!$G$9+СВЦЭМ!$D$10+'СЕТ СН'!$G$5</f>
        <v>4625.00194397</v>
      </c>
      <c r="X74" s="37">
        <f>SUMIFS(СВЦЭМ!$C$34:$C$777,СВЦЭМ!$A$34:$A$777,$A74,СВЦЭМ!$B$34:$B$777,X$47)+'СЕТ СН'!$G$9+СВЦЭМ!$D$10+'СЕТ СН'!$G$5</f>
        <v>4585.12321711</v>
      </c>
      <c r="Y74" s="37">
        <f>SUMIFS(СВЦЭМ!$C$34:$C$777,СВЦЭМ!$A$34:$A$777,$A74,СВЦЭМ!$B$34:$B$777,Y$47)+'СЕТ СН'!$G$9+СВЦЭМ!$D$10+'СЕТ СН'!$G$5</f>
        <v>4668.2771770099998</v>
      </c>
    </row>
    <row r="75" spans="1:27" ht="15.75" x14ac:dyDescent="0.2">
      <c r="A75" s="36">
        <f t="shared" si="1"/>
        <v>42641</v>
      </c>
      <c r="B75" s="37">
        <f>SUMIFS(СВЦЭМ!$C$34:$C$777,СВЦЭМ!$A$34:$A$777,$A75,СВЦЭМ!$B$34:$B$777,B$47)+'СЕТ СН'!$G$9+СВЦЭМ!$D$10+'СЕТ СН'!$G$5</f>
        <v>4773.53673927</v>
      </c>
      <c r="C75" s="37">
        <f>SUMIFS(СВЦЭМ!$C$34:$C$777,СВЦЭМ!$A$34:$A$777,$A75,СВЦЭМ!$B$34:$B$777,C$47)+'СЕТ СН'!$G$9+СВЦЭМ!$D$10+'СЕТ СН'!$G$5</f>
        <v>4838.8889512900005</v>
      </c>
      <c r="D75" s="37">
        <f>SUMIFS(СВЦЭМ!$C$34:$C$777,СВЦЭМ!$A$34:$A$777,$A75,СВЦЭМ!$B$34:$B$777,D$47)+'СЕТ СН'!$G$9+СВЦЭМ!$D$10+'СЕТ СН'!$G$5</f>
        <v>4872.83517665</v>
      </c>
      <c r="E75" s="37">
        <f>SUMIFS(СВЦЭМ!$C$34:$C$777,СВЦЭМ!$A$34:$A$777,$A75,СВЦЭМ!$B$34:$B$777,E$47)+'СЕТ СН'!$G$9+СВЦЭМ!$D$10+'СЕТ СН'!$G$5</f>
        <v>4939.1620556899998</v>
      </c>
      <c r="F75" s="37">
        <f>SUMIFS(СВЦЭМ!$C$34:$C$777,СВЦЭМ!$A$34:$A$777,$A75,СВЦЭМ!$B$34:$B$777,F$47)+'СЕТ СН'!$G$9+СВЦЭМ!$D$10+'СЕТ СН'!$G$5</f>
        <v>5040.3962958499997</v>
      </c>
      <c r="G75" s="37">
        <f>SUMIFS(СВЦЭМ!$C$34:$C$777,СВЦЭМ!$A$34:$A$777,$A75,СВЦЭМ!$B$34:$B$777,G$47)+'СЕТ СН'!$G$9+СВЦЭМ!$D$10+'СЕТ СН'!$G$5</f>
        <v>5020.5001376</v>
      </c>
      <c r="H75" s="37">
        <f>SUMIFS(СВЦЭМ!$C$34:$C$777,СВЦЭМ!$A$34:$A$777,$A75,СВЦЭМ!$B$34:$B$777,H$47)+'СЕТ СН'!$G$9+СВЦЭМ!$D$10+'СЕТ СН'!$G$5</f>
        <v>4880.5522024000002</v>
      </c>
      <c r="I75" s="37">
        <f>SUMIFS(СВЦЭМ!$C$34:$C$777,СВЦЭМ!$A$34:$A$777,$A75,СВЦЭМ!$B$34:$B$777,I$47)+'СЕТ СН'!$G$9+СВЦЭМ!$D$10+'СЕТ СН'!$G$5</f>
        <v>4814.4388714699999</v>
      </c>
      <c r="J75" s="37">
        <f>SUMIFS(СВЦЭМ!$C$34:$C$777,СВЦЭМ!$A$34:$A$777,$A75,СВЦЭМ!$B$34:$B$777,J$47)+'СЕТ СН'!$G$9+СВЦЭМ!$D$10+'СЕТ СН'!$G$5</f>
        <v>4768.6900935000003</v>
      </c>
      <c r="K75" s="37">
        <f>SUMIFS(СВЦЭМ!$C$34:$C$777,СВЦЭМ!$A$34:$A$777,$A75,СВЦЭМ!$B$34:$B$777,K$47)+'СЕТ СН'!$G$9+СВЦЭМ!$D$10+'СЕТ СН'!$G$5</f>
        <v>4667.9553249099999</v>
      </c>
      <c r="L75" s="37">
        <f>SUMIFS(СВЦЭМ!$C$34:$C$777,СВЦЭМ!$A$34:$A$777,$A75,СВЦЭМ!$B$34:$B$777,L$47)+'СЕТ СН'!$G$9+СВЦЭМ!$D$10+'СЕТ СН'!$G$5</f>
        <v>4647.0281635299998</v>
      </c>
      <c r="M75" s="37">
        <f>SUMIFS(СВЦЭМ!$C$34:$C$777,СВЦЭМ!$A$34:$A$777,$A75,СВЦЭМ!$B$34:$B$777,M$47)+'СЕТ СН'!$G$9+СВЦЭМ!$D$10+'СЕТ СН'!$G$5</f>
        <v>4641.2299464799999</v>
      </c>
      <c r="N75" s="37">
        <f>SUMIFS(СВЦЭМ!$C$34:$C$777,СВЦЭМ!$A$34:$A$777,$A75,СВЦЭМ!$B$34:$B$777,N$47)+'СЕТ СН'!$G$9+СВЦЭМ!$D$10+'СЕТ СН'!$G$5</f>
        <v>4626.4425091399999</v>
      </c>
      <c r="O75" s="37">
        <f>SUMIFS(СВЦЭМ!$C$34:$C$777,СВЦЭМ!$A$34:$A$777,$A75,СВЦЭМ!$B$34:$B$777,O$47)+'СЕТ СН'!$G$9+СВЦЭМ!$D$10+'СЕТ СН'!$G$5</f>
        <v>4711.5394981500003</v>
      </c>
      <c r="P75" s="37">
        <f>SUMIFS(СВЦЭМ!$C$34:$C$777,СВЦЭМ!$A$34:$A$777,$A75,СВЦЭМ!$B$34:$B$777,P$47)+'СЕТ СН'!$G$9+СВЦЭМ!$D$10+'СЕТ СН'!$G$5</f>
        <v>4615.2959745999997</v>
      </c>
      <c r="Q75" s="37">
        <f>SUMIFS(СВЦЭМ!$C$34:$C$777,СВЦЭМ!$A$34:$A$777,$A75,СВЦЭМ!$B$34:$B$777,Q$47)+'СЕТ СН'!$G$9+СВЦЭМ!$D$10+'СЕТ СН'!$G$5</f>
        <v>4612.1500087000004</v>
      </c>
      <c r="R75" s="37">
        <f>SUMIFS(СВЦЭМ!$C$34:$C$777,СВЦЭМ!$A$34:$A$777,$A75,СВЦЭМ!$B$34:$B$777,R$47)+'СЕТ СН'!$G$9+СВЦЭМ!$D$10+'СЕТ СН'!$G$5</f>
        <v>4597.3473111499998</v>
      </c>
      <c r="S75" s="37">
        <f>SUMIFS(СВЦЭМ!$C$34:$C$777,СВЦЭМ!$A$34:$A$777,$A75,СВЦЭМ!$B$34:$B$777,S$47)+'СЕТ СН'!$G$9+СВЦЭМ!$D$10+'СЕТ СН'!$G$5</f>
        <v>4635.3183369500002</v>
      </c>
      <c r="T75" s="37">
        <f>SUMIFS(СВЦЭМ!$C$34:$C$777,СВЦЭМ!$A$34:$A$777,$A75,СВЦЭМ!$B$34:$B$777,T$47)+'СЕТ СН'!$G$9+СВЦЭМ!$D$10+'СЕТ СН'!$G$5</f>
        <v>4604.8918049000004</v>
      </c>
      <c r="U75" s="37">
        <f>SUMIFS(СВЦЭМ!$C$34:$C$777,СВЦЭМ!$A$34:$A$777,$A75,СВЦЭМ!$B$34:$B$777,U$47)+'СЕТ СН'!$G$9+СВЦЭМ!$D$10+'СЕТ СН'!$G$5</f>
        <v>4592.0241662099997</v>
      </c>
      <c r="V75" s="37">
        <f>SUMIFS(СВЦЭМ!$C$34:$C$777,СВЦЭМ!$A$34:$A$777,$A75,СВЦЭМ!$B$34:$B$777,V$47)+'СЕТ СН'!$G$9+СВЦЭМ!$D$10+'СЕТ СН'!$G$5</f>
        <v>4615.7141889699997</v>
      </c>
      <c r="W75" s="37">
        <f>SUMIFS(СВЦЭМ!$C$34:$C$777,СВЦЭМ!$A$34:$A$777,$A75,СВЦЭМ!$B$34:$B$777,W$47)+'СЕТ СН'!$G$9+СВЦЭМ!$D$10+'СЕТ СН'!$G$5</f>
        <v>4610.7898937999998</v>
      </c>
      <c r="X75" s="37">
        <f>SUMIFS(СВЦЭМ!$C$34:$C$777,СВЦЭМ!$A$34:$A$777,$A75,СВЦЭМ!$B$34:$B$777,X$47)+'СЕТ СН'!$G$9+СВЦЭМ!$D$10+'СЕТ СН'!$G$5</f>
        <v>4624.5049302500001</v>
      </c>
      <c r="Y75" s="37">
        <f>SUMIFS(СВЦЭМ!$C$34:$C$777,СВЦЭМ!$A$34:$A$777,$A75,СВЦЭМ!$B$34:$B$777,Y$47)+'СЕТ СН'!$G$9+СВЦЭМ!$D$10+'СЕТ СН'!$G$5</f>
        <v>4684.7346122899999</v>
      </c>
    </row>
    <row r="76" spans="1:27" ht="15.75" x14ac:dyDescent="0.2">
      <c r="A76" s="36">
        <f t="shared" si="1"/>
        <v>42642</v>
      </c>
      <c r="B76" s="37">
        <f>SUMIFS(СВЦЭМ!$C$34:$C$777,СВЦЭМ!$A$34:$A$777,$A76,СВЦЭМ!$B$34:$B$777,B$47)+'СЕТ СН'!$G$9+СВЦЭМ!$D$10+'СЕТ СН'!$G$5</f>
        <v>4625.4683602900004</v>
      </c>
      <c r="C76" s="37">
        <f>SUMIFS(СВЦЭМ!$C$34:$C$777,СВЦЭМ!$A$34:$A$777,$A76,СВЦЭМ!$B$34:$B$777,C$47)+'СЕТ СН'!$G$9+СВЦЭМ!$D$10+'СЕТ СН'!$G$5</f>
        <v>4696.7537127699998</v>
      </c>
      <c r="D76" s="37">
        <f>SUMIFS(СВЦЭМ!$C$34:$C$777,СВЦЭМ!$A$34:$A$777,$A76,СВЦЭМ!$B$34:$B$777,D$47)+'СЕТ СН'!$G$9+СВЦЭМ!$D$10+'СЕТ СН'!$G$5</f>
        <v>4731.5675420299995</v>
      </c>
      <c r="E76" s="37">
        <f>SUMIFS(СВЦЭМ!$C$34:$C$777,СВЦЭМ!$A$34:$A$777,$A76,СВЦЭМ!$B$34:$B$777,E$47)+'СЕТ СН'!$G$9+СВЦЭМ!$D$10+'СЕТ СН'!$G$5</f>
        <v>4740.5256535099998</v>
      </c>
      <c r="F76" s="37">
        <f>SUMIFS(СВЦЭМ!$C$34:$C$777,СВЦЭМ!$A$34:$A$777,$A76,СВЦЭМ!$B$34:$B$777,F$47)+'СЕТ СН'!$G$9+СВЦЭМ!$D$10+'СЕТ СН'!$G$5</f>
        <v>4727.1482742799999</v>
      </c>
      <c r="G76" s="37">
        <f>SUMIFS(СВЦЭМ!$C$34:$C$777,СВЦЭМ!$A$34:$A$777,$A76,СВЦЭМ!$B$34:$B$777,G$47)+'СЕТ СН'!$G$9+СВЦЭМ!$D$10+'СЕТ СН'!$G$5</f>
        <v>4717.1165483000004</v>
      </c>
      <c r="H76" s="37">
        <f>SUMIFS(СВЦЭМ!$C$34:$C$777,СВЦЭМ!$A$34:$A$777,$A76,СВЦЭМ!$B$34:$B$777,H$47)+'СЕТ СН'!$G$9+СВЦЭМ!$D$10+'СЕТ СН'!$G$5</f>
        <v>4754.2084203300001</v>
      </c>
      <c r="I76" s="37">
        <f>SUMIFS(СВЦЭМ!$C$34:$C$777,СВЦЭМ!$A$34:$A$777,$A76,СВЦЭМ!$B$34:$B$777,I$47)+'СЕТ СН'!$G$9+СВЦЭМ!$D$10+'СЕТ СН'!$G$5</f>
        <v>4758.8979017700003</v>
      </c>
      <c r="J76" s="37">
        <f>SUMIFS(СВЦЭМ!$C$34:$C$777,СВЦЭМ!$A$34:$A$777,$A76,СВЦЭМ!$B$34:$B$777,J$47)+'СЕТ СН'!$G$9+СВЦЭМ!$D$10+'СЕТ СН'!$G$5</f>
        <v>4695.2263528399999</v>
      </c>
      <c r="K76" s="37">
        <f>SUMIFS(СВЦЭМ!$C$34:$C$777,СВЦЭМ!$A$34:$A$777,$A76,СВЦЭМ!$B$34:$B$777,K$47)+'СЕТ СН'!$G$9+СВЦЭМ!$D$10+'СЕТ СН'!$G$5</f>
        <v>4649.1515934099998</v>
      </c>
      <c r="L76" s="37">
        <f>SUMIFS(СВЦЭМ!$C$34:$C$777,СВЦЭМ!$A$34:$A$777,$A76,СВЦЭМ!$B$34:$B$777,L$47)+'СЕТ СН'!$G$9+СВЦЭМ!$D$10+'СЕТ СН'!$G$5</f>
        <v>4710.7022947099995</v>
      </c>
      <c r="M76" s="37">
        <f>SUMIFS(СВЦЭМ!$C$34:$C$777,СВЦЭМ!$A$34:$A$777,$A76,СВЦЭМ!$B$34:$B$777,M$47)+'СЕТ СН'!$G$9+СВЦЭМ!$D$10+'СЕТ СН'!$G$5</f>
        <v>4694.6936584899995</v>
      </c>
      <c r="N76" s="37">
        <f>SUMIFS(СВЦЭМ!$C$34:$C$777,СВЦЭМ!$A$34:$A$777,$A76,СВЦЭМ!$B$34:$B$777,N$47)+'СЕТ СН'!$G$9+СВЦЭМ!$D$10+'СЕТ СН'!$G$5</f>
        <v>4657.1698051499998</v>
      </c>
      <c r="O76" s="37">
        <f>SUMIFS(СВЦЭМ!$C$34:$C$777,СВЦЭМ!$A$34:$A$777,$A76,СВЦЭМ!$B$34:$B$777,O$47)+'СЕТ СН'!$G$9+СВЦЭМ!$D$10+'СЕТ СН'!$G$5</f>
        <v>4692.2884403799999</v>
      </c>
      <c r="P76" s="37">
        <f>SUMIFS(СВЦЭМ!$C$34:$C$777,СВЦЭМ!$A$34:$A$777,$A76,СВЦЭМ!$B$34:$B$777,P$47)+'СЕТ СН'!$G$9+СВЦЭМ!$D$10+'СЕТ СН'!$G$5</f>
        <v>4718.7236373200003</v>
      </c>
      <c r="Q76" s="37">
        <f>SUMIFS(СВЦЭМ!$C$34:$C$777,СВЦЭМ!$A$34:$A$777,$A76,СВЦЭМ!$B$34:$B$777,Q$47)+'СЕТ СН'!$G$9+СВЦЭМ!$D$10+'СЕТ СН'!$G$5</f>
        <v>4809.5755561099995</v>
      </c>
      <c r="R76" s="37">
        <f>SUMIFS(СВЦЭМ!$C$34:$C$777,СВЦЭМ!$A$34:$A$777,$A76,СВЦЭМ!$B$34:$B$777,R$47)+'СЕТ СН'!$G$9+СВЦЭМ!$D$10+'СЕТ СН'!$G$5</f>
        <v>4919.3386673900004</v>
      </c>
      <c r="S76" s="37">
        <f>SUMIFS(СВЦЭМ!$C$34:$C$777,СВЦЭМ!$A$34:$A$777,$A76,СВЦЭМ!$B$34:$B$777,S$47)+'СЕТ СН'!$G$9+СВЦЭМ!$D$10+'СЕТ СН'!$G$5</f>
        <v>4827.94157301</v>
      </c>
      <c r="T76" s="37">
        <f>SUMIFS(СВЦЭМ!$C$34:$C$777,СВЦЭМ!$A$34:$A$777,$A76,СВЦЭМ!$B$34:$B$777,T$47)+'СЕТ СН'!$G$9+СВЦЭМ!$D$10+'СЕТ СН'!$G$5</f>
        <v>4628.7580802699995</v>
      </c>
      <c r="U76" s="37">
        <f>SUMIFS(СВЦЭМ!$C$34:$C$777,СВЦЭМ!$A$34:$A$777,$A76,СВЦЭМ!$B$34:$B$777,U$47)+'СЕТ СН'!$G$9+СВЦЭМ!$D$10+'СЕТ СН'!$G$5</f>
        <v>4623.8255093799999</v>
      </c>
      <c r="V76" s="37">
        <f>SUMIFS(СВЦЭМ!$C$34:$C$777,СВЦЭМ!$A$34:$A$777,$A76,СВЦЭМ!$B$34:$B$777,V$47)+'СЕТ СН'!$G$9+СВЦЭМ!$D$10+'СЕТ СН'!$G$5</f>
        <v>4633.7622261899996</v>
      </c>
      <c r="W76" s="37">
        <f>SUMIFS(СВЦЭМ!$C$34:$C$777,СВЦЭМ!$A$34:$A$777,$A76,СВЦЭМ!$B$34:$B$777,W$47)+'СЕТ СН'!$G$9+СВЦЭМ!$D$10+'СЕТ СН'!$G$5</f>
        <v>4632.9474783200003</v>
      </c>
      <c r="X76" s="37">
        <f>SUMIFS(СВЦЭМ!$C$34:$C$777,СВЦЭМ!$A$34:$A$777,$A76,СВЦЭМ!$B$34:$B$777,X$47)+'СЕТ СН'!$G$9+СВЦЭМ!$D$10+'СЕТ СН'!$G$5</f>
        <v>4609.9584057000002</v>
      </c>
      <c r="Y76" s="37">
        <f>SUMIFS(СВЦЭМ!$C$34:$C$777,СВЦЭМ!$A$34:$A$777,$A76,СВЦЭМ!$B$34:$B$777,Y$47)+'СЕТ СН'!$G$9+СВЦЭМ!$D$10+'СЕТ СН'!$G$5</f>
        <v>4626.3071457899996</v>
      </c>
    </row>
    <row r="77" spans="1:27" ht="15.75" x14ac:dyDescent="0.2">
      <c r="A77" s="36">
        <f t="shared" si="1"/>
        <v>42643</v>
      </c>
      <c r="B77" s="37">
        <f>SUMIFS(СВЦЭМ!$C$34:$C$777,СВЦЭМ!$A$34:$A$777,$A77,СВЦЭМ!$B$34:$B$777,B$47)+'СЕТ СН'!$G$9+СВЦЭМ!$D$10+'СЕТ СН'!$G$5</f>
        <v>4779.8135757099999</v>
      </c>
      <c r="C77" s="37">
        <f>SUMIFS(СВЦЭМ!$C$34:$C$777,СВЦЭМ!$A$34:$A$777,$A77,СВЦЭМ!$B$34:$B$777,C$47)+'СЕТ СН'!$G$9+СВЦЭМ!$D$10+'СЕТ СН'!$G$5</f>
        <v>4863.0326790399995</v>
      </c>
      <c r="D77" s="37">
        <f>SUMIFS(СВЦЭМ!$C$34:$C$777,СВЦЭМ!$A$34:$A$777,$A77,СВЦЭМ!$B$34:$B$777,D$47)+'СЕТ СН'!$G$9+СВЦЭМ!$D$10+'СЕТ СН'!$G$5</f>
        <v>4851.37588813</v>
      </c>
      <c r="E77" s="37">
        <f>SUMIFS(СВЦЭМ!$C$34:$C$777,СВЦЭМ!$A$34:$A$777,$A77,СВЦЭМ!$B$34:$B$777,E$47)+'СЕТ СН'!$G$9+СВЦЭМ!$D$10+'СЕТ СН'!$G$5</f>
        <v>4881.1792187000001</v>
      </c>
      <c r="F77" s="37">
        <f>SUMIFS(СВЦЭМ!$C$34:$C$777,СВЦЭМ!$A$34:$A$777,$A77,СВЦЭМ!$B$34:$B$777,F$47)+'СЕТ СН'!$G$9+СВЦЭМ!$D$10+'СЕТ СН'!$G$5</f>
        <v>4889.3725990399998</v>
      </c>
      <c r="G77" s="37">
        <f>SUMIFS(СВЦЭМ!$C$34:$C$777,СВЦЭМ!$A$34:$A$777,$A77,СВЦЭМ!$B$34:$B$777,G$47)+'СЕТ СН'!$G$9+СВЦЭМ!$D$10+'СЕТ СН'!$G$5</f>
        <v>4872.5627378099998</v>
      </c>
      <c r="H77" s="37">
        <f>SUMIFS(СВЦЭМ!$C$34:$C$777,СВЦЭМ!$A$34:$A$777,$A77,СВЦЭМ!$B$34:$B$777,H$47)+'СЕТ СН'!$G$9+СВЦЭМ!$D$10+'СЕТ СН'!$G$5</f>
        <v>4845.04963185</v>
      </c>
      <c r="I77" s="37">
        <f>SUMIFS(СВЦЭМ!$C$34:$C$777,СВЦЭМ!$A$34:$A$777,$A77,СВЦЭМ!$B$34:$B$777,I$47)+'СЕТ СН'!$G$9+СВЦЭМ!$D$10+'СЕТ СН'!$G$5</f>
        <v>4753.9456176799995</v>
      </c>
      <c r="J77" s="37">
        <f>SUMIFS(СВЦЭМ!$C$34:$C$777,СВЦЭМ!$A$34:$A$777,$A77,СВЦЭМ!$B$34:$B$777,J$47)+'СЕТ СН'!$G$9+СВЦЭМ!$D$10+'СЕТ СН'!$G$5</f>
        <v>4740.3934606800003</v>
      </c>
      <c r="K77" s="37">
        <f>SUMIFS(СВЦЭМ!$C$34:$C$777,СВЦЭМ!$A$34:$A$777,$A77,СВЦЭМ!$B$34:$B$777,K$47)+'СЕТ СН'!$G$9+СВЦЭМ!$D$10+'СЕТ СН'!$G$5</f>
        <v>4661.4779248300001</v>
      </c>
      <c r="L77" s="37">
        <f>SUMIFS(СВЦЭМ!$C$34:$C$777,СВЦЭМ!$A$34:$A$777,$A77,СВЦЭМ!$B$34:$B$777,L$47)+'СЕТ СН'!$G$9+СВЦЭМ!$D$10+'СЕТ СН'!$G$5</f>
        <v>4677.5051271699995</v>
      </c>
      <c r="M77" s="37">
        <f>SUMIFS(СВЦЭМ!$C$34:$C$777,СВЦЭМ!$A$34:$A$777,$A77,СВЦЭМ!$B$34:$B$777,M$47)+'СЕТ СН'!$G$9+СВЦЭМ!$D$10+'СЕТ СН'!$G$5</f>
        <v>4687.8352183899997</v>
      </c>
      <c r="N77" s="37">
        <f>SUMIFS(СВЦЭМ!$C$34:$C$777,СВЦЭМ!$A$34:$A$777,$A77,СВЦЭМ!$B$34:$B$777,N$47)+'СЕТ СН'!$G$9+СВЦЭМ!$D$10+'СЕТ СН'!$G$5</f>
        <v>4674.3140938699999</v>
      </c>
      <c r="O77" s="37">
        <f>SUMIFS(СВЦЭМ!$C$34:$C$777,СВЦЭМ!$A$34:$A$777,$A77,СВЦЭМ!$B$34:$B$777,O$47)+'СЕТ СН'!$G$9+СВЦЭМ!$D$10+'СЕТ СН'!$G$5</f>
        <v>4675.5457344599999</v>
      </c>
      <c r="P77" s="37">
        <f>SUMIFS(СВЦЭМ!$C$34:$C$777,СВЦЭМ!$A$34:$A$777,$A77,СВЦЭМ!$B$34:$B$777,P$47)+'СЕТ СН'!$G$9+СВЦЭМ!$D$10+'СЕТ СН'!$G$5</f>
        <v>4681.4056204400003</v>
      </c>
      <c r="Q77" s="37">
        <f>SUMIFS(СВЦЭМ!$C$34:$C$777,СВЦЭМ!$A$34:$A$777,$A77,СВЦЭМ!$B$34:$B$777,Q$47)+'СЕТ СН'!$G$9+СВЦЭМ!$D$10+'СЕТ СН'!$G$5</f>
        <v>4664.4402431400003</v>
      </c>
      <c r="R77" s="37">
        <f>SUMIFS(СВЦЭМ!$C$34:$C$777,СВЦЭМ!$A$34:$A$777,$A77,СВЦЭМ!$B$34:$B$777,R$47)+'СЕТ СН'!$G$9+СВЦЭМ!$D$10+'СЕТ СН'!$G$5</f>
        <v>4642.8717405400002</v>
      </c>
      <c r="S77" s="37">
        <f>SUMIFS(СВЦЭМ!$C$34:$C$777,СВЦЭМ!$A$34:$A$777,$A77,СВЦЭМ!$B$34:$B$777,S$47)+'СЕТ СН'!$G$9+СВЦЭМ!$D$10+'СЕТ СН'!$G$5</f>
        <v>4736.3638574300003</v>
      </c>
      <c r="T77" s="37">
        <f>SUMIFS(СВЦЭМ!$C$34:$C$777,СВЦЭМ!$A$34:$A$777,$A77,СВЦЭМ!$B$34:$B$777,T$47)+'СЕТ СН'!$G$9+СВЦЭМ!$D$10+'СЕТ СН'!$G$5</f>
        <v>4684.7394647000001</v>
      </c>
      <c r="U77" s="37">
        <f>SUMIFS(СВЦЭМ!$C$34:$C$777,СВЦЭМ!$A$34:$A$777,$A77,СВЦЭМ!$B$34:$B$777,U$47)+'СЕТ СН'!$G$9+СВЦЭМ!$D$10+'СЕТ СН'!$G$5</f>
        <v>4677.8904280500001</v>
      </c>
      <c r="V77" s="37">
        <f>SUMIFS(СВЦЭМ!$C$34:$C$777,СВЦЭМ!$A$34:$A$777,$A77,СВЦЭМ!$B$34:$B$777,V$47)+'СЕТ СН'!$G$9+СВЦЭМ!$D$10+'СЕТ СН'!$G$5</f>
        <v>4699.2288792199997</v>
      </c>
      <c r="W77" s="37">
        <f>SUMIFS(СВЦЭМ!$C$34:$C$777,СВЦЭМ!$A$34:$A$777,$A77,СВЦЭМ!$B$34:$B$777,W$47)+'СЕТ СН'!$G$9+СВЦЭМ!$D$10+'СЕТ СН'!$G$5</f>
        <v>4721.4321896299998</v>
      </c>
      <c r="X77" s="37">
        <f>SUMIFS(СВЦЭМ!$C$34:$C$777,СВЦЭМ!$A$34:$A$777,$A77,СВЦЭМ!$B$34:$B$777,X$47)+'СЕТ СН'!$G$9+СВЦЭМ!$D$10+'СЕТ СН'!$G$5</f>
        <v>4636.7139037899997</v>
      </c>
      <c r="Y77" s="37">
        <f>SUMIFS(СВЦЭМ!$C$34:$C$777,СВЦЭМ!$A$34:$A$777,$A77,СВЦЭМ!$B$34:$B$777,Y$47)+'СЕТ СН'!$G$9+СВЦЭМ!$D$10+'СЕТ СН'!$G$5</f>
        <v>4684.48326206</v>
      </c>
      <c r="AA77" s="38"/>
    </row>
    <row r="78" spans="1:27" ht="15.75" x14ac:dyDescent="0.2">
      <c r="A78" s="36">
        <f t="shared" si="1"/>
        <v>42644</v>
      </c>
      <c r="B78" s="37">
        <f>SUMIFS(СВЦЭМ!$C$34:$C$777,СВЦЭМ!$A$34:$A$777,$A78,СВЦЭМ!$B$34:$B$777,B$47)+'СЕТ СН'!$G$9+СВЦЭМ!$D$10+'СЕТ СН'!$G$5</f>
        <v>4071.9134827600001</v>
      </c>
      <c r="C78" s="37">
        <f>SUMIFS(СВЦЭМ!$C$34:$C$777,СВЦЭМ!$A$34:$A$777,$A78,СВЦЭМ!$B$34:$B$777,C$47)+'СЕТ СН'!$G$9+СВЦЭМ!$D$10+'СЕТ СН'!$G$5</f>
        <v>4071.9134827600001</v>
      </c>
      <c r="D78" s="37">
        <f>SUMIFS(СВЦЭМ!$C$34:$C$777,СВЦЭМ!$A$34:$A$777,$A78,СВЦЭМ!$B$34:$B$777,D$47)+'СЕТ СН'!$G$9+СВЦЭМ!$D$10+'СЕТ СН'!$G$5</f>
        <v>4071.9134827600001</v>
      </c>
      <c r="E78" s="37">
        <f>SUMIFS(СВЦЭМ!$C$34:$C$777,СВЦЭМ!$A$34:$A$777,$A78,СВЦЭМ!$B$34:$B$777,E$47)+'СЕТ СН'!$G$9+СВЦЭМ!$D$10+'СЕТ СН'!$G$5</f>
        <v>4071.9134827600001</v>
      </c>
      <c r="F78" s="37">
        <f>SUMIFS(СВЦЭМ!$C$34:$C$777,СВЦЭМ!$A$34:$A$777,$A78,СВЦЭМ!$B$34:$B$777,F$47)+'СЕТ СН'!$G$9+СВЦЭМ!$D$10+'СЕТ СН'!$G$5</f>
        <v>4071.9134827600001</v>
      </c>
      <c r="G78" s="37">
        <f>SUMIFS(СВЦЭМ!$C$34:$C$777,СВЦЭМ!$A$34:$A$777,$A78,СВЦЭМ!$B$34:$B$777,G$47)+'СЕТ СН'!$G$9+СВЦЭМ!$D$10+'СЕТ СН'!$G$5</f>
        <v>4071.9134827600001</v>
      </c>
      <c r="H78" s="37">
        <f>SUMIFS(СВЦЭМ!$C$34:$C$777,СВЦЭМ!$A$34:$A$777,$A78,СВЦЭМ!$B$34:$B$777,H$47)+'СЕТ СН'!$G$9+СВЦЭМ!$D$10+'СЕТ СН'!$G$5</f>
        <v>4071.9134827600001</v>
      </c>
      <c r="I78" s="37">
        <f>SUMIFS(СВЦЭМ!$C$34:$C$777,СВЦЭМ!$A$34:$A$777,$A78,СВЦЭМ!$B$34:$B$777,I$47)+'СЕТ СН'!$G$9+СВЦЭМ!$D$10+'СЕТ СН'!$G$5</f>
        <v>4071.9134827600001</v>
      </c>
      <c r="J78" s="37">
        <f>SUMIFS(СВЦЭМ!$C$34:$C$777,СВЦЭМ!$A$34:$A$777,$A78,СВЦЭМ!$B$34:$B$777,J$47)+'СЕТ СН'!$G$9+СВЦЭМ!$D$10+'СЕТ СН'!$G$5</f>
        <v>4071.9134827600001</v>
      </c>
      <c r="K78" s="37">
        <f>SUMIFS(СВЦЭМ!$C$34:$C$777,СВЦЭМ!$A$34:$A$777,$A78,СВЦЭМ!$B$34:$B$777,K$47)+'СЕТ СН'!$G$9+СВЦЭМ!$D$10+'СЕТ СН'!$G$5</f>
        <v>4071.9134827600001</v>
      </c>
      <c r="L78" s="37">
        <f>SUMIFS(СВЦЭМ!$C$34:$C$777,СВЦЭМ!$A$34:$A$777,$A78,СВЦЭМ!$B$34:$B$777,L$47)+'СЕТ СН'!$G$9+СВЦЭМ!$D$10+'СЕТ СН'!$G$5</f>
        <v>4071.9134827600001</v>
      </c>
      <c r="M78" s="37">
        <f>SUMIFS(СВЦЭМ!$C$34:$C$777,СВЦЭМ!$A$34:$A$777,$A78,СВЦЭМ!$B$34:$B$777,M$47)+'СЕТ СН'!$G$9+СВЦЭМ!$D$10+'СЕТ СН'!$G$5</f>
        <v>4071.9134827600001</v>
      </c>
      <c r="N78" s="37">
        <f>SUMIFS(СВЦЭМ!$C$34:$C$777,СВЦЭМ!$A$34:$A$777,$A78,СВЦЭМ!$B$34:$B$777,N$47)+'СЕТ СН'!$G$9+СВЦЭМ!$D$10+'СЕТ СН'!$G$5</f>
        <v>4071.9134827600001</v>
      </c>
      <c r="O78" s="37">
        <f>SUMIFS(СВЦЭМ!$C$34:$C$777,СВЦЭМ!$A$34:$A$777,$A78,СВЦЭМ!$B$34:$B$777,O$47)+'СЕТ СН'!$G$9+СВЦЭМ!$D$10+'СЕТ СН'!$G$5</f>
        <v>4071.9134827600001</v>
      </c>
      <c r="P78" s="37">
        <f>SUMIFS(СВЦЭМ!$C$34:$C$777,СВЦЭМ!$A$34:$A$777,$A78,СВЦЭМ!$B$34:$B$777,P$47)+'СЕТ СН'!$G$9+СВЦЭМ!$D$10+'СЕТ СН'!$G$5</f>
        <v>4071.9134827600001</v>
      </c>
      <c r="Q78" s="37">
        <f>SUMIFS(СВЦЭМ!$C$34:$C$777,СВЦЭМ!$A$34:$A$777,$A78,СВЦЭМ!$B$34:$B$777,Q$47)+'СЕТ СН'!$G$9+СВЦЭМ!$D$10+'СЕТ СН'!$G$5</f>
        <v>4071.9134827600001</v>
      </c>
      <c r="R78" s="37">
        <f>SUMIFS(СВЦЭМ!$C$34:$C$777,СВЦЭМ!$A$34:$A$777,$A78,СВЦЭМ!$B$34:$B$777,R$47)+'СЕТ СН'!$G$9+СВЦЭМ!$D$10+'СЕТ СН'!$G$5</f>
        <v>4071.9134827600001</v>
      </c>
      <c r="S78" s="37">
        <f>SUMIFS(СВЦЭМ!$C$34:$C$777,СВЦЭМ!$A$34:$A$777,$A78,СВЦЭМ!$B$34:$B$777,S$47)+'СЕТ СН'!$G$9+СВЦЭМ!$D$10+'СЕТ СН'!$G$5</f>
        <v>4071.9134827600001</v>
      </c>
      <c r="T78" s="37">
        <f>SUMIFS(СВЦЭМ!$C$34:$C$777,СВЦЭМ!$A$34:$A$777,$A78,СВЦЭМ!$B$34:$B$777,T$47)+'СЕТ СН'!$G$9+СВЦЭМ!$D$10+'СЕТ СН'!$G$5</f>
        <v>4071.9134827600001</v>
      </c>
      <c r="U78" s="37">
        <f>SUMIFS(СВЦЭМ!$C$34:$C$777,СВЦЭМ!$A$34:$A$777,$A78,СВЦЭМ!$B$34:$B$777,U$47)+'СЕТ СН'!$G$9+СВЦЭМ!$D$10+'СЕТ СН'!$G$5</f>
        <v>4071.9134827600001</v>
      </c>
      <c r="V78" s="37">
        <f>SUMIFS(СВЦЭМ!$C$34:$C$777,СВЦЭМ!$A$34:$A$777,$A78,СВЦЭМ!$B$34:$B$777,V$47)+'СЕТ СН'!$G$9+СВЦЭМ!$D$10+'СЕТ СН'!$G$5</f>
        <v>4071.9134827600001</v>
      </c>
      <c r="W78" s="37">
        <f>SUMIFS(СВЦЭМ!$C$34:$C$777,СВЦЭМ!$A$34:$A$777,$A78,СВЦЭМ!$B$34:$B$777,W$47)+'СЕТ СН'!$G$9+СВЦЭМ!$D$10+'СЕТ СН'!$G$5</f>
        <v>4071.9134827600001</v>
      </c>
      <c r="X78" s="37">
        <f>SUMIFS(СВЦЭМ!$C$34:$C$777,СВЦЭМ!$A$34:$A$777,$A78,СВЦЭМ!$B$34:$B$777,X$47)+'СЕТ СН'!$G$9+СВЦЭМ!$D$10+'СЕТ СН'!$G$5</f>
        <v>4071.9134827600001</v>
      </c>
      <c r="Y78" s="37">
        <f>SUMIFS(СВЦЭМ!$C$34:$C$777,СВЦЭМ!$A$34:$A$777,$A78,СВЦЭМ!$B$34:$B$777,Y$47)+'СЕТ СН'!$G$9+СВЦЭМ!$D$10+'СЕТ СН'!$G$5</f>
        <v>4071.9134827600001</v>
      </c>
    </row>
    <row r="79" spans="1:27" ht="15.75" x14ac:dyDescent="0.25">
      <c r="A79" s="33"/>
      <c r="B79" s="34"/>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19" t="s">
        <v>7</v>
      </c>
      <c r="B81" s="113" t="s">
        <v>75</v>
      </c>
      <c r="C81" s="114"/>
      <c r="D81" s="114"/>
      <c r="E81" s="114"/>
      <c r="F81" s="114"/>
      <c r="G81" s="114"/>
      <c r="H81" s="114"/>
      <c r="I81" s="114"/>
      <c r="J81" s="114"/>
      <c r="K81" s="114"/>
      <c r="L81" s="114"/>
      <c r="M81" s="114"/>
      <c r="N81" s="114"/>
      <c r="O81" s="114"/>
      <c r="P81" s="114"/>
      <c r="Q81" s="114"/>
      <c r="R81" s="114"/>
      <c r="S81" s="114"/>
      <c r="T81" s="114"/>
      <c r="U81" s="114"/>
      <c r="V81" s="114"/>
      <c r="W81" s="114"/>
      <c r="X81" s="114"/>
      <c r="Y81" s="115"/>
    </row>
    <row r="82" spans="1:25" ht="12.75" customHeight="1" x14ac:dyDescent="0.2">
      <c r="A82" s="120"/>
      <c r="B82" s="116"/>
      <c r="C82" s="117"/>
      <c r="D82" s="117"/>
      <c r="E82" s="117"/>
      <c r="F82" s="117"/>
      <c r="G82" s="117"/>
      <c r="H82" s="117"/>
      <c r="I82" s="117"/>
      <c r="J82" s="117"/>
      <c r="K82" s="117"/>
      <c r="L82" s="117"/>
      <c r="M82" s="117"/>
      <c r="N82" s="117"/>
      <c r="O82" s="117"/>
      <c r="P82" s="117"/>
      <c r="Q82" s="117"/>
      <c r="R82" s="117"/>
      <c r="S82" s="117"/>
      <c r="T82" s="117"/>
      <c r="U82" s="117"/>
      <c r="V82" s="117"/>
      <c r="W82" s="117"/>
      <c r="X82" s="117"/>
      <c r="Y82" s="118"/>
    </row>
    <row r="83" spans="1:25" ht="12.75" customHeight="1" x14ac:dyDescent="0.2">
      <c r="A83" s="121"/>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01.09.2016</v>
      </c>
      <c r="B84" s="37">
        <f>SUMIFS(СВЦЭМ!$C$34:$C$777,СВЦЭМ!$A$34:$A$777,$A84,СВЦЭМ!$B$34:$B$777,B$83)+'СЕТ СН'!$H$9+СВЦЭМ!$D$10+'СЕТ СН'!$H$5</f>
        <v>5135.4852845599999</v>
      </c>
      <c r="C84" s="37">
        <f>SUMIFS(СВЦЭМ!$C$34:$C$777,СВЦЭМ!$A$34:$A$777,$A84,СВЦЭМ!$B$34:$B$777,C$83)+'СЕТ СН'!$H$9+СВЦЭМ!$D$10+'СЕТ СН'!$H$5</f>
        <v>5188.6367408099995</v>
      </c>
      <c r="D84" s="37">
        <f>SUMIFS(СВЦЭМ!$C$34:$C$777,СВЦЭМ!$A$34:$A$777,$A84,СВЦЭМ!$B$34:$B$777,D$83)+'СЕТ СН'!$H$9+СВЦЭМ!$D$10+'СЕТ СН'!$H$5</f>
        <v>5232.3846479399999</v>
      </c>
      <c r="E84" s="37">
        <f>SUMIFS(СВЦЭМ!$C$34:$C$777,СВЦЭМ!$A$34:$A$777,$A84,СВЦЭМ!$B$34:$B$777,E$83)+'СЕТ СН'!$H$9+СВЦЭМ!$D$10+'СЕТ СН'!$H$5</f>
        <v>5250.84914708</v>
      </c>
      <c r="F84" s="37">
        <f>SUMIFS(СВЦЭМ!$C$34:$C$777,СВЦЭМ!$A$34:$A$777,$A84,СВЦЭМ!$B$34:$B$777,F$83)+'СЕТ СН'!$H$9+СВЦЭМ!$D$10+'СЕТ СН'!$H$5</f>
        <v>5258.5987046399996</v>
      </c>
      <c r="G84" s="37">
        <f>SUMIFS(СВЦЭМ!$C$34:$C$777,СВЦЭМ!$A$34:$A$777,$A84,СВЦЭМ!$B$34:$B$777,G$83)+'СЕТ СН'!$H$9+СВЦЭМ!$D$10+'СЕТ СН'!$H$5</f>
        <v>5254.1620884200001</v>
      </c>
      <c r="H84" s="37">
        <f>SUMIFS(СВЦЭМ!$C$34:$C$777,СВЦЭМ!$A$34:$A$777,$A84,СВЦЭМ!$B$34:$B$777,H$83)+'СЕТ СН'!$H$9+СВЦЭМ!$D$10+'СЕТ СН'!$H$5</f>
        <v>5203.7080564600001</v>
      </c>
      <c r="I84" s="37">
        <f>SUMIFS(СВЦЭМ!$C$34:$C$777,СВЦЭМ!$A$34:$A$777,$A84,СВЦЭМ!$B$34:$B$777,I$83)+'СЕТ СН'!$H$9+СВЦЭМ!$D$10+'СЕТ СН'!$H$5</f>
        <v>5160.06431729</v>
      </c>
      <c r="J84" s="37">
        <f>SUMIFS(СВЦЭМ!$C$34:$C$777,СВЦЭМ!$A$34:$A$777,$A84,СВЦЭМ!$B$34:$B$777,J$83)+'СЕТ СН'!$H$9+СВЦЭМ!$D$10+'СЕТ СН'!$H$5</f>
        <v>5113.1378776299998</v>
      </c>
      <c r="K84" s="37">
        <f>SUMIFS(СВЦЭМ!$C$34:$C$777,СВЦЭМ!$A$34:$A$777,$A84,СВЦЭМ!$B$34:$B$777,K$83)+'СЕТ СН'!$H$9+СВЦЭМ!$D$10+'СЕТ СН'!$H$5</f>
        <v>5030.2932366999994</v>
      </c>
      <c r="L84" s="37">
        <f>SUMIFS(СВЦЭМ!$C$34:$C$777,СВЦЭМ!$A$34:$A$777,$A84,СВЦЭМ!$B$34:$B$777,L$83)+'СЕТ СН'!$H$9+СВЦЭМ!$D$10+'СЕТ СН'!$H$5</f>
        <v>5054.7308216000001</v>
      </c>
      <c r="M84" s="37">
        <f>SUMIFS(СВЦЭМ!$C$34:$C$777,СВЦЭМ!$A$34:$A$777,$A84,СВЦЭМ!$B$34:$B$777,M$83)+'СЕТ СН'!$H$9+СВЦЭМ!$D$10+'СЕТ СН'!$H$5</f>
        <v>5078.4306379700001</v>
      </c>
      <c r="N84" s="37">
        <f>SUMIFS(СВЦЭМ!$C$34:$C$777,СВЦЭМ!$A$34:$A$777,$A84,СВЦЭМ!$B$34:$B$777,N$83)+'СЕТ СН'!$H$9+СВЦЭМ!$D$10+'СЕТ СН'!$H$5</f>
        <v>5010.7182818599995</v>
      </c>
      <c r="O84" s="37">
        <f>SUMIFS(СВЦЭМ!$C$34:$C$777,СВЦЭМ!$A$34:$A$777,$A84,СВЦЭМ!$B$34:$B$777,O$83)+'СЕТ СН'!$H$9+СВЦЭМ!$D$10+'СЕТ СН'!$H$5</f>
        <v>5079.909713</v>
      </c>
      <c r="P84" s="37">
        <f>SUMIFS(СВЦЭМ!$C$34:$C$777,СВЦЭМ!$A$34:$A$777,$A84,СВЦЭМ!$B$34:$B$777,P$83)+'СЕТ СН'!$H$9+СВЦЭМ!$D$10+'СЕТ СН'!$H$5</f>
        <v>5020.03662429</v>
      </c>
      <c r="Q84" s="37">
        <f>SUMIFS(СВЦЭМ!$C$34:$C$777,СВЦЭМ!$A$34:$A$777,$A84,СВЦЭМ!$B$34:$B$777,Q$83)+'СЕТ СН'!$H$9+СВЦЭМ!$D$10+'СЕТ СН'!$H$5</f>
        <v>5016.6637388399995</v>
      </c>
      <c r="R84" s="37">
        <f>SUMIFS(СВЦЭМ!$C$34:$C$777,СВЦЭМ!$A$34:$A$777,$A84,СВЦЭМ!$B$34:$B$777,R$83)+'СЕТ СН'!$H$9+СВЦЭМ!$D$10+'СЕТ СН'!$H$5</f>
        <v>5027.6375920499995</v>
      </c>
      <c r="S84" s="37">
        <f>SUMIFS(СВЦЭМ!$C$34:$C$777,СВЦЭМ!$A$34:$A$777,$A84,СВЦЭМ!$B$34:$B$777,S$83)+'СЕТ СН'!$H$9+СВЦЭМ!$D$10+'СЕТ СН'!$H$5</f>
        <v>5057.6253894399997</v>
      </c>
      <c r="T84" s="37">
        <f>SUMIFS(СВЦЭМ!$C$34:$C$777,СВЦЭМ!$A$34:$A$777,$A84,СВЦЭМ!$B$34:$B$777,T$83)+'СЕТ СН'!$H$9+СВЦЭМ!$D$10+'СЕТ СН'!$H$5</f>
        <v>5041.2441402599998</v>
      </c>
      <c r="U84" s="37">
        <f>SUMIFS(СВЦЭМ!$C$34:$C$777,СВЦЭМ!$A$34:$A$777,$A84,СВЦЭМ!$B$34:$B$777,U$83)+'СЕТ СН'!$H$9+СВЦЭМ!$D$10+'СЕТ СН'!$H$5</f>
        <v>5043.5500839400001</v>
      </c>
      <c r="V84" s="37">
        <f>SUMIFS(СВЦЭМ!$C$34:$C$777,СВЦЭМ!$A$34:$A$777,$A84,СВЦЭМ!$B$34:$B$777,V$83)+'СЕТ СН'!$H$9+СВЦЭМ!$D$10+'СЕТ СН'!$H$5</f>
        <v>5080.6288461100003</v>
      </c>
      <c r="W84" s="37">
        <f>SUMIFS(СВЦЭМ!$C$34:$C$777,СВЦЭМ!$A$34:$A$777,$A84,СВЦЭМ!$B$34:$B$777,W$83)+'СЕТ СН'!$H$9+СВЦЭМ!$D$10+'СЕТ СН'!$H$5</f>
        <v>5071.9250595599997</v>
      </c>
      <c r="X84" s="37">
        <f>SUMIFS(СВЦЭМ!$C$34:$C$777,СВЦЭМ!$A$34:$A$777,$A84,СВЦЭМ!$B$34:$B$777,X$83)+'СЕТ СН'!$H$9+СВЦЭМ!$D$10+'СЕТ СН'!$H$5</f>
        <v>5058.2367724799997</v>
      </c>
      <c r="Y84" s="37">
        <f>SUMIFS(СВЦЭМ!$C$34:$C$777,СВЦЭМ!$A$34:$A$777,$A84,СВЦЭМ!$B$34:$B$777,Y$83)+'СЕТ СН'!$H$9+СВЦЭМ!$D$10+'СЕТ СН'!$H$5</f>
        <v>5053.5326701100003</v>
      </c>
    </row>
    <row r="85" spans="1:25" ht="15.75" x14ac:dyDescent="0.2">
      <c r="A85" s="36">
        <f>A84+1</f>
        <v>42615</v>
      </c>
      <c r="B85" s="37">
        <f>SUMIFS(СВЦЭМ!$C$34:$C$777,СВЦЭМ!$A$34:$A$777,$A85,СВЦЭМ!$B$34:$B$777,B$83)+'СЕТ СН'!$H$9+СВЦЭМ!$D$10+'СЕТ СН'!$H$5</f>
        <v>5150.5308372500003</v>
      </c>
      <c r="C85" s="37">
        <f>SUMIFS(СВЦЭМ!$C$34:$C$777,СВЦЭМ!$A$34:$A$777,$A85,СВЦЭМ!$B$34:$B$777,C$83)+'СЕТ СН'!$H$9+СВЦЭМ!$D$10+'СЕТ СН'!$H$5</f>
        <v>5208.6314381499997</v>
      </c>
      <c r="D85" s="37">
        <f>SUMIFS(СВЦЭМ!$C$34:$C$777,СВЦЭМ!$A$34:$A$777,$A85,СВЦЭМ!$B$34:$B$777,D$83)+'СЕТ СН'!$H$9+СВЦЭМ!$D$10+'СЕТ СН'!$H$5</f>
        <v>5252.1111474299996</v>
      </c>
      <c r="E85" s="37">
        <f>SUMIFS(СВЦЭМ!$C$34:$C$777,СВЦЭМ!$A$34:$A$777,$A85,СВЦЭМ!$B$34:$B$777,E$83)+'СЕТ СН'!$H$9+СВЦЭМ!$D$10+'СЕТ СН'!$H$5</f>
        <v>5254.1814951699998</v>
      </c>
      <c r="F85" s="37">
        <f>SUMIFS(СВЦЭМ!$C$34:$C$777,СВЦЭМ!$A$34:$A$777,$A85,СВЦЭМ!$B$34:$B$777,F$83)+'СЕТ СН'!$H$9+СВЦЭМ!$D$10+'СЕТ СН'!$H$5</f>
        <v>5221.4347621799998</v>
      </c>
      <c r="G85" s="37">
        <f>SUMIFS(СВЦЭМ!$C$34:$C$777,СВЦЭМ!$A$34:$A$777,$A85,СВЦЭМ!$B$34:$B$777,G$83)+'СЕТ СН'!$H$9+СВЦЭМ!$D$10+'СЕТ СН'!$H$5</f>
        <v>5196.0518248400003</v>
      </c>
      <c r="H85" s="37">
        <f>SUMIFS(СВЦЭМ!$C$34:$C$777,СВЦЭМ!$A$34:$A$777,$A85,СВЦЭМ!$B$34:$B$777,H$83)+'СЕТ СН'!$H$9+СВЦЭМ!$D$10+'СЕТ СН'!$H$5</f>
        <v>5190.4103794900002</v>
      </c>
      <c r="I85" s="37">
        <f>SUMIFS(СВЦЭМ!$C$34:$C$777,СВЦЭМ!$A$34:$A$777,$A85,СВЦЭМ!$B$34:$B$777,I$83)+'СЕТ СН'!$H$9+СВЦЭМ!$D$10+'СЕТ СН'!$H$5</f>
        <v>5109.3551412300003</v>
      </c>
      <c r="J85" s="37">
        <f>SUMIFS(СВЦЭМ!$C$34:$C$777,СВЦЭМ!$A$34:$A$777,$A85,СВЦЭМ!$B$34:$B$777,J$83)+'СЕТ СН'!$H$9+СВЦЭМ!$D$10+'СЕТ СН'!$H$5</f>
        <v>5080.6565232299999</v>
      </c>
      <c r="K85" s="37">
        <f>SUMIFS(СВЦЭМ!$C$34:$C$777,СВЦЭМ!$A$34:$A$777,$A85,СВЦЭМ!$B$34:$B$777,K$83)+'СЕТ СН'!$H$9+СВЦЭМ!$D$10+'СЕТ СН'!$H$5</f>
        <v>5044.5039017099998</v>
      </c>
      <c r="L85" s="37">
        <f>SUMIFS(СВЦЭМ!$C$34:$C$777,СВЦЭМ!$A$34:$A$777,$A85,СВЦЭМ!$B$34:$B$777,L$83)+'СЕТ СН'!$H$9+СВЦЭМ!$D$10+'СЕТ СН'!$H$5</f>
        <v>5029.1716258899996</v>
      </c>
      <c r="M85" s="37">
        <f>SUMIFS(СВЦЭМ!$C$34:$C$777,СВЦЭМ!$A$34:$A$777,$A85,СВЦЭМ!$B$34:$B$777,M$83)+'СЕТ СН'!$H$9+СВЦЭМ!$D$10+'СЕТ СН'!$H$5</f>
        <v>5059.2859630799994</v>
      </c>
      <c r="N85" s="37">
        <f>SUMIFS(СВЦЭМ!$C$34:$C$777,СВЦЭМ!$A$34:$A$777,$A85,СВЦЭМ!$B$34:$B$777,N$83)+'СЕТ СН'!$H$9+СВЦЭМ!$D$10+'СЕТ СН'!$H$5</f>
        <v>5059.8807311700002</v>
      </c>
      <c r="O85" s="37">
        <f>SUMIFS(СВЦЭМ!$C$34:$C$777,СВЦЭМ!$A$34:$A$777,$A85,СВЦЭМ!$B$34:$B$777,O$83)+'СЕТ СН'!$H$9+СВЦЭМ!$D$10+'СЕТ СН'!$H$5</f>
        <v>5081.9391330500002</v>
      </c>
      <c r="P85" s="37">
        <f>SUMIFS(СВЦЭМ!$C$34:$C$777,СВЦЭМ!$A$34:$A$777,$A85,СВЦЭМ!$B$34:$B$777,P$83)+'СЕТ СН'!$H$9+СВЦЭМ!$D$10+'СЕТ СН'!$H$5</f>
        <v>5072.9757969000002</v>
      </c>
      <c r="Q85" s="37">
        <f>SUMIFS(СВЦЭМ!$C$34:$C$777,СВЦЭМ!$A$34:$A$777,$A85,СВЦЭМ!$B$34:$B$777,Q$83)+'СЕТ СН'!$H$9+СВЦЭМ!$D$10+'СЕТ СН'!$H$5</f>
        <v>5078.6678542600002</v>
      </c>
      <c r="R85" s="37">
        <f>SUMIFS(СВЦЭМ!$C$34:$C$777,СВЦЭМ!$A$34:$A$777,$A85,СВЦЭМ!$B$34:$B$777,R$83)+'СЕТ СН'!$H$9+СВЦЭМ!$D$10+'СЕТ СН'!$H$5</f>
        <v>5046.6643295499998</v>
      </c>
      <c r="S85" s="37">
        <f>SUMIFS(СВЦЭМ!$C$34:$C$777,СВЦЭМ!$A$34:$A$777,$A85,СВЦЭМ!$B$34:$B$777,S$83)+'СЕТ СН'!$H$9+СВЦЭМ!$D$10+'СЕТ СН'!$H$5</f>
        <v>5047.9287229499996</v>
      </c>
      <c r="T85" s="37">
        <f>SUMIFS(СВЦЭМ!$C$34:$C$777,СВЦЭМ!$A$34:$A$777,$A85,СВЦЭМ!$B$34:$B$777,T$83)+'СЕТ СН'!$H$9+СВЦЭМ!$D$10+'СЕТ СН'!$H$5</f>
        <v>5064.1803207000003</v>
      </c>
      <c r="U85" s="37">
        <f>SUMIFS(СВЦЭМ!$C$34:$C$777,СВЦЭМ!$A$34:$A$777,$A85,СВЦЭМ!$B$34:$B$777,U$83)+'СЕТ СН'!$H$9+СВЦЭМ!$D$10+'СЕТ СН'!$H$5</f>
        <v>5075.0476959600001</v>
      </c>
      <c r="V85" s="37">
        <f>SUMIFS(СВЦЭМ!$C$34:$C$777,СВЦЭМ!$A$34:$A$777,$A85,СВЦЭМ!$B$34:$B$777,V$83)+'СЕТ СН'!$H$9+СВЦЭМ!$D$10+'СЕТ СН'!$H$5</f>
        <v>5061.1380945199999</v>
      </c>
      <c r="W85" s="37">
        <f>SUMIFS(СВЦЭМ!$C$34:$C$777,СВЦЭМ!$A$34:$A$777,$A85,СВЦЭМ!$B$34:$B$777,W$83)+'СЕТ СН'!$H$9+СВЦЭМ!$D$10+'СЕТ СН'!$H$5</f>
        <v>5053.7966516099996</v>
      </c>
      <c r="X85" s="37">
        <f>SUMIFS(СВЦЭМ!$C$34:$C$777,СВЦЭМ!$A$34:$A$777,$A85,СВЦЭМ!$B$34:$B$777,X$83)+'СЕТ СН'!$H$9+СВЦЭМ!$D$10+'СЕТ СН'!$H$5</f>
        <v>5032.9276597299995</v>
      </c>
      <c r="Y85" s="37">
        <f>SUMIFS(СВЦЭМ!$C$34:$C$777,СВЦЭМ!$A$34:$A$777,$A85,СВЦЭМ!$B$34:$B$777,Y$83)+'СЕТ СН'!$H$9+СВЦЭМ!$D$10+'СЕТ СН'!$H$5</f>
        <v>5058.4620078899998</v>
      </c>
    </row>
    <row r="86" spans="1:25" ht="15.75" x14ac:dyDescent="0.2">
      <c r="A86" s="36">
        <f t="shared" ref="A86:A114" si="2">A85+1</f>
        <v>42616</v>
      </c>
      <c r="B86" s="37">
        <f>SUMIFS(СВЦЭМ!$C$34:$C$777,СВЦЭМ!$A$34:$A$777,$A86,СВЦЭМ!$B$34:$B$777,B$83)+'СЕТ СН'!$H$9+СВЦЭМ!$D$10+'СЕТ СН'!$H$5</f>
        <v>5359.3594311399993</v>
      </c>
      <c r="C86" s="37">
        <f>SUMIFS(СВЦЭМ!$C$34:$C$777,СВЦЭМ!$A$34:$A$777,$A86,СВЦЭМ!$B$34:$B$777,C$83)+'СЕТ СН'!$H$9+СВЦЭМ!$D$10+'СЕТ СН'!$H$5</f>
        <v>5961.6900363900004</v>
      </c>
      <c r="D86" s="37">
        <f>SUMIFS(СВЦЭМ!$C$34:$C$777,СВЦЭМ!$A$34:$A$777,$A86,СВЦЭМ!$B$34:$B$777,D$83)+'СЕТ СН'!$H$9+СВЦЭМ!$D$10+'СЕТ СН'!$H$5</f>
        <v>6050.9975927300002</v>
      </c>
      <c r="E86" s="37">
        <f>SUMIFS(СВЦЭМ!$C$34:$C$777,СВЦЭМ!$A$34:$A$777,$A86,СВЦЭМ!$B$34:$B$777,E$83)+'СЕТ СН'!$H$9+СВЦЭМ!$D$10+'СЕТ СН'!$H$5</f>
        <v>6125.3072794</v>
      </c>
      <c r="F86" s="37">
        <f>SUMIFS(СВЦЭМ!$C$34:$C$777,СВЦЭМ!$A$34:$A$777,$A86,СВЦЭМ!$B$34:$B$777,F$83)+'СЕТ СН'!$H$9+СВЦЭМ!$D$10+'СЕТ СН'!$H$5</f>
        <v>6094.37231152</v>
      </c>
      <c r="G86" s="37">
        <f>SUMIFS(СВЦЭМ!$C$34:$C$777,СВЦЭМ!$A$34:$A$777,$A86,СВЦЭМ!$B$34:$B$777,G$83)+'СЕТ СН'!$H$9+СВЦЭМ!$D$10+'СЕТ СН'!$H$5</f>
        <v>6081.2839195300003</v>
      </c>
      <c r="H86" s="37">
        <f>SUMIFS(СВЦЭМ!$C$34:$C$777,СВЦЭМ!$A$34:$A$777,$A86,СВЦЭМ!$B$34:$B$777,H$83)+'СЕТ СН'!$H$9+СВЦЭМ!$D$10+'СЕТ СН'!$H$5</f>
        <v>6077.6917148100001</v>
      </c>
      <c r="I86" s="37">
        <f>SUMIFS(СВЦЭМ!$C$34:$C$777,СВЦЭМ!$A$34:$A$777,$A86,СВЦЭМ!$B$34:$B$777,I$83)+'СЕТ СН'!$H$9+СВЦЭМ!$D$10+'СЕТ СН'!$H$5</f>
        <v>6008.7944133299998</v>
      </c>
      <c r="J86" s="37">
        <f>SUMIFS(СВЦЭМ!$C$34:$C$777,СВЦЭМ!$A$34:$A$777,$A86,СВЦЭМ!$B$34:$B$777,J$83)+'СЕТ СН'!$H$9+СВЦЭМ!$D$10+'СЕТ СН'!$H$5</f>
        <v>5874.11724589</v>
      </c>
      <c r="K86" s="37">
        <f>SUMIFS(СВЦЭМ!$C$34:$C$777,СВЦЭМ!$A$34:$A$777,$A86,СВЦЭМ!$B$34:$B$777,K$83)+'СЕТ СН'!$H$9+СВЦЭМ!$D$10+'СЕТ СН'!$H$5</f>
        <v>5784.1732484499998</v>
      </c>
      <c r="L86" s="37">
        <f>SUMIFS(СВЦЭМ!$C$34:$C$777,СВЦЭМ!$A$34:$A$777,$A86,СВЦЭМ!$B$34:$B$777,L$83)+'СЕТ СН'!$H$9+СВЦЭМ!$D$10+'СЕТ СН'!$H$5</f>
        <v>5700.9227453399999</v>
      </c>
      <c r="M86" s="37">
        <f>SUMIFS(СВЦЭМ!$C$34:$C$777,СВЦЭМ!$A$34:$A$777,$A86,СВЦЭМ!$B$34:$B$777,M$83)+'СЕТ СН'!$H$9+СВЦЭМ!$D$10+'СЕТ СН'!$H$5</f>
        <v>5646.8460916799995</v>
      </c>
      <c r="N86" s="37">
        <f>SUMIFS(СВЦЭМ!$C$34:$C$777,СВЦЭМ!$A$34:$A$777,$A86,СВЦЭМ!$B$34:$B$777,N$83)+'СЕТ СН'!$H$9+СВЦЭМ!$D$10+'СЕТ СН'!$H$5</f>
        <v>5649.2518607499997</v>
      </c>
      <c r="O86" s="37">
        <f>SUMIFS(СВЦЭМ!$C$34:$C$777,СВЦЭМ!$A$34:$A$777,$A86,СВЦЭМ!$B$34:$B$777,O$83)+'СЕТ СН'!$H$9+СВЦЭМ!$D$10+'СЕТ СН'!$H$5</f>
        <v>5647.7040206000001</v>
      </c>
      <c r="P86" s="37">
        <f>SUMIFS(СВЦЭМ!$C$34:$C$777,СВЦЭМ!$A$34:$A$777,$A86,СВЦЭМ!$B$34:$B$777,P$83)+'СЕТ СН'!$H$9+СВЦЭМ!$D$10+'СЕТ СН'!$H$5</f>
        <v>5694.7781314999993</v>
      </c>
      <c r="Q86" s="37">
        <f>SUMIFS(СВЦЭМ!$C$34:$C$777,СВЦЭМ!$A$34:$A$777,$A86,СВЦЭМ!$B$34:$B$777,Q$83)+'СЕТ СН'!$H$9+СВЦЭМ!$D$10+'СЕТ СН'!$H$5</f>
        <v>5717.3190202099995</v>
      </c>
      <c r="R86" s="37">
        <f>SUMIFS(СВЦЭМ!$C$34:$C$777,СВЦЭМ!$A$34:$A$777,$A86,СВЦЭМ!$B$34:$B$777,R$83)+'СЕТ СН'!$H$9+СВЦЭМ!$D$10+'СЕТ СН'!$H$5</f>
        <v>5708.7225539999999</v>
      </c>
      <c r="S86" s="37">
        <f>SUMIFS(СВЦЭМ!$C$34:$C$777,СВЦЭМ!$A$34:$A$777,$A86,СВЦЭМ!$B$34:$B$777,S$83)+'СЕТ СН'!$H$9+СВЦЭМ!$D$10+'СЕТ СН'!$H$5</f>
        <v>5673.1183559900001</v>
      </c>
      <c r="T86" s="37">
        <f>SUMIFS(СВЦЭМ!$C$34:$C$777,СВЦЭМ!$A$34:$A$777,$A86,СВЦЭМ!$B$34:$B$777,T$83)+'СЕТ СН'!$H$9+СВЦЭМ!$D$10+'СЕТ СН'!$H$5</f>
        <v>5673.43800276</v>
      </c>
      <c r="U86" s="37">
        <f>SUMIFS(СВЦЭМ!$C$34:$C$777,СВЦЭМ!$A$34:$A$777,$A86,СВЦЭМ!$B$34:$B$777,U$83)+'СЕТ СН'!$H$9+СВЦЭМ!$D$10+'СЕТ СН'!$H$5</f>
        <v>5597.73990056</v>
      </c>
      <c r="V86" s="37">
        <f>SUMIFS(СВЦЭМ!$C$34:$C$777,СВЦЭМ!$A$34:$A$777,$A86,СВЦЭМ!$B$34:$B$777,V$83)+'СЕТ СН'!$H$9+СВЦЭМ!$D$10+'СЕТ СН'!$H$5</f>
        <v>5727.2484671700004</v>
      </c>
      <c r="W86" s="37">
        <f>SUMIFS(СВЦЭМ!$C$34:$C$777,СВЦЭМ!$A$34:$A$777,$A86,СВЦЭМ!$B$34:$B$777,W$83)+'СЕТ СН'!$H$9+СВЦЭМ!$D$10+'СЕТ СН'!$H$5</f>
        <v>5719.8259451399999</v>
      </c>
      <c r="X86" s="37">
        <f>SUMIFS(СВЦЭМ!$C$34:$C$777,СВЦЭМ!$A$34:$A$777,$A86,СВЦЭМ!$B$34:$B$777,X$83)+'СЕТ СН'!$H$9+СВЦЭМ!$D$10+'СЕТ СН'!$H$5</f>
        <v>5682.7777001100003</v>
      </c>
      <c r="Y86" s="37">
        <f>SUMIFS(СВЦЭМ!$C$34:$C$777,СВЦЭМ!$A$34:$A$777,$A86,СВЦЭМ!$B$34:$B$777,Y$83)+'СЕТ СН'!$H$9+СВЦЭМ!$D$10+'СЕТ СН'!$H$5</f>
        <v>5744.4425170599998</v>
      </c>
    </row>
    <row r="87" spans="1:25" ht="15.75" x14ac:dyDescent="0.2">
      <c r="A87" s="36">
        <f t="shared" si="2"/>
        <v>42617</v>
      </c>
      <c r="B87" s="37">
        <f>SUMIFS(СВЦЭМ!$C$34:$C$777,СВЦЭМ!$A$34:$A$777,$A87,СВЦЭМ!$B$34:$B$777,B$83)+'СЕТ СН'!$H$9+СВЦЭМ!$D$10+'СЕТ СН'!$H$5</f>
        <v>5942.1089958699995</v>
      </c>
      <c r="C87" s="37">
        <f>SUMIFS(СВЦЭМ!$C$34:$C$777,СВЦЭМ!$A$34:$A$777,$A87,СВЦЭМ!$B$34:$B$777,C$83)+'СЕТ СН'!$H$9+СВЦЭМ!$D$10+'СЕТ СН'!$H$5</f>
        <v>6043.4369524100002</v>
      </c>
      <c r="D87" s="37">
        <f>SUMIFS(СВЦЭМ!$C$34:$C$777,СВЦЭМ!$A$34:$A$777,$A87,СВЦЭМ!$B$34:$B$777,D$83)+'СЕТ СН'!$H$9+СВЦЭМ!$D$10+'СЕТ СН'!$H$5</f>
        <v>6129.52299408</v>
      </c>
      <c r="E87" s="37">
        <f>SUMIFS(СВЦЭМ!$C$34:$C$777,СВЦЭМ!$A$34:$A$777,$A87,СВЦЭМ!$B$34:$B$777,E$83)+'СЕТ СН'!$H$9+СВЦЭМ!$D$10+'СЕТ СН'!$H$5</f>
        <v>6227.9824957599994</v>
      </c>
      <c r="F87" s="37">
        <f>SUMIFS(СВЦЭМ!$C$34:$C$777,СВЦЭМ!$A$34:$A$777,$A87,СВЦЭМ!$B$34:$B$777,F$83)+'СЕТ СН'!$H$9+СВЦЭМ!$D$10+'СЕТ СН'!$H$5</f>
        <v>6206.8972549099999</v>
      </c>
      <c r="G87" s="37">
        <f>SUMIFS(СВЦЭМ!$C$34:$C$777,СВЦЭМ!$A$34:$A$777,$A87,СВЦЭМ!$B$34:$B$777,G$83)+'СЕТ СН'!$H$9+СВЦЭМ!$D$10+'СЕТ СН'!$H$5</f>
        <v>6241.3938933099998</v>
      </c>
      <c r="H87" s="37">
        <f>SUMIFS(СВЦЭМ!$C$34:$C$777,СВЦЭМ!$A$34:$A$777,$A87,СВЦЭМ!$B$34:$B$777,H$83)+'СЕТ СН'!$H$9+СВЦЭМ!$D$10+'СЕТ СН'!$H$5</f>
        <v>6168.8972320399998</v>
      </c>
      <c r="I87" s="37">
        <f>SUMIFS(СВЦЭМ!$C$34:$C$777,СВЦЭМ!$A$34:$A$777,$A87,СВЦЭМ!$B$34:$B$777,I$83)+'СЕТ СН'!$H$9+СВЦЭМ!$D$10+'СЕТ СН'!$H$5</f>
        <v>6123.1343645500001</v>
      </c>
      <c r="J87" s="37">
        <f>SUMIFS(СВЦЭМ!$C$34:$C$777,СВЦЭМ!$A$34:$A$777,$A87,СВЦЭМ!$B$34:$B$777,J$83)+'СЕТ СН'!$H$9+СВЦЭМ!$D$10+'СЕТ СН'!$H$5</f>
        <v>6017.7064604699999</v>
      </c>
      <c r="K87" s="37">
        <f>SUMIFS(СВЦЭМ!$C$34:$C$777,СВЦЭМ!$A$34:$A$777,$A87,СВЦЭМ!$B$34:$B$777,K$83)+'СЕТ СН'!$H$9+СВЦЭМ!$D$10+'СЕТ СН'!$H$5</f>
        <v>5806.7161485199995</v>
      </c>
      <c r="L87" s="37">
        <f>SUMIFS(СВЦЭМ!$C$34:$C$777,СВЦЭМ!$A$34:$A$777,$A87,СВЦЭМ!$B$34:$B$777,L$83)+'СЕТ СН'!$H$9+СВЦЭМ!$D$10+'СЕТ СН'!$H$5</f>
        <v>5703.4896476399999</v>
      </c>
      <c r="M87" s="37">
        <f>SUMIFS(СВЦЭМ!$C$34:$C$777,СВЦЭМ!$A$34:$A$777,$A87,СВЦЭМ!$B$34:$B$777,M$83)+'СЕТ СН'!$H$9+СВЦЭМ!$D$10+'СЕТ СН'!$H$5</f>
        <v>5772.4672686899994</v>
      </c>
      <c r="N87" s="37">
        <f>SUMIFS(СВЦЭМ!$C$34:$C$777,СВЦЭМ!$A$34:$A$777,$A87,СВЦЭМ!$B$34:$B$777,N$83)+'СЕТ СН'!$H$9+СВЦЭМ!$D$10+'СЕТ СН'!$H$5</f>
        <v>5594.6853222899999</v>
      </c>
      <c r="O87" s="37">
        <f>SUMIFS(СВЦЭМ!$C$34:$C$777,СВЦЭМ!$A$34:$A$777,$A87,СВЦЭМ!$B$34:$B$777,O$83)+'СЕТ СН'!$H$9+СВЦЭМ!$D$10+'СЕТ СН'!$H$5</f>
        <v>5575.9528440699996</v>
      </c>
      <c r="P87" s="37">
        <f>SUMIFS(СВЦЭМ!$C$34:$C$777,СВЦЭМ!$A$34:$A$777,$A87,СВЦЭМ!$B$34:$B$777,P$83)+'СЕТ СН'!$H$9+СВЦЭМ!$D$10+'СЕТ СН'!$H$5</f>
        <v>5651.1528163399998</v>
      </c>
      <c r="Q87" s="37">
        <f>SUMIFS(СВЦЭМ!$C$34:$C$777,СВЦЭМ!$A$34:$A$777,$A87,СВЦЭМ!$B$34:$B$777,Q$83)+'СЕТ СН'!$H$9+СВЦЭМ!$D$10+'СЕТ СН'!$H$5</f>
        <v>5635.9885624099998</v>
      </c>
      <c r="R87" s="37">
        <f>SUMIFS(СВЦЭМ!$C$34:$C$777,СВЦЭМ!$A$34:$A$777,$A87,СВЦЭМ!$B$34:$B$777,R$83)+'СЕТ СН'!$H$9+СВЦЭМ!$D$10+'СЕТ СН'!$H$5</f>
        <v>5695.7637553099994</v>
      </c>
      <c r="S87" s="37">
        <f>SUMIFS(СВЦЭМ!$C$34:$C$777,СВЦЭМ!$A$34:$A$777,$A87,СВЦЭМ!$B$34:$B$777,S$83)+'СЕТ СН'!$H$9+СВЦЭМ!$D$10+'СЕТ СН'!$H$5</f>
        <v>5696.1186324299997</v>
      </c>
      <c r="T87" s="37">
        <f>SUMIFS(СВЦЭМ!$C$34:$C$777,СВЦЭМ!$A$34:$A$777,$A87,СВЦЭМ!$B$34:$B$777,T$83)+'СЕТ СН'!$H$9+СВЦЭМ!$D$10+'СЕТ СН'!$H$5</f>
        <v>5647.7296236799993</v>
      </c>
      <c r="U87" s="37">
        <f>SUMIFS(СВЦЭМ!$C$34:$C$777,СВЦЭМ!$A$34:$A$777,$A87,СВЦЭМ!$B$34:$B$777,U$83)+'СЕТ СН'!$H$9+СВЦЭМ!$D$10+'СЕТ СН'!$H$5</f>
        <v>5667.41453482</v>
      </c>
      <c r="V87" s="37">
        <f>SUMIFS(СВЦЭМ!$C$34:$C$777,СВЦЭМ!$A$34:$A$777,$A87,СВЦЭМ!$B$34:$B$777,V$83)+'СЕТ СН'!$H$9+СВЦЭМ!$D$10+'СЕТ СН'!$H$5</f>
        <v>5847.7700225999997</v>
      </c>
      <c r="W87" s="37">
        <f>SUMIFS(СВЦЭМ!$C$34:$C$777,СВЦЭМ!$A$34:$A$777,$A87,СВЦЭМ!$B$34:$B$777,W$83)+'СЕТ СН'!$H$9+СВЦЭМ!$D$10+'СЕТ СН'!$H$5</f>
        <v>5815.2579418400001</v>
      </c>
      <c r="X87" s="37">
        <f>SUMIFS(СВЦЭМ!$C$34:$C$777,СВЦЭМ!$A$34:$A$777,$A87,СВЦЭМ!$B$34:$B$777,X$83)+'СЕТ СН'!$H$9+СВЦЭМ!$D$10+'СЕТ СН'!$H$5</f>
        <v>5695.3789093800006</v>
      </c>
      <c r="Y87" s="37">
        <f>SUMIFS(СВЦЭМ!$C$34:$C$777,СВЦЭМ!$A$34:$A$777,$A87,СВЦЭМ!$B$34:$B$777,Y$83)+'СЕТ СН'!$H$9+СВЦЭМ!$D$10+'СЕТ СН'!$H$5</f>
        <v>5725.5020206400004</v>
      </c>
    </row>
    <row r="88" spans="1:25" ht="15.75" x14ac:dyDescent="0.2">
      <c r="A88" s="36">
        <f t="shared" si="2"/>
        <v>42618</v>
      </c>
      <c r="B88" s="37">
        <f>SUMIFS(СВЦЭМ!$C$34:$C$777,СВЦЭМ!$A$34:$A$777,$A88,СВЦЭМ!$B$34:$B$777,B$83)+'СЕТ СН'!$H$9+СВЦЭМ!$D$10+'СЕТ СН'!$H$5</f>
        <v>5873.2618629400004</v>
      </c>
      <c r="C88" s="37">
        <f>SUMIFS(СВЦЭМ!$C$34:$C$777,СВЦЭМ!$A$34:$A$777,$A88,СВЦЭМ!$B$34:$B$777,C$83)+'СЕТ СН'!$H$9+СВЦЭМ!$D$10+'СЕТ СН'!$H$5</f>
        <v>6054.8189103799996</v>
      </c>
      <c r="D88" s="37">
        <f>SUMIFS(СВЦЭМ!$C$34:$C$777,СВЦЭМ!$A$34:$A$777,$A88,СВЦЭМ!$B$34:$B$777,D$83)+'СЕТ СН'!$H$9+СВЦЭМ!$D$10+'СЕТ СН'!$H$5</f>
        <v>6051.8391234000001</v>
      </c>
      <c r="E88" s="37">
        <f>SUMIFS(СВЦЭМ!$C$34:$C$777,СВЦЭМ!$A$34:$A$777,$A88,СВЦЭМ!$B$34:$B$777,E$83)+'СЕТ СН'!$H$9+СВЦЭМ!$D$10+'СЕТ СН'!$H$5</f>
        <v>6141.3540620700005</v>
      </c>
      <c r="F88" s="37">
        <f>SUMIFS(СВЦЭМ!$C$34:$C$777,СВЦЭМ!$A$34:$A$777,$A88,СВЦЭМ!$B$34:$B$777,F$83)+'СЕТ СН'!$H$9+СВЦЭМ!$D$10+'СЕТ СН'!$H$5</f>
        <v>6120.0097421</v>
      </c>
      <c r="G88" s="37">
        <f>SUMIFS(СВЦЭМ!$C$34:$C$777,СВЦЭМ!$A$34:$A$777,$A88,СВЦЭМ!$B$34:$B$777,G$83)+'СЕТ СН'!$H$9+СВЦЭМ!$D$10+'СЕТ СН'!$H$5</f>
        <v>6147.7264726699996</v>
      </c>
      <c r="H88" s="37">
        <f>SUMIFS(СВЦЭМ!$C$34:$C$777,СВЦЭМ!$A$34:$A$777,$A88,СВЦЭМ!$B$34:$B$777,H$83)+'СЕТ СН'!$H$9+СВЦЭМ!$D$10+'СЕТ СН'!$H$5</f>
        <v>5976.86377765</v>
      </c>
      <c r="I88" s="37">
        <f>SUMIFS(СВЦЭМ!$C$34:$C$777,СВЦЭМ!$A$34:$A$777,$A88,СВЦЭМ!$B$34:$B$777,I$83)+'СЕТ СН'!$H$9+СВЦЭМ!$D$10+'СЕТ СН'!$H$5</f>
        <v>5386.3560107399999</v>
      </c>
      <c r="J88" s="37">
        <f>SUMIFS(СВЦЭМ!$C$34:$C$777,СВЦЭМ!$A$34:$A$777,$A88,СВЦЭМ!$B$34:$B$777,J$83)+'СЕТ СН'!$H$9+СВЦЭМ!$D$10+'СЕТ СН'!$H$5</f>
        <v>5221.8531356999993</v>
      </c>
      <c r="K88" s="37">
        <f>SUMIFS(СВЦЭМ!$C$34:$C$777,СВЦЭМ!$A$34:$A$777,$A88,СВЦЭМ!$B$34:$B$777,K$83)+'СЕТ СН'!$H$9+СВЦЭМ!$D$10+'СЕТ СН'!$H$5</f>
        <v>5086.4654778499998</v>
      </c>
      <c r="L88" s="37">
        <f>SUMIFS(СВЦЭМ!$C$34:$C$777,СВЦЭМ!$A$34:$A$777,$A88,СВЦЭМ!$B$34:$B$777,L$83)+'СЕТ СН'!$H$9+СВЦЭМ!$D$10+'СЕТ СН'!$H$5</f>
        <v>5043.0137131000001</v>
      </c>
      <c r="M88" s="37">
        <f>SUMIFS(СВЦЭМ!$C$34:$C$777,СВЦЭМ!$A$34:$A$777,$A88,СВЦЭМ!$B$34:$B$777,M$83)+'СЕТ СН'!$H$9+СВЦЭМ!$D$10+'СЕТ СН'!$H$5</f>
        <v>5052.3801486299999</v>
      </c>
      <c r="N88" s="37">
        <f>SUMIFS(СВЦЭМ!$C$34:$C$777,СВЦЭМ!$A$34:$A$777,$A88,СВЦЭМ!$B$34:$B$777,N$83)+'СЕТ СН'!$H$9+СВЦЭМ!$D$10+'СЕТ СН'!$H$5</f>
        <v>5079.2569169099997</v>
      </c>
      <c r="O88" s="37">
        <f>SUMIFS(СВЦЭМ!$C$34:$C$777,СВЦЭМ!$A$34:$A$777,$A88,СВЦЭМ!$B$34:$B$777,O$83)+'СЕТ СН'!$H$9+СВЦЭМ!$D$10+'СЕТ СН'!$H$5</f>
        <v>5082.2446819099996</v>
      </c>
      <c r="P88" s="37">
        <f>SUMIFS(СВЦЭМ!$C$34:$C$777,СВЦЭМ!$A$34:$A$777,$A88,СВЦЭМ!$B$34:$B$777,P$83)+'СЕТ СН'!$H$9+СВЦЭМ!$D$10+'СЕТ СН'!$H$5</f>
        <v>5108.4719546699998</v>
      </c>
      <c r="Q88" s="37">
        <f>SUMIFS(СВЦЭМ!$C$34:$C$777,СВЦЭМ!$A$34:$A$777,$A88,СВЦЭМ!$B$34:$B$777,Q$83)+'СЕТ СН'!$H$9+СВЦЭМ!$D$10+'СЕТ СН'!$H$5</f>
        <v>5119.3457136799998</v>
      </c>
      <c r="R88" s="37">
        <f>SUMIFS(СВЦЭМ!$C$34:$C$777,СВЦЭМ!$A$34:$A$777,$A88,СВЦЭМ!$B$34:$B$777,R$83)+'СЕТ СН'!$H$9+СВЦЭМ!$D$10+'СЕТ СН'!$H$5</f>
        <v>5125.07686242</v>
      </c>
      <c r="S88" s="37">
        <f>SUMIFS(СВЦЭМ!$C$34:$C$777,СВЦЭМ!$A$34:$A$777,$A88,СВЦЭМ!$B$34:$B$777,S$83)+'СЕТ СН'!$H$9+СВЦЭМ!$D$10+'СЕТ СН'!$H$5</f>
        <v>5193.6280468200002</v>
      </c>
      <c r="T88" s="37">
        <f>SUMIFS(СВЦЭМ!$C$34:$C$777,СВЦЭМ!$A$34:$A$777,$A88,СВЦЭМ!$B$34:$B$777,T$83)+'СЕТ СН'!$H$9+СВЦЭМ!$D$10+'СЕТ СН'!$H$5</f>
        <v>5217.2426130200001</v>
      </c>
      <c r="U88" s="37">
        <f>SUMIFS(СВЦЭМ!$C$34:$C$777,СВЦЭМ!$A$34:$A$777,$A88,СВЦЭМ!$B$34:$B$777,U$83)+'СЕТ СН'!$H$9+СВЦЭМ!$D$10+'СЕТ СН'!$H$5</f>
        <v>5203.9648766999999</v>
      </c>
      <c r="V88" s="37">
        <f>SUMIFS(СВЦЭМ!$C$34:$C$777,СВЦЭМ!$A$34:$A$777,$A88,СВЦЭМ!$B$34:$B$777,V$83)+'СЕТ СН'!$H$9+СВЦЭМ!$D$10+'СЕТ СН'!$H$5</f>
        <v>5249.5875792200004</v>
      </c>
      <c r="W88" s="37">
        <f>SUMIFS(СВЦЭМ!$C$34:$C$777,СВЦЭМ!$A$34:$A$777,$A88,СВЦЭМ!$B$34:$B$777,W$83)+'СЕТ СН'!$H$9+СВЦЭМ!$D$10+'СЕТ СН'!$H$5</f>
        <v>5502.2059182699995</v>
      </c>
      <c r="X88" s="37">
        <f>SUMIFS(СВЦЭМ!$C$34:$C$777,СВЦЭМ!$A$34:$A$777,$A88,СВЦЭМ!$B$34:$B$777,X$83)+'СЕТ СН'!$H$9+СВЦЭМ!$D$10+'СЕТ СН'!$H$5</f>
        <v>5289.1595492899996</v>
      </c>
      <c r="Y88" s="37">
        <f>SUMIFS(СВЦЭМ!$C$34:$C$777,СВЦЭМ!$A$34:$A$777,$A88,СВЦЭМ!$B$34:$B$777,Y$83)+'СЕТ СН'!$H$9+СВЦЭМ!$D$10+'СЕТ СН'!$H$5</f>
        <v>5168.62205275</v>
      </c>
    </row>
    <row r="89" spans="1:25" ht="15.75" x14ac:dyDescent="0.2">
      <c r="A89" s="36">
        <f t="shared" si="2"/>
        <v>42619</v>
      </c>
      <c r="B89" s="37">
        <f>SUMIFS(СВЦЭМ!$C$34:$C$777,СВЦЭМ!$A$34:$A$777,$A89,СВЦЭМ!$B$34:$B$777,B$83)+'СЕТ СН'!$H$9+СВЦЭМ!$D$10+'СЕТ СН'!$H$5</f>
        <v>5192.5952833599995</v>
      </c>
      <c r="C89" s="37">
        <f>SUMIFS(СВЦЭМ!$C$34:$C$777,СВЦЭМ!$A$34:$A$777,$A89,СВЦЭМ!$B$34:$B$777,C$83)+'СЕТ СН'!$H$9+СВЦЭМ!$D$10+'СЕТ СН'!$H$5</f>
        <v>5269.5554894099996</v>
      </c>
      <c r="D89" s="37">
        <f>SUMIFS(СВЦЭМ!$C$34:$C$777,СВЦЭМ!$A$34:$A$777,$A89,СВЦЭМ!$B$34:$B$777,D$83)+'СЕТ СН'!$H$9+СВЦЭМ!$D$10+'СЕТ СН'!$H$5</f>
        <v>5324.39732551</v>
      </c>
      <c r="E89" s="37">
        <f>SUMIFS(СВЦЭМ!$C$34:$C$777,СВЦЭМ!$A$34:$A$777,$A89,СВЦЭМ!$B$34:$B$777,E$83)+'СЕТ СН'!$H$9+СВЦЭМ!$D$10+'СЕТ СН'!$H$5</f>
        <v>5351.9221936200001</v>
      </c>
      <c r="F89" s="37">
        <f>SUMIFS(СВЦЭМ!$C$34:$C$777,СВЦЭМ!$A$34:$A$777,$A89,СВЦЭМ!$B$34:$B$777,F$83)+'СЕТ СН'!$H$9+СВЦЭМ!$D$10+'СЕТ СН'!$H$5</f>
        <v>5380.0266976900002</v>
      </c>
      <c r="G89" s="37">
        <f>SUMIFS(СВЦЭМ!$C$34:$C$777,СВЦЭМ!$A$34:$A$777,$A89,СВЦЭМ!$B$34:$B$777,G$83)+'СЕТ СН'!$H$9+СВЦЭМ!$D$10+'СЕТ СН'!$H$5</f>
        <v>5344.4738342299997</v>
      </c>
      <c r="H89" s="37">
        <f>SUMIFS(СВЦЭМ!$C$34:$C$777,СВЦЭМ!$A$34:$A$777,$A89,СВЦЭМ!$B$34:$B$777,H$83)+'СЕТ СН'!$H$9+СВЦЭМ!$D$10+'СЕТ СН'!$H$5</f>
        <v>5266.2098844699995</v>
      </c>
      <c r="I89" s="37">
        <f>SUMIFS(СВЦЭМ!$C$34:$C$777,СВЦЭМ!$A$34:$A$777,$A89,СВЦЭМ!$B$34:$B$777,I$83)+'СЕТ СН'!$H$9+СВЦЭМ!$D$10+'СЕТ СН'!$H$5</f>
        <v>5167.0045940199998</v>
      </c>
      <c r="J89" s="37">
        <f>SUMIFS(СВЦЭМ!$C$34:$C$777,СВЦЭМ!$A$34:$A$777,$A89,СВЦЭМ!$B$34:$B$777,J$83)+'СЕТ СН'!$H$9+СВЦЭМ!$D$10+'СЕТ СН'!$H$5</f>
        <v>5069.7590703799997</v>
      </c>
      <c r="K89" s="37">
        <f>SUMIFS(СВЦЭМ!$C$34:$C$777,СВЦЭМ!$A$34:$A$777,$A89,СВЦЭМ!$B$34:$B$777,K$83)+'СЕТ СН'!$H$9+СВЦЭМ!$D$10+'СЕТ СН'!$H$5</f>
        <v>4791.6103867100001</v>
      </c>
      <c r="L89" s="37">
        <f>SUMIFS(СВЦЭМ!$C$34:$C$777,СВЦЭМ!$A$34:$A$777,$A89,СВЦЭМ!$B$34:$B$777,L$83)+'СЕТ СН'!$H$9+СВЦЭМ!$D$10+'СЕТ СН'!$H$5</f>
        <v>4910.6415507000002</v>
      </c>
      <c r="M89" s="37">
        <f>SUMIFS(СВЦЭМ!$C$34:$C$777,СВЦЭМ!$A$34:$A$777,$A89,СВЦЭМ!$B$34:$B$777,M$83)+'СЕТ СН'!$H$9+СВЦЭМ!$D$10+'СЕТ СН'!$H$5</f>
        <v>5067.0284580199996</v>
      </c>
      <c r="N89" s="37">
        <f>SUMIFS(СВЦЭМ!$C$34:$C$777,СВЦЭМ!$A$34:$A$777,$A89,СВЦЭМ!$B$34:$B$777,N$83)+'СЕТ СН'!$H$9+СВЦЭМ!$D$10+'СЕТ СН'!$H$5</f>
        <v>5096.0424237299994</v>
      </c>
      <c r="O89" s="37">
        <f>SUMIFS(СВЦЭМ!$C$34:$C$777,СВЦЭМ!$A$34:$A$777,$A89,СВЦЭМ!$B$34:$B$777,O$83)+'СЕТ СН'!$H$9+СВЦЭМ!$D$10+'СЕТ СН'!$H$5</f>
        <v>5102.1746553599996</v>
      </c>
      <c r="P89" s="37">
        <f>SUMIFS(СВЦЭМ!$C$34:$C$777,СВЦЭМ!$A$34:$A$777,$A89,СВЦЭМ!$B$34:$B$777,P$83)+'СЕТ СН'!$H$9+СВЦЭМ!$D$10+'СЕТ СН'!$H$5</f>
        <v>4971.3474034399997</v>
      </c>
      <c r="Q89" s="37">
        <f>SUMIFS(СВЦЭМ!$C$34:$C$777,СВЦЭМ!$A$34:$A$777,$A89,СВЦЭМ!$B$34:$B$777,Q$83)+'СЕТ СН'!$H$9+СВЦЭМ!$D$10+'СЕТ СН'!$H$5</f>
        <v>4889.8078667399996</v>
      </c>
      <c r="R89" s="37">
        <f>SUMIFS(СВЦЭМ!$C$34:$C$777,СВЦЭМ!$A$34:$A$777,$A89,СВЦЭМ!$B$34:$B$777,R$83)+'СЕТ СН'!$H$9+СВЦЭМ!$D$10+'СЕТ СН'!$H$5</f>
        <v>4873.6586948799995</v>
      </c>
      <c r="S89" s="37">
        <f>SUMIFS(СВЦЭМ!$C$34:$C$777,СВЦЭМ!$A$34:$A$777,$A89,СВЦЭМ!$B$34:$B$777,S$83)+'СЕТ СН'!$H$9+СВЦЭМ!$D$10+'СЕТ СН'!$H$5</f>
        <v>4829.7393073599997</v>
      </c>
      <c r="T89" s="37">
        <f>SUMIFS(СВЦЭМ!$C$34:$C$777,СВЦЭМ!$A$34:$A$777,$A89,СВЦЭМ!$B$34:$B$777,T$83)+'СЕТ СН'!$H$9+СВЦЭМ!$D$10+'СЕТ СН'!$H$5</f>
        <v>4786.1133559600003</v>
      </c>
      <c r="U89" s="37">
        <f>SUMIFS(СВЦЭМ!$C$34:$C$777,СВЦЭМ!$A$34:$A$777,$A89,СВЦЭМ!$B$34:$B$777,U$83)+'СЕТ СН'!$H$9+СВЦЭМ!$D$10+'СЕТ СН'!$H$5</f>
        <v>4788.3106957700002</v>
      </c>
      <c r="V89" s="37">
        <f>SUMIFS(СВЦЭМ!$C$34:$C$777,СВЦЭМ!$A$34:$A$777,$A89,СВЦЭМ!$B$34:$B$777,V$83)+'СЕТ СН'!$H$9+СВЦЭМ!$D$10+'СЕТ СН'!$H$5</f>
        <v>4812.5411336999996</v>
      </c>
      <c r="W89" s="37">
        <f>SUMIFS(СВЦЭМ!$C$34:$C$777,СВЦЭМ!$A$34:$A$777,$A89,СВЦЭМ!$B$34:$B$777,W$83)+'СЕТ СН'!$H$9+СВЦЭМ!$D$10+'СЕТ СН'!$H$5</f>
        <v>4795.1838752499998</v>
      </c>
      <c r="X89" s="37">
        <f>SUMIFS(СВЦЭМ!$C$34:$C$777,СВЦЭМ!$A$34:$A$777,$A89,СВЦЭМ!$B$34:$B$777,X$83)+'СЕТ СН'!$H$9+СВЦЭМ!$D$10+'СЕТ СН'!$H$5</f>
        <v>4757.96944927</v>
      </c>
      <c r="Y89" s="37">
        <f>SUMIFS(СВЦЭМ!$C$34:$C$777,СВЦЭМ!$A$34:$A$777,$A89,СВЦЭМ!$B$34:$B$777,Y$83)+'СЕТ СН'!$H$9+СВЦЭМ!$D$10+'СЕТ СН'!$H$5</f>
        <v>4771.3373111000001</v>
      </c>
    </row>
    <row r="90" spans="1:25" ht="15.75" x14ac:dyDescent="0.2">
      <c r="A90" s="36">
        <f t="shared" si="2"/>
        <v>42620</v>
      </c>
      <c r="B90" s="37">
        <f>SUMIFS(СВЦЭМ!$C$34:$C$777,СВЦЭМ!$A$34:$A$777,$A90,СВЦЭМ!$B$34:$B$777,B$83)+'СЕТ СН'!$H$9+СВЦЭМ!$D$10+'СЕТ СН'!$H$5</f>
        <v>5141.5958596199998</v>
      </c>
      <c r="C90" s="37">
        <f>SUMIFS(СВЦЭМ!$C$34:$C$777,СВЦЭМ!$A$34:$A$777,$A90,СВЦЭМ!$B$34:$B$777,C$83)+'СЕТ СН'!$H$9+СВЦЭМ!$D$10+'СЕТ СН'!$H$5</f>
        <v>5192.9994473099996</v>
      </c>
      <c r="D90" s="37">
        <f>SUMIFS(СВЦЭМ!$C$34:$C$777,СВЦЭМ!$A$34:$A$777,$A90,СВЦЭМ!$B$34:$B$777,D$83)+'СЕТ СН'!$H$9+СВЦЭМ!$D$10+'СЕТ СН'!$H$5</f>
        <v>5240.2215486300001</v>
      </c>
      <c r="E90" s="37">
        <f>SUMIFS(СВЦЭМ!$C$34:$C$777,СВЦЭМ!$A$34:$A$777,$A90,СВЦЭМ!$B$34:$B$777,E$83)+'СЕТ СН'!$H$9+СВЦЭМ!$D$10+'СЕТ СН'!$H$5</f>
        <v>5317.8138484299998</v>
      </c>
      <c r="F90" s="37">
        <f>SUMIFS(СВЦЭМ!$C$34:$C$777,СВЦЭМ!$A$34:$A$777,$A90,СВЦЭМ!$B$34:$B$777,F$83)+'СЕТ СН'!$H$9+СВЦЭМ!$D$10+'СЕТ СН'!$H$5</f>
        <v>5360.6650876399999</v>
      </c>
      <c r="G90" s="37">
        <f>SUMIFS(СВЦЭМ!$C$34:$C$777,СВЦЭМ!$A$34:$A$777,$A90,СВЦЭМ!$B$34:$B$777,G$83)+'СЕТ СН'!$H$9+СВЦЭМ!$D$10+'СЕТ СН'!$H$5</f>
        <v>5320.5564818399998</v>
      </c>
      <c r="H90" s="37">
        <f>SUMIFS(СВЦЭМ!$C$34:$C$777,СВЦЭМ!$A$34:$A$777,$A90,СВЦЭМ!$B$34:$B$777,H$83)+'СЕТ СН'!$H$9+СВЦЭМ!$D$10+'СЕТ СН'!$H$5</f>
        <v>5215.5028382800001</v>
      </c>
      <c r="I90" s="37">
        <f>SUMIFS(СВЦЭМ!$C$34:$C$777,СВЦЭМ!$A$34:$A$777,$A90,СВЦЭМ!$B$34:$B$777,I$83)+'СЕТ СН'!$H$9+СВЦЭМ!$D$10+'СЕТ СН'!$H$5</f>
        <v>5120.1290081500001</v>
      </c>
      <c r="J90" s="37">
        <f>SUMIFS(СВЦЭМ!$C$34:$C$777,СВЦЭМ!$A$34:$A$777,$A90,СВЦЭМ!$B$34:$B$777,J$83)+'СЕТ СН'!$H$9+СВЦЭМ!$D$10+'СЕТ СН'!$H$5</f>
        <v>5105.20138666</v>
      </c>
      <c r="K90" s="37">
        <f>SUMIFS(СВЦЭМ!$C$34:$C$777,СВЦЭМ!$A$34:$A$777,$A90,СВЦЭМ!$B$34:$B$777,K$83)+'СЕТ СН'!$H$9+СВЦЭМ!$D$10+'СЕТ СН'!$H$5</f>
        <v>5105.2438230400003</v>
      </c>
      <c r="L90" s="37">
        <f>SUMIFS(СВЦЭМ!$C$34:$C$777,СВЦЭМ!$A$34:$A$777,$A90,СВЦЭМ!$B$34:$B$777,L$83)+'СЕТ СН'!$H$9+СВЦЭМ!$D$10+'СЕТ СН'!$H$5</f>
        <v>5074.3151355600003</v>
      </c>
      <c r="M90" s="37">
        <f>SUMIFS(СВЦЭМ!$C$34:$C$777,СВЦЭМ!$A$34:$A$777,$A90,СВЦЭМ!$B$34:$B$777,M$83)+'СЕТ СН'!$H$9+СВЦЭМ!$D$10+'СЕТ СН'!$H$5</f>
        <v>5108.66627436</v>
      </c>
      <c r="N90" s="37">
        <f>SUMIFS(СВЦЭМ!$C$34:$C$777,СВЦЭМ!$A$34:$A$777,$A90,СВЦЭМ!$B$34:$B$777,N$83)+'СЕТ СН'!$H$9+СВЦЭМ!$D$10+'СЕТ СН'!$H$5</f>
        <v>5089.0399577600001</v>
      </c>
      <c r="O90" s="37">
        <f>SUMIFS(СВЦЭМ!$C$34:$C$777,СВЦЭМ!$A$34:$A$777,$A90,СВЦЭМ!$B$34:$B$777,O$83)+'СЕТ СН'!$H$9+СВЦЭМ!$D$10+'СЕТ СН'!$H$5</f>
        <v>5076.1602480399997</v>
      </c>
      <c r="P90" s="37">
        <f>SUMIFS(СВЦЭМ!$C$34:$C$777,СВЦЭМ!$A$34:$A$777,$A90,СВЦЭМ!$B$34:$B$777,P$83)+'СЕТ СН'!$H$9+СВЦЭМ!$D$10+'СЕТ СН'!$H$5</f>
        <v>5059.9369027699995</v>
      </c>
      <c r="Q90" s="37">
        <f>SUMIFS(СВЦЭМ!$C$34:$C$777,СВЦЭМ!$A$34:$A$777,$A90,СВЦЭМ!$B$34:$B$777,Q$83)+'СЕТ СН'!$H$9+СВЦЭМ!$D$10+'СЕТ СН'!$H$5</f>
        <v>5021.0751004799995</v>
      </c>
      <c r="R90" s="37">
        <f>SUMIFS(СВЦЭМ!$C$34:$C$777,СВЦЭМ!$A$34:$A$777,$A90,СВЦЭМ!$B$34:$B$777,R$83)+'СЕТ СН'!$H$9+СВЦЭМ!$D$10+'СЕТ СН'!$H$5</f>
        <v>5112.3522965100001</v>
      </c>
      <c r="S90" s="37">
        <f>SUMIFS(СВЦЭМ!$C$34:$C$777,СВЦЭМ!$A$34:$A$777,$A90,СВЦЭМ!$B$34:$B$777,S$83)+'СЕТ СН'!$H$9+СВЦЭМ!$D$10+'СЕТ СН'!$H$5</f>
        <v>5147.1115425600001</v>
      </c>
      <c r="T90" s="37">
        <f>SUMIFS(СВЦЭМ!$C$34:$C$777,СВЦЭМ!$A$34:$A$777,$A90,СВЦЭМ!$B$34:$B$777,T$83)+'СЕТ СН'!$H$9+СВЦЭМ!$D$10+'СЕТ СН'!$H$5</f>
        <v>5149.5834378600002</v>
      </c>
      <c r="U90" s="37">
        <f>SUMIFS(СВЦЭМ!$C$34:$C$777,СВЦЭМ!$A$34:$A$777,$A90,СВЦЭМ!$B$34:$B$777,U$83)+'СЕТ СН'!$H$9+СВЦЭМ!$D$10+'СЕТ СН'!$H$5</f>
        <v>5161.4821704300002</v>
      </c>
      <c r="V90" s="37">
        <f>SUMIFS(СВЦЭМ!$C$34:$C$777,СВЦЭМ!$A$34:$A$777,$A90,СВЦЭМ!$B$34:$B$777,V$83)+'СЕТ СН'!$H$9+СВЦЭМ!$D$10+'СЕТ СН'!$H$5</f>
        <v>5160.6105183399995</v>
      </c>
      <c r="W90" s="37">
        <f>SUMIFS(СВЦЭМ!$C$34:$C$777,СВЦЭМ!$A$34:$A$777,$A90,СВЦЭМ!$B$34:$B$777,W$83)+'СЕТ СН'!$H$9+СВЦЭМ!$D$10+'СЕТ СН'!$H$5</f>
        <v>5097.9497988900002</v>
      </c>
      <c r="X90" s="37">
        <f>SUMIFS(СВЦЭМ!$C$34:$C$777,СВЦЭМ!$A$34:$A$777,$A90,СВЦЭМ!$B$34:$B$777,X$83)+'СЕТ СН'!$H$9+СВЦЭМ!$D$10+'СЕТ СН'!$H$5</f>
        <v>5049.9516906400004</v>
      </c>
      <c r="Y90" s="37">
        <f>SUMIFS(СВЦЭМ!$C$34:$C$777,СВЦЭМ!$A$34:$A$777,$A90,СВЦЭМ!$B$34:$B$777,Y$83)+'СЕТ СН'!$H$9+СВЦЭМ!$D$10+'СЕТ СН'!$H$5</f>
        <v>5073.7271456799999</v>
      </c>
    </row>
    <row r="91" spans="1:25" ht="15.75" x14ac:dyDescent="0.2">
      <c r="A91" s="36">
        <f t="shared" si="2"/>
        <v>42621</v>
      </c>
      <c r="B91" s="37">
        <f>SUMIFS(СВЦЭМ!$C$34:$C$777,СВЦЭМ!$A$34:$A$777,$A91,СВЦЭМ!$B$34:$B$777,B$83)+'СЕТ СН'!$H$9+СВЦЭМ!$D$10+'СЕТ СН'!$H$5</f>
        <v>5112.7220821800001</v>
      </c>
      <c r="C91" s="37">
        <f>SUMIFS(СВЦЭМ!$C$34:$C$777,СВЦЭМ!$A$34:$A$777,$A91,СВЦЭМ!$B$34:$B$777,C$83)+'СЕТ СН'!$H$9+СВЦЭМ!$D$10+'СЕТ СН'!$H$5</f>
        <v>5162.6970108999994</v>
      </c>
      <c r="D91" s="37">
        <f>SUMIFS(СВЦЭМ!$C$34:$C$777,СВЦЭМ!$A$34:$A$777,$A91,СВЦЭМ!$B$34:$B$777,D$83)+'СЕТ СН'!$H$9+СВЦЭМ!$D$10+'СЕТ СН'!$H$5</f>
        <v>5216.2590374399997</v>
      </c>
      <c r="E91" s="37">
        <f>SUMIFS(СВЦЭМ!$C$34:$C$777,СВЦЭМ!$A$34:$A$777,$A91,СВЦЭМ!$B$34:$B$777,E$83)+'СЕТ СН'!$H$9+СВЦЭМ!$D$10+'СЕТ СН'!$H$5</f>
        <v>5234.1163523799996</v>
      </c>
      <c r="F91" s="37">
        <f>SUMIFS(СВЦЭМ!$C$34:$C$777,СВЦЭМ!$A$34:$A$777,$A91,СВЦЭМ!$B$34:$B$777,F$83)+'СЕТ СН'!$H$9+СВЦЭМ!$D$10+'СЕТ СН'!$H$5</f>
        <v>5246.1086470699993</v>
      </c>
      <c r="G91" s="37">
        <f>SUMIFS(СВЦЭМ!$C$34:$C$777,СВЦЭМ!$A$34:$A$777,$A91,СВЦЭМ!$B$34:$B$777,G$83)+'СЕТ СН'!$H$9+СВЦЭМ!$D$10+'СЕТ СН'!$H$5</f>
        <v>5248.5431362700001</v>
      </c>
      <c r="H91" s="37">
        <f>SUMIFS(СВЦЭМ!$C$34:$C$777,СВЦЭМ!$A$34:$A$777,$A91,СВЦЭМ!$B$34:$B$777,H$83)+'СЕТ СН'!$H$9+СВЦЭМ!$D$10+'СЕТ СН'!$H$5</f>
        <v>5216.8486442899994</v>
      </c>
      <c r="I91" s="37">
        <f>SUMIFS(СВЦЭМ!$C$34:$C$777,СВЦЭМ!$A$34:$A$777,$A91,СВЦЭМ!$B$34:$B$777,I$83)+'СЕТ СН'!$H$9+СВЦЭМ!$D$10+'СЕТ СН'!$H$5</f>
        <v>5176.09291897</v>
      </c>
      <c r="J91" s="37">
        <f>SUMIFS(СВЦЭМ!$C$34:$C$777,СВЦЭМ!$A$34:$A$777,$A91,СВЦЭМ!$B$34:$B$777,J$83)+'СЕТ СН'!$H$9+СВЦЭМ!$D$10+'СЕТ СН'!$H$5</f>
        <v>5102.4898976200002</v>
      </c>
      <c r="K91" s="37">
        <f>SUMIFS(СВЦЭМ!$C$34:$C$777,СВЦЭМ!$A$34:$A$777,$A91,СВЦЭМ!$B$34:$B$777,K$83)+'СЕТ СН'!$H$9+СВЦЭМ!$D$10+'СЕТ СН'!$H$5</f>
        <v>5016.0344140500001</v>
      </c>
      <c r="L91" s="37">
        <f>SUMIFS(СВЦЭМ!$C$34:$C$777,СВЦЭМ!$A$34:$A$777,$A91,СВЦЭМ!$B$34:$B$777,L$83)+'СЕТ СН'!$H$9+СВЦЭМ!$D$10+'СЕТ СН'!$H$5</f>
        <v>5337.8082994899996</v>
      </c>
      <c r="M91" s="37">
        <f>SUMIFS(СВЦЭМ!$C$34:$C$777,СВЦЭМ!$A$34:$A$777,$A91,СВЦЭМ!$B$34:$B$777,M$83)+'СЕТ СН'!$H$9+СВЦЭМ!$D$10+'СЕТ СН'!$H$5</f>
        <v>5516.1701669499998</v>
      </c>
      <c r="N91" s="37">
        <f>SUMIFS(СВЦЭМ!$C$34:$C$777,СВЦЭМ!$A$34:$A$777,$A91,СВЦЭМ!$B$34:$B$777,N$83)+'СЕТ СН'!$H$9+СВЦЭМ!$D$10+'СЕТ СН'!$H$5</f>
        <v>5224.0638989399995</v>
      </c>
      <c r="O91" s="37">
        <f>SUMIFS(СВЦЭМ!$C$34:$C$777,СВЦЭМ!$A$34:$A$777,$A91,СВЦЭМ!$B$34:$B$777,O$83)+'СЕТ СН'!$H$9+СВЦЭМ!$D$10+'СЕТ СН'!$H$5</f>
        <v>5064.5843996499998</v>
      </c>
      <c r="P91" s="37">
        <f>SUMIFS(СВЦЭМ!$C$34:$C$777,СВЦЭМ!$A$34:$A$777,$A91,СВЦЭМ!$B$34:$B$777,P$83)+'СЕТ СН'!$H$9+СВЦЭМ!$D$10+'СЕТ СН'!$H$5</f>
        <v>5035.1102674799995</v>
      </c>
      <c r="Q91" s="37">
        <f>SUMIFS(СВЦЭМ!$C$34:$C$777,СВЦЭМ!$A$34:$A$777,$A91,СВЦЭМ!$B$34:$B$777,Q$83)+'СЕТ СН'!$H$9+СВЦЭМ!$D$10+'СЕТ СН'!$H$5</f>
        <v>5041.6669181699999</v>
      </c>
      <c r="R91" s="37">
        <f>SUMIFS(СВЦЭМ!$C$34:$C$777,СВЦЭМ!$A$34:$A$777,$A91,СВЦЭМ!$B$34:$B$777,R$83)+'СЕТ СН'!$H$9+СВЦЭМ!$D$10+'СЕТ СН'!$H$5</f>
        <v>5052.1092725799999</v>
      </c>
      <c r="S91" s="37">
        <f>SUMIFS(СВЦЭМ!$C$34:$C$777,СВЦЭМ!$A$34:$A$777,$A91,СВЦЭМ!$B$34:$B$777,S$83)+'СЕТ СН'!$H$9+СВЦЭМ!$D$10+'СЕТ СН'!$H$5</f>
        <v>5055.1687749299999</v>
      </c>
      <c r="T91" s="37">
        <f>SUMIFS(СВЦЭМ!$C$34:$C$777,СВЦЭМ!$A$34:$A$777,$A91,СВЦЭМ!$B$34:$B$777,T$83)+'СЕТ СН'!$H$9+СВЦЭМ!$D$10+'СЕТ СН'!$H$5</f>
        <v>4999.7163139599998</v>
      </c>
      <c r="U91" s="37">
        <f>SUMIFS(СВЦЭМ!$C$34:$C$777,СВЦЭМ!$A$34:$A$777,$A91,СВЦЭМ!$B$34:$B$777,U$83)+'СЕТ СН'!$H$9+СВЦЭМ!$D$10+'СЕТ СН'!$H$5</f>
        <v>5001.6586603400001</v>
      </c>
      <c r="V91" s="37">
        <f>SUMIFS(СВЦЭМ!$C$34:$C$777,СВЦЭМ!$A$34:$A$777,$A91,СВЦЭМ!$B$34:$B$777,V$83)+'СЕТ СН'!$H$9+СВЦЭМ!$D$10+'СЕТ СН'!$H$5</f>
        <v>5033.2406666299994</v>
      </c>
      <c r="W91" s="37">
        <f>SUMIFS(СВЦЭМ!$C$34:$C$777,СВЦЭМ!$A$34:$A$777,$A91,СВЦЭМ!$B$34:$B$777,W$83)+'СЕТ СН'!$H$9+СВЦЭМ!$D$10+'СЕТ СН'!$H$5</f>
        <v>5022.7750873099994</v>
      </c>
      <c r="X91" s="37">
        <f>SUMIFS(СВЦЭМ!$C$34:$C$777,СВЦЭМ!$A$34:$A$777,$A91,СВЦЭМ!$B$34:$B$777,X$83)+'СЕТ СН'!$H$9+СВЦЭМ!$D$10+'СЕТ СН'!$H$5</f>
        <v>5012.2287794200001</v>
      </c>
      <c r="Y91" s="37">
        <f>SUMIFS(СВЦЭМ!$C$34:$C$777,СВЦЭМ!$A$34:$A$777,$A91,СВЦЭМ!$B$34:$B$777,Y$83)+'СЕТ СН'!$H$9+СВЦЭМ!$D$10+'СЕТ СН'!$H$5</f>
        <v>5056.1682770999996</v>
      </c>
    </row>
    <row r="92" spans="1:25" ht="15.75" x14ac:dyDescent="0.2">
      <c r="A92" s="36">
        <f t="shared" si="2"/>
        <v>42622</v>
      </c>
      <c r="B92" s="37">
        <f>SUMIFS(СВЦЭМ!$C$34:$C$777,СВЦЭМ!$A$34:$A$777,$A92,СВЦЭМ!$B$34:$B$777,B$83)+'СЕТ СН'!$H$9+СВЦЭМ!$D$10+'СЕТ СН'!$H$5</f>
        <v>5141.2281267500002</v>
      </c>
      <c r="C92" s="37">
        <f>SUMIFS(СВЦЭМ!$C$34:$C$777,СВЦЭМ!$A$34:$A$777,$A92,СВЦЭМ!$B$34:$B$777,C$83)+'СЕТ СН'!$H$9+СВЦЭМ!$D$10+'СЕТ СН'!$H$5</f>
        <v>5211.4749009099996</v>
      </c>
      <c r="D92" s="37">
        <f>SUMIFS(СВЦЭМ!$C$34:$C$777,СВЦЭМ!$A$34:$A$777,$A92,СВЦЭМ!$B$34:$B$777,D$83)+'СЕТ СН'!$H$9+СВЦЭМ!$D$10+'СЕТ СН'!$H$5</f>
        <v>5273.55393104</v>
      </c>
      <c r="E92" s="37">
        <f>SUMIFS(СВЦЭМ!$C$34:$C$777,СВЦЭМ!$A$34:$A$777,$A92,СВЦЭМ!$B$34:$B$777,E$83)+'СЕТ СН'!$H$9+СВЦЭМ!$D$10+'СЕТ СН'!$H$5</f>
        <v>5282.8531596699995</v>
      </c>
      <c r="F92" s="37">
        <f>SUMIFS(СВЦЭМ!$C$34:$C$777,СВЦЭМ!$A$34:$A$777,$A92,СВЦЭМ!$B$34:$B$777,F$83)+'СЕТ СН'!$H$9+СВЦЭМ!$D$10+'СЕТ СН'!$H$5</f>
        <v>5274.7364296100004</v>
      </c>
      <c r="G92" s="37">
        <f>SUMIFS(СВЦЭМ!$C$34:$C$777,СВЦЭМ!$A$34:$A$777,$A92,СВЦЭМ!$B$34:$B$777,G$83)+'СЕТ СН'!$H$9+СВЦЭМ!$D$10+'СЕТ СН'!$H$5</f>
        <v>5249.8623706199996</v>
      </c>
      <c r="H92" s="37">
        <f>SUMIFS(СВЦЭМ!$C$34:$C$777,СВЦЭМ!$A$34:$A$777,$A92,СВЦЭМ!$B$34:$B$777,H$83)+'СЕТ СН'!$H$9+СВЦЭМ!$D$10+'СЕТ СН'!$H$5</f>
        <v>5175.0127645100001</v>
      </c>
      <c r="I92" s="37">
        <f>SUMIFS(СВЦЭМ!$C$34:$C$777,СВЦЭМ!$A$34:$A$777,$A92,СВЦЭМ!$B$34:$B$777,I$83)+'СЕТ СН'!$H$9+СВЦЭМ!$D$10+'СЕТ СН'!$H$5</f>
        <v>5122.1454601899995</v>
      </c>
      <c r="J92" s="37">
        <f>SUMIFS(СВЦЭМ!$C$34:$C$777,СВЦЭМ!$A$34:$A$777,$A92,СВЦЭМ!$B$34:$B$777,J$83)+'СЕТ СН'!$H$9+СВЦЭМ!$D$10+'СЕТ СН'!$H$5</f>
        <v>5031.7905025999999</v>
      </c>
      <c r="K92" s="37">
        <f>SUMIFS(СВЦЭМ!$C$34:$C$777,СВЦЭМ!$A$34:$A$777,$A92,СВЦЭМ!$B$34:$B$777,K$83)+'СЕТ СН'!$H$9+СВЦЭМ!$D$10+'СЕТ СН'!$H$5</f>
        <v>4967.40445327</v>
      </c>
      <c r="L92" s="37">
        <f>SUMIFS(СВЦЭМ!$C$34:$C$777,СВЦЭМ!$A$34:$A$777,$A92,СВЦЭМ!$B$34:$B$777,L$83)+'СЕТ СН'!$H$9+СВЦЭМ!$D$10+'СЕТ СН'!$H$5</f>
        <v>4977.5636688899995</v>
      </c>
      <c r="M92" s="37">
        <f>SUMIFS(СВЦЭМ!$C$34:$C$777,СВЦЭМ!$A$34:$A$777,$A92,СВЦЭМ!$B$34:$B$777,M$83)+'СЕТ СН'!$H$9+СВЦЭМ!$D$10+'СЕТ СН'!$H$5</f>
        <v>4955.2955686099995</v>
      </c>
      <c r="N92" s="37">
        <f>SUMIFS(СВЦЭМ!$C$34:$C$777,СВЦЭМ!$A$34:$A$777,$A92,СВЦЭМ!$B$34:$B$777,N$83)+'СЕТ СН'!$H$9+СВЦЭМ!$D$10+'СЕТ СН'!$H$5</f>
        <v>4927.0225871100001</v>
      </c>
      <c r="O92" s="37">
        <f>SUMIFS(СВЦЭМ!$C$34:$C$777,СВЦЭМ!$A$34:$A$777,$A92,СВЦЭМ!$B$34:$B$777,O$83)+'СЕТ СН'!$H$9+СВЦЭМ!$D$10+'СЕТ СН'!$H$5</f>
        <v>5207.4015307700001</v>
      </c>
      <c r="P92" s="37">
        <f>SUMIFS(СВЦЭМ!$C$34:$C$777,СВЦЭМ!$A$34:$A$777,$A92,СВЦЭМ!$B$34:$B$777,P$83)+'СЕТ СН'!$H$9+СВЦЭМ!$D$10+'СЕТ СН'!$H$5</f>
        <v>5350.8841021299995</v>
      </c>
      <c r="Q92" s="37">
        <f>SUMIFS(СВЦЭМ!$C$34:$C$777,СВЦЭМ!$A$34:$A$777,$A92,СВЦЭМ!$B$34:$B$777,Q$83)+'СЕТ СН'!$H$9+СВЦЭМ!$D$10+'СЕТ СН'!$H$5</f>
        <v>5214.5010943999996</v>
      </c>
      <c r="R92" s="37">
        <f>SUMIFS(СВЦЭМ!$C$34:$C$777,СВЦЭМ!$A$34:$A$777,$A92,СВЦЭМ!$B$34:$B$777,R$83)+'СЕТ СН'!$H$9+СВЦЭМ!$D$10+'СЕТ СН'!$H$5</f>
        <v>5056.8590773799997</v>
      </c>
      <c r="S92" s="37">
        <f>SUMIFS(СВЦЭМ!$C$34:$C$777,СВЦЭМ!$A$34:$A$777,$A92,СВЦЭМ!$B$34:$B$777,S$83)+'СЕТ СН'!$H$9+СВЦЭМ!$D$10+'СЕТ СН'!$H$5</f>
        <v>5022.7898940799996</v>
      </c>
      <c r="T92" s="37">
        <f>SUMIFS(СВЦЭМ!$C$34:$C$777,СВЦЭМ!$A$34:$A$777,$A92,СВЦЭМ!$B$34:$B$777,T$83)+'СЕТ СН'!$H$9+СВЦЭМ!$D$10+'СЕТ СН'!$H$5</f>
        <v>4968.4757019099998</v>
      </c>
      <c r="U92" s="37">
        <f>SUMIFS(СВЦЭМ!$C$34:$C$777,СВЦЭМ!$A$34:$A$777,$A92,СВЦЭМ!$B$34:$B$777,U$83)+'СЕТ СН'!$H$9+СВЦЭМ!$D$10+'СЕТ СН'!$H$5</f>
        <v>4988.3602180199996</v>
      </c>
      <c r="V92" s="37">
        <f>SUMIFS(СВЦЭМ!$C$34:$C$777,СВЦЭМ!$A$34:$A$777,$A92,СВЦЭМ!$B$34:$B$777,V$83)+'СЕТ СН'!$H$9+СВЦЭМ!$D$10+'СЕТ СН'!$H$5</f>
        <v>5026.6044779100002</v>
      </c>
      <c r="W92" s="37">
        <f>SUMIFS(СВЦЭМ!$C$34:$C$777,СВЦЭМ!$A$34:$A$777,$A92,СВЦЭМ!$B$34:$B$777,W$83)+'СЕТ СН'!$H$9+СВЦЭМ!$D$10+'СЕТ СН'!$H$5</f>
        <v>5036.9088802899996</v>
      </c>
      <c r="X92" s="37">
        <f>SUMIFS(СВЦЭМ!$C$34:$C$777,СВЦЭМ!$A$34:$A$777,$A92,СВЦЭМ!$B$34:$B$777,X$83)+'СЕТ СН'!$H$9+СВЦЭМ!$D$10+'СЕТ СН'!$H$5</f>
        <v>5020.84148697</v>
      </c>
      <c r="Y92" s="37">
        <f>SUMIFS(СВЦЭМ!$C$34:$C$777,СВЦЭМ!$A$34:$A$777,$A92,СВЦЭМ!$B$34:$B$777,Y$83)+'СЕТ СН'!$H$9+СВЦЭМ!$D$10+'СЕТ СН'!$H$5</f>
        <v>5101.6719932599999</v>
      </c>
    </row>
    <row r="93" spans="1:25" ht="15.75" x14ac:dyDescent="0.2">
      <c r="A93" s="36">
        <f t="shared" si="2"/>
        <v>42623</v>
      </c>
      <c r="B93" s="37">
        <f>SUMIFS(СВЦЭМ!$C$34:$C$777,СВЦЭМ!$A$34:$A$777,$A93,СВЦЭМ!$B$34:$B$777,B$83)+'СЕТ СН'!$H$9+СВЦЭМ!$D$10+'СЕТ СН'!$H$5</f>
        <v>5248.4184979900001</v>
      </c>
      <c r="C93" s="37">
        <f>SUMIFS(СВЦЭМ!$C$34:$C$777,СВЦЭМ!$A$34:$A$777,$A93,СВЦЭМ!$B$34:$B$777,C$83)+'СЕТ СН'!$H$9+СВЦЭМ!$D$10+'СЕТ СН'!$H$5</f>
        <v>5343.8316488999999</v>
      </c>
      <c r="D93" s="37">
        <f>SUMIFS(СВЦЭМ!$C$34:$C$777,СВЦЭМ!$A$34:$A$777,$A93,СВЦЭМ!$B$34:$B$777,D$83)+'СЕТ СН'!$H$9+СВЦЭМ!$D$10+'СЕТ СН'!$H$5</f>
        <v>5397.0564542699994</v>
      </c>
      <c r="E93" s="37">
        <f>SUMIFS(СВЦЭМ!$C$34:$C$777,СВЦЭМ!$A$34:$A$777,$A93,СВЦЭМ!$B$34:$B$777,E$83)+'СЕТ СН'!$H$9+СВЦЭМ!$D$10+'СЕТ СН'!$H$5</f>
        <v>5404.5372208499994</v>
      </c>
      <c r="F93" s="37">
        <f>SUMIFS(СВЦЭМ!$C$34:$C$777,СВЦЭМ!$A$34:$A$777,$A93,СВЦЭМ!$B$34:$B$777,F$83)+'СЕТ СН'!$H$9+СВЦЭМ!$D$10+'СЕТ СН'!$H$5</f>
        <v>5400.2750122300004</v>
      </c>
      <c r="G93" s="37">
        <f>SUMIFS(СВЦЭМ!$C$34:$C$777,СВЦЭМ!$A$34:$A$777,$A93,СВЦЭМ!$B$34:$B$777,G$83)+'СЕТ СН'!$H$9+СВЦЭМ!$D$10+'СЕТ СН'!$H$5</f>
        <v>5342.2123326000001</v>
      </c>
      <c r="H93" s="37">
        <f>SUMIFS(СВЦЭМ!$C$34:$C$777,СВЦЭМ!$A$34:$A$777,$A93,СВЦЭМ!$B$34:$B$777,H$83)+'СЕТ СН'!$H$9+СВЦЭМ!$D$10+'СЕТ СН'!$H$5</f>
        <v>5326.6046249000001</v>
      </c>
      <c r="I93" s="37">
        <f>SUMIFS(СВЦЭМ!$C$34:$C$777,СВЦЭМ!$A$34:$A$777,$A93,СВЦЭМ!$B$34:$B$777,I$83)+'СЕТ СН'!$H$9+СВЦЭМ!$D$10+'СЕТ СН'!$H$5</f>
        <v>5295.6208938599993</v>
      </c>
      <c r="J93" s="37">
        <f>SUMIFS(СВЦЭМ!$C$34:$C$777,СВЦЭМ!$A$34:$A$777,$A93,СВЦЭМ!$B$34:$B$777,J$83)+'СЕТ СН'!$H$9+СВЦЭМ!$D$10+'СЕТ СН'!$H$5</f>
        <v>5184.0367519399997</v>
      </c>
      <c r="K93" s="37">
        <f>SUMIFS(СВЦЭМ!$C$34:$C$777,СВЦЭМ!$A$34:$A$777,$A93,СВЦЭМ!$B$34:$B$777,K$83)+'СЕТ СН'!$H$9+СВЦЭМ!$D$10+'СЕТ СН'!$H$5</f>
        <v>5102.0415548599995</v>
      </c>
      <c r="L93" s="37">
        <f>SUMIFS(СВЦЭМ!$C$34:$C$777,СВЦЭМ!$A$34:$A$777,$A93,СВЦЭМ!$B$34:$B$777,L$83)+'СЕТ СН'!$H$9+СВЦЭМ!$D$10+'СЕТ СН'!$H$5</f>
        <v>5075.6033532000001</v>
      </c>
      <c r="M93" s="37">
        <f>SUMIFS(СВЦЭМ!$C$34:$C$777,СВЦЭМ!$A$34:$A$777,$A93,СВЦЭМ!$B$34:$B$777,M$83)+'СЕТ СН'!$H$9+СВЦЭМ!$D$10+'СЕТ СН'!$H$5</f>
        <v>5045.3535225400001</v>
      </c>
      <c r="N93" s="37">
        <f>SUMIFS(СВЦЭМ!$C$34:$C$777,СВЦЭМ!$A$34:$A$777,$A93,СВЦЭМ!$B$34:$B$777,N$83)+'СЕТ СН'!$H$9+СВЦЭМ!$D$10+'СЕТ СН'!$H$5</f>
        <v>5067.7877312800001</v>
      </c>
      <c r="O93" s="37">
        <f>SUMIFS(СВЦЭМ!$C$34:$C$777,СВЦЭМ!$A$34:$A$777,$A93,СВЦЭМ!$B$34:$B$777,O$83)+'СЕТ СН'!$H$9+СВЦЭМ!$D$10+'СЕТ СН'!$H$5</f>
        <v>5059.7580266899995</v>
      </c>
      <c r="P93" s="37">
        <f>SUMIFS(СВЦЭМ!$C$34:$C$777,СВЦЭМ!$A$34:$A$777,$A93,СВЦЭМ!$B$34:$B$777,P$83)+'СЕТ СН'!$H$9+СВЦЭМ!$D$10+'СЕТ СН'!$H$5</f>
        <v>5068.8266271399998</v>
      </c>
      <c r="Q93" s="37">
        <f>SUMIFS(СВЦЭМ!$C$34:$C$777,СВЦЭМ!$A$34:$A$777,$A93,СВЦЭМ!$B$34:$B$777,Q$83)+'СЕТ СН'!$H$9+СВЦЭМ!$D$10+'СЕТ СН'!$H$5</f>
        <v>5125.7807010500001</v>
      </c>
      <c r="R93" s="37">
        <f>SUMIFS(СВЦЭМ!$C$34:$C$777,СВЦЭМ!$A$34:$A$777,$A93,СВЦЭМ!$B$34:$B$777,R$83)+'СЕТ СН'!$H$9+СВЦЭМ!$D$10+'СЕТ СН'!$H$5</f>
        <v>5133.0145293799997</v>
      </c>
      <c r="S93" s="37">
        <f>SUMIFS(СВЦЭМ!$C$34:$C$777,СВЦЭМ!$A$34:$A$777,$A93,СВЦЭМ!$B$34:$B$777,S$83)+'СЕТ СН'!$H$9+СВЦЭМ!$D$10+'СЕТ СН'!$H$5</f>
        <v>5135.3976480800002</v>
      </c>
      <c r="T93" s="37">
        <f>SUMIFS(СВЦЭМ!$C$34:$C$777,СВЦЭМ!$A$34:$A$777,$A93,СВЦЭМ!$B$34:$B$777,T$83)+'СЕТ СН'!$H$9+СВЦЭМ!$D$10+'СЕТ СН'!$H$5</f>
        <v>5091.9969637499998</v>
      </c>
      <c r="U93" s="37">
        <f>SUMIFS(СВЦЭМ!$C$34:$C$777,СВЦЭМ!$A$34:$A$777,$A93,СВЦЭМ!$B$34:$B$777,U$83)+'СЕТ СН'!$H$9+СВЦЭМ!$D$10+'СЕТ СН'!$H$5</f>
        <v>5030.3279095999997</v>
      </c>
      <c r="V93" s="37">
        <f>SUMIFS(СВЦЭМ!$C$34:$C$777,СВЦЭМ!$A$34:$A$777,$A93,СВЦЭМ!$B$34:$B$777,V$83)+'СЕТ СН'!$H$9+СВЦЭМ!$D$10+'СЕТ СН'!$H$5</f>
        <v>5026.5574955399998</v>
      </c>
      <c r="W93" s="37">
        <f>SUMIFS(СВЦЭМ!$C$34:$C$777,СВЦЭМ!$A$34:$A$777,$A93,СВЦЭМ!$B$34:$B$777,W$83)+'СЕТ СН'!$H$9+СВЦЭМ!$D$10+'СЕТ СН'!$H$5</f>
        <v>5014.49699556</v>
      </c>
      <c r="X93" s="37">
        <f>SUMIFS(СВЦЭМ!$C$34:$C$777,СВЦЭМ!$A$34:$A$777,$A93,СВЦЭМ!$B$34:$B$777,X$83)+'СЕТ СН'!$H$9+СВЦЭМ!$D$10+'СЕТ СН'!$H$5</f>
        <v>5023.6572109500003</v>
      </c>
      <c r="Y93" s="37">
        <f>SUMIFS(СВЦЭМ!$C$34:$C$777,СВЦЭМ!$A$34:$A$777,$A93,СВЦЭМ!$B$34:$B$777,Y$83)+'СЕТ СН'!$H$9+СВЦЭМ!$D$10+'СЕТ СН'!$H$5</f>
        <v>5076.5844070499998</v>
      </c>
    </row>
    <row r="94" spans="1:25" ht="15.75" x14ac:dyDescent="0.2">
      <c r="A94" s="36">
        <f t="shared" si="2"/>
        <v>42624</v>
      </c>
      <c r="B94" s="37">
        <f>SUMIFS(СВЦЭМ!$C$34:$C$777,СВЦЭМ!$A$34:$A$777,$A94,СВЦЭМ!$B$34:$B$777,B$83)+'СЕТ СН'!$H$9+СВЦЭМ!$D$10+'СЕТ СН'!$H$5</f>
        <v>5095.6303253200003</v>
      </c>
      <c r="C94" s="37">
        <f>SUMIFS(СВЦЭМ!$C$34:$C$777,СВЦЭМ!$A$34:$A$777,$A94,СВЦЭМ!$B$34:$B$777,C$83)+'СЕТ СН'!$H$9+СВЦЭМ!$D$10+'СЕТ СН'!$H$5</f>
        <v>5180.2599675900001</v>
      </c>
      <c r="D94" s="37">
        <f>SUMIFS(СВЦЭМ!$C$34:$C$777,СВЦЭМ!$A$34:$A$777,$A94,СВЦЭМ!$B$34:$B$777,D$83)+'СЕТ СН'!$H$9+СВЦЭМ!$D$10+'СЕТ СН'!$H$5</f>
        <v>5238.4671839599996</v>
      </c>
      <c r="E94" s="37">
        <f>SUMIFS(СВЦЭМ!$C$34:$C$777,СВЦЭМ!$A$34:$A$777,$A94,СВЦЭМ!$B$34:$B$777,E$83)+'СЕТ СН'!$H$9+СВЦЭМ!$D$10+'СЕТ СН'!$H$5</f>
        <v>5243.2544447800001</v>
      </c>
      <c r="F94" s="37">
        <f>SUMIFS(СВЦЭМ!$C$34:$C$777,СВЦЭМ!$A$34:$A$777,$A94,СВЦЭМ!$B$34:$B$777,F$83)+'СЕТ СН'!$H$9+СВЦЭМ!$D$10+'СЕТ СН'!$H$5</f>
        <v>5244.2932277599994</v>
      </c>
      <c r="G94" s="37">
        <f>SUMIFS(СВЦЭМ!$C$34:$C$777,СВЦЭМ!$A$34:$A$777,$A94,СВЦЭМ!$B$34:$B$777,G$83)+'СЕТ СН'!$H$9+СВЦЭМ!$D$10+'СЕТ СН'!$H$5</f>
        <v>5271.1566358</v>
      </c>
      <c r="H94" s="37">
        <f>SUMIFS(СВЦЭМ!$C$34:$C$777,СВЦЭМ!$A$34:$A$777,$A94,СВЦЭМ!$B$34:$B$777,H$83)+'СЕТ СН'!$H$9+СВЦЭМ!$D$10+'СЕТ СН'!$H$5</f>
        <v>5351.1264232200001</v>
      </c>
      <c r="I94" s="37">
        <f>SUMIFS(СВЦЭМ!$C$34:$C$777,СВЦЭМ!$A$34:$A$777,$A94,СВЦЭМ!$B$34:$B$777,I$83)+'СЕТ СН'!$H$9+СВЦЭМ!$D$10+'СЕТ СН'!$H$5</f>
        <v>5211.72515062</v>
      </c>
      <c r="J94" s="37">
        <f>SUMIFS(СВЦЭМ!$C$34:$C$777,СВЦЭМ!$A$34:$A$777,$A94,СВЦЭМ!$B$34:$B$777,J$83)+'СЕТ СН'!$H$9+СВЦЭМ!$D$10+'СЕТ СН'!$H$5</f>
        <v>5123.9077551199998</v>
      </c>
      <c r="K94" s="37">
        <f>SUMIFS(СВЦЭМ!$C$34:$C$777,СВЦЭМ!$A$34:$A$777,$A94,СВЦЭМ!$B$34:$B$777,K$83)+'СЕТ СН'!$H$9+СВЦЭМ!$D$10+'СЕТ СН'!$H$5</f>
        <v>5068.4384568999994</v>
      </c>
      <c r="L94" s="37">
        <f>SUMIFS(СВЦЭМ!$C$34:$C$777,СВЦЭМ!$A$34:$A$777,$A94,СВЦЭМ!$B$34:$B$777,L$83)+'СЕТ СН'!$H$9+СВЦЭМ!$D$10+'СЕТ СН'!$H$5</f>
        <v>5020.7009411099998</v>
      </c>
      <c r="M94" s="37">
        <f>SUMIFS(СВЦЭМ!$C$34:$C$777,СВЦЭМ!$A$34:$A$777,$A94,СВЦЭМ!$B$34:$B$777,M$83)+'СЕТ СН'!$H$9+СВЦЭМ!$D$10+'СЕТ СН'!$H$5</f>
        <v>5064.8353758900003</v>
      </c>
      <c r="N94" s="37">
        <f>SUMIFS(СВЦЭМ!$C$34:$C$777,СВЦЭМ!$A$34:$A$777,$A94,СВЦЭМ!$B$34:$B$777,N$83)+'СЕТ СН'!$H$9+СВЦЭМ!$D$10+'СЕТ СН'!$H$5</f>
        <v>5068.60599972</v>
      </c>
      <c r="O94" s="37">
        <f>SUMIFS(СВЦЭМ!$C$34:$C$777,СВЦЭМ!$A$34:$A$777,$A94,СВЦЭМ!$B$34:$B$777,O$83)+'СЕТ СН'!$H$9+СВЦЭМ!$D$10+'СЕТ СН'!$H$5</f>
        <v>5065.1570368499997</v>
      </c>
      <c r="P94" s="37">
        <f>SUMIFS(СВЦЭМ!$C$34:$C$777,СВЦЭМ!$A$34:$A$777,$A94,СВЦЭМ!$B$34:$B$777,P$83)+'СЕТ СН'!$H$9+СВЦЭМ!$D$10+'СЕТ СН'!$H$5</f>
        <v>5089.6360772600001</v>
      </c>
      <c r="Q94" s="37">
        <f>SUMIFS(СВЦЭМ!$C$34:$C$777,СВЦЭМ!$A$34:$A$777,$A94,СВЦЭМ!$B$34:$B$777,Q$83)+'СЕТ СН'!$H$9+СВЦЭМ!$D$10+'СЕТ СН'!$H$5</f>
        <v>5091.3836715099997</v>
      </c>
      <c r="R94" s="37">
        <f>SUMIFS(СВЦЭМ!$C$34:$C$777,СВЦЭМ!$A$34:$A$777,$A94,СВЦЭМ!$B$34:$B$777,R$83)+'СЕТ СН'!$H$9+СВЦЭМ!$D$10+'СЕТ СН'!$H$5</f>
        <v>5074.4480808600001</v>
      </c>
      <c r="S94" s="37">
        <f>SUMIFS(СВЦЭМ!$C$34:$C$777,СВЦЭМ!$A$34:$A$777,$A94,СВЦЭМ!$B$34:$B$777,S$83)+'СЕТ СН'!$H$9+СВЦЭМ!$D$10+'СЕТ СН'!$H$5</f>
        <v>5080.0805083799996</v>
      </c>
      <c r="T94" s="37">
        <f>SUMIFS(СВЦЭМ!$C$34:$C$777,СВЦЭМ!$A$34:$A$777,$A94,СВЦЭМ!$B$34:$B$777,T$83)+'СЕТ СН'!$H$9+СВЦЭМ!$D$10+'СЕТ СН'!$H$5</f>
        <v>5055.06382338</v>
      </c>
      <c r="U94" s="37">
        <f>SUMIFS(СВЦЭМ!$C$34:$C$777,СВЦЭМ!$A$34:$A$777,$A94,СВЦЭМ!$B$34:$B$777,U$83)+'СЕТ СН'!$H$9+СВЦЭМ!$D$10+'СЕТ СН'!$H$5</f>
        <v>5010.9925612799998</v>
      </c>
      <c r="V94" s="37">
        <f>SUMIFS(СВЦЭМ!$C$34:$C$777,СВЦЭМ!$A$34:$A$777,$A94,СВЦЭМ!$B$34:$B$777,V$83)+'СЕТ СН'!$H$9+СВЦЭМ!$D$10+'СЕТ СН'!$H$5</f>
        <v>5038.4355725899995</v>
      </c>
      <c r="W94" s="37">
        <f>SUMIFS(СВЦЭМ!$C$34:$C$777,СВЦЭМ!$A$34:$A$777,$A94,СВЦЭМ!$B$34:$B$777,W$83)+'СЕТ СН'!$H$9+СВЦЭМ!$D$10+'СЕТ СН'!$H$5</f>
        <v>5079.2815763999997</v>
      </c>
      <c r="X94" s="37">
        <f>SUMIFS(СВЦЭМ!$C$34:$C$777,СВЦЭМ!$A$34:$A$777,$A94,СВЦЭМ!$B$34:$B$777,X$83)+'СЕТ СН'!$H$9+СВЦЭМ!$D$10+'СЕТ СН'!$H$5</f>
        <v>5051.9804601099995</v>
      </c>
      <c r="Y94" s="37">
        <f>SUMIFS(СВЦЭМ!$C$34:$C$777,СВЦЭМ!$A$34:$A$777,$A94,СВЦЭМ!$B$34:$B$777,Y$83)+'СЕТ СН'!$H$9+СВЦЭМ!$D$10+'СЕТ СН'!$H$5</f>
        <v>5061.5472689500002</v>
      </c>
    </row>
    <row r="95" spans="1:25" ht="15.75" x14ac:dyDescent="0.2">
      <c r="A95" s="36">
        <f t="shared" si="2"/>
        <v>42625</v>
      </c>
      <c r="B95" s="37">
        <f>SUMIFS(СВЦЭМ!$C$34:$C$777,СВЦЭМ!$A$34:$A$777,$A95,СВЦЭМ!$B$34:$B$777,B$83)+'СЕТ СН'!$H$9+СВЦЭМ!$D$10+'СЕТ СН'!$H$5</f>
        <v>5091.2246174000002</v>
      </c>
      <c r="C95" s="37">
        <f>SUMIFS(СВЦЭМ!$C$34:$C$777,СВЦЭМ!$A$34:$A$777,$A95,СВЦЭМ!$B$34:$B$777,C$83)+'СЕТ СН'!$H$9+СВЦЭМ!$D$10+'СЕТ СН'!$H$5</f>
        <v>5179.3284838700001</v>
      </c>
      <c r="D95" s="37">
        <f>SUMIFS(СВЦЭМ!$C$34:$C$777,СВЦЭМ!$A$34:$A$777,$A95,СВЦЭМ!$B$34:$B$777,D$83)+'СЕТ СН'!$H$9+СВЦЭМ!$D$10+'СЕТ СН'!$H$5</f>
        <v>5225.8938483700003</v>
      </c>
      <c r="E95" s="37">
        <f>SUMIFS(СВЦЭМ!$C$34:$C$777,СВЦЭМ!$A$34:$A$777,$A95,СВЦЭМ!$B$34:$B$777,E$83)+'СЕТ СН'!$H$9+СВЦЭМ!$D$10+'СЕТ СН'!$H$5</f>
        <v>5237.3465222300001</v>
      </c>
      <c r="F95" s="37">
        <f>SUMIFS(СВЦЭМ!$C$34:$C$777,СВЦЭМ!$A$34:$A$777,$A95,СВЦЭМ!$B$34:$B$777,F$83)+'СЕТ СН'!$H$9+СВЦЭМ!$D$10+'СЕТ СН'!$H$5</f>
        <v>5231.0826273700004</v>
      </c>
      <c r="G95" s="37">
        <f>SUMIFS(СВЦЭМ!$C$34:$C$777,СВЦЭМ!$A$34:$A$777,$A95,СВЦЭМ!$B$34:$B$777,G$83)+'СЕТ СН'!$H$9+СВЦЭМ!$D$10+'СЕТ СН'!$H$5</f>
        <v>5226.2181768600003</v>
      </c>
      <c r="H95" s="37">
        <f>SUMIFS(СВЦЭМ!$C$34:$C$777,СВЦЭМ!$A$34:$A$777,$A95,СВЦЭМ!$B$34:$B$777,H$83)+'СЕТ СН'!$H$9+СВЦЭМ!$D$10+'СЕТ СН'!$H$5</f>
        <v>5139.7241758499995</v>
      </c>
      <c r="I95" s="37">
        <f>SUMIFS(СВЦЭМ!$C$34:$C$777,СВЦЭМ!$A$34:$A$777,$A95,СВЦЭМ!$B$34:$B$777,I$83)+'СЕТ СН'!$H$9+СВЦЭМ!$D$10+'СЕТ СН'!$H$5</f>
        <v>5073.9615664200001</v>
      </c>
      <c r="J95" s="37">
        <f>SUMIFS(СВЦЭМ!$C$34:$C$777,СВЦЭМ!$A$34:$A$777,$A95,СВЦЭМ!$B$34:$B$777,J$83)+'СЕТ СН'!$H$9+СВЦЭМ!$D$10+'СЕТ СН'!$H$5</f>
        <v>5016.48597883</v>
      </c>
      <c r="K95" s="37">
        <f>SUMIFS(СВЦЭМ!$C$34:$C$777,СВЦЭМ!$A$34:$A$777,$A95,СВЦЭМ!$B$34:$B$777,K$83)+'СЕТ СН'!$H$9+СВЦЭМ!$D$10+'СЕТ СН'!$H$5</f>
        <v>4976.8897541400002</v>
      </c>
      <c r="L95" s="37">
        <f>SUMIFS(СВЦЭМ!$C$34:$C$777,СВЦЭМ!$A$34:$A$777,$A95,СВЦЭМ!$B$34:$B$777,L$83)+'СЕТ СН'!$H$9+СВЦЭМ!$D$10+'СЕТ СН'!$H$5</f>
        <v>4967.6728010500001</v>
      </c>
      <c r="M95" s="37">
        <f>SUMIFS(СВЦЭМ!$C$34:$C$777,СВЦЭМ!$A$34:$A$777,$A95,СВЦЭМ!$B$34:$B$777,M$83)+'СЕТ СН'!$H$9+СВЦЭМ!$D$10+'СЕТ СН'!$H$5</f>
        <v>4945.79471276</v>
      </c>
      <c r="N95" s="37">
        <f>SUMIFS(СВЦЭМ!$C$34:$C$777,СВЦЭМ!$A$34:$A$777,$A95,СВЦЭМ!$B$34:$B$777,N$83)+'СЕТ СН'!$H$9+СВЦЭМ!$D$10+'СЕТ СН'!$H$5</f>
        <v>4959.4497284700001</v>
      </c>
      <c r="O95" s="37">
        <f>SUMIFS(СВЦЭМ!$C$34:$C$777,СВЦЭМ!$A$34:$A$777,$A95,СВЦЭМ!$B$34:$B$777,O$83)+'СЕТ СН'!$H$9+СВЦЭМ!$D$10+'СЕТ СН'!$H$5</f>
        <v>5061.1101638299997</v>
      </c>
      <c r="P95" s="37">
        <f>SUMIFS(СВЦЭМ!$C$34:$C$777,СВЦЭМ!$A$34:$A$777,$A95,СВЦЭМ!$B$34:$B$777,P$83)+'СЕТ СН'!$H$9+СВЦЭМ!$D$10+'СЕТ СН'!$H$5</f>
        <v>5054.7326751299997</v>
      </c>
      <c r="Q95" s="37">
        <f>SUMIFS(СВЦЭМ!$C$34:$C$777,СВЦЭМ!$A$34:$A$777,$A95,СВЦЭМ!$B$34:$B$777,Q$83)+'СЕТ СН'!$H$9+СВЦЭМ!$D$10+'СЕТ СН'!$H$5</f>
        <v>4996.2591083899997</v>
      </c>
      <c r="R95" s="37">
        <f>SUMIFS(СВЦЭМ!$C$34:$C$777,СВЦЭМ!$A$34:$A$777,$A95,СВЦЭМ!$B$34:$B$777,R$83)+'СЕТ СН'!$H$9+СВЦЭМ!$D$10+'СЕТ СН'!$H$5</f>
        <v>4953.3944390999995</v>
      </c>
      <c r="S95" s="37">
        <f>SUMIFS(СВЦЭМ!$C$34:$C$777,СВЦЭМ!$A$34:$A$777,$A95,СВЦЭМ!$B$34:$B$777,S$83)+'СЕТ СН'!$H$9+СВЦЭМ!$D$10+'СЕТ СН'!$H$5</f>
        <v>4986.2530180899994</v>
      </c>
      <c r="T95" s="37">
        <f>SUMIFS(СВЦЭМ!$C$34:$C$777,СВЦЭМ!$A$34:$A$777,$A95,СВЦЭМ!$B$34:$B$777,T$83)+'СЕТ СН'!$H$9+СВЦЭМ!$D$10+'СЕТ СН'!$H$5</f>
        <v>4968.8377756899999</v>
      </c>
      <c r="U95" s="37">
        <f>SUMIFS(СВЦЭМ!$C$34:$C$777,СВЦЭМ!$A$34:$A$777,$A95,СВЦЭМ!$B$34:$B$777,U$83)+'СЕТ СН'!$H$9+СВЦЭМ!$D$10+'СЕТ СН'!$H$5</f>
        <v>4995.1718810499997</v>
      </c>
      <c r="V95" s="37">
        <f>SUMIFS(СВЦЭМ!$C$34:$C$777,СВЦЭМ!$A$34:$A$777,$A95,СВЦЭМ!$B$34:$B$777,V$83)+'СЕТ СН'!$H$9+СВЦЭМ!$D$10+'СЕТ СН'!$H$5</f>
        <v>5014.3681817999995</v>
      </c>
      <c r="W95" s="37">
        <f>SUMIFS(СВЦЭМ!$C$34:$C$777,СВЦЭМ!$A$34:$A$777,$A95,СВЦЭМ!$B$34:$B$777,W$83)+'СЕТ СН'!$H$9+СВЦЭМ!$D$10+'СЕТ СН'!$H$5</f>
        <v>4993.2767079300002</v>
      </c>
      <c r="X95" s="37">
        <f>SUMIFS(СВЦЭМ!$C$34:$C$777,СВЦЭМ!$A$34:$A$777,$A95,СВЦЭМ!$B$34:$B$777,X$83)+'СЕТ СН'!$H$9+СВЦЭМ!$D$10+'СЕТ СН'!$H$5</f>
        <v>4982.5750988700001</v>
      </c>
      <c r="Y95" s="37">
        <f>SUMIFS(СВЦЭМ!$C$34:$C$777,СВЦЭМ!$A$34:$A$777,$A95,СВЦЭМ!$B$34:$B$777,Y$83)+'СЕТ СН'!$H$9+СВЦЭМ!$D$10+'СЕТ СН'!$H$5</f>
        <v>5030.4953383100001</v>
      </c>
    </row>
    <row r="96" spans="1:25" ht="15.75" x14ac:dyDescent="0.2">
      <c r="A96" s="36">
        <f t="shared" si="2"/>
        <v>42626</v>
      </c>
      <c r="B96" s="37">
        <f>SUMIFS(СВЦЭМ!$C$34:$C$777,СВЦЭМ!$A$34:$A$777,$A96,СВЦЭМ!$B$34:$B$777,B$83)+'СЕТ СН'!$H$9+СВЦЭМ!$D$10+'СЕТ СН'!$H$5</f>
        <v>5142.0552789800004</v>
      </c>
      <c r="C96" s="37">
        <f>SUMIFS(СВЦЭМ!$C$34:$C$777,СВЦЭМ!$A$34:$A$777,$A96,СВЦЭМ!$B$34:$B$777,C$83)+'СЕТ СН'!$H$9+СВЦЭМ!$D$10+'СЕТ СН'!$H$5</f>
        <v>5177.63042993</v>
      </c>
      <c r="D96" s="37">
        <f>SUMIFS(СВЦЭМ!$C$34:$C$777,СВЦЭМ!$A$34:$A$777,$A96,СВЦЭМ!$B$34:$B$777,D$83)+'СЕТ СН'!$H$9+СВЦЭМ!$D$10+'СЕТ СН'!$H$5</f>
        <v>5229.7235366999994</v>
      </c>
      <c r="E96" s="37">
        <f>SUMIFS(СВЦЭМ!$C$34:$C$777,СВЦЭМ!$A$34:$A$777,$A96,СВЦЭМ!$B$34:$B$777,E$83)+'СЕТ СН'!$H$9+СВЦЭМ!$D$10+'СЕТ СН'!$H$5</f>
        <v>5252.1882843900003</v>
      </c>
      <c r="F96" s="37">
        <f>SUMIFS(СВЦЭМ!$C$34:$C$777,СВЦЭМ!$A$34:$A$777,$A96,СВЦЭМ!$B$34:$B$777,F$83)+'СЕТ СН'!$H$9+СВЦЭМ!$D$10+'СЕТ СН'!$H$5</f>
        <v>5243.8429944599993</v>
      </c>
      <c r="G96" s="37">
        <f>SUMIFS(СВЦЭМ!$C$34:$C$777,СВЦЭМ!$A$34:$A$777,$A96,СВЦЭМ!$B$34:$B$777,G$83)+'СЕТ СН'!$H$9+СВЦЭМ!$D$10+'СЕТ СН'!$H$5</f>
        <v>5261.2539540600001</v>
      </c>
      <c r="H96" s="37">
        <f>SUMIFS(СВЦЭМ!$C$34:$C$777,СВЦЭМ!$A$34:$A$777,$A96,СВЦЭМ!$B$34:$B$777,H$83)+'СЕТ СН'!$H$9+СВЦЭМ!$D$10+'СЕТ СН'!$H$5</f>
        <v>5198.8529548500001</v>
      </c>
      <c r="I96" s="37">
        <f>SUMIFS(СВЦЭМ!$C$34:$C$777,СВЦЭМ!$A$34:$A$777,$A96,СВЦЭМ!$B$34:$B$777,I$83)+'СЕТ СН'!$H$9+СВЦЭМ!$D$10+'СЕТ СН'!$H$5</f>
        <v>5142.9453484999995</v>
      </c>
      <c r="J96" s="37">
        <f>SUMIFS(СВЦЭМ!$C$34:$C$777,СВЦЭМ!$A$34:$A$777,$A96,СВЦЭМ!$B$34:$B$777,J$83)+'СЕТ СН'!$H$9+СВЦЭМ!$D$10+'СЕТ СН'!$H$5</f>
        <v>5144.0600191899994</v>
      </c>
      <c r="K96" s="37">
        <f>SUMIFS(СВЦЭМ!$C$34:$C$777,СВЦЭМ!$A$34:$A$777,$A96,СВЦЭМ!$B$34:$B$777,K$83)+'СЕТ СН'!$H$9+СВЦЭМ!$D$10+'СЕТ СН'!$H$5</f>
        <v>5017.9012020999999</v>
      </c>
      <c r="L96" s="37">
        <f>SUMIFS(СВЦЭМ!$C$34:$C$777,СВЦЭМ!$A$34:$A$777,$A96,СВЦЭМ!$B$34:$B$777,L$83)+'СЕТ СН'!$H$9+СВЦЭМ!$D$10+'СЕТ СН'!$H$5</f>
        <v>5005.4239226999998</v>
      </c>
      <c r="M96" s="37">
        <f>SUMIFS(СВЦЭМ!$C$34:$C$777,СВЦЭМ!$A$34:$A$777,$A96,СВЦЭМ!$B$34:$B$777,M$83)+'СЕТ СН'!$H$9+СВЦЭМ!$D$10+'СЕТ СН'!$H$5</f>
        <v>5046.9985566300002</v>
      </c>
      <c r="N96" s="37">
        <f>SUMIFS(СВЦЭМ!$C$34:$C$777,СВЦЭМ!$A$34:$A$777,$A96,СВЦЭМ!$B$34:$B$777,N$83)+'СЕТ СН'!$H$9+СВЦЭМ!$D$10+'СЕТ СН'!$H$5</f>
        <v>5040.6341191299998</v>
      </c>
      <c r="O96" s="37">
        <f>SUMIFS(СВЦЭМ!$C$34:$C$777,СВЦЭМ!$A$34:$A$777,$A96,СВЦЭМ!$B$34:$B$777,O$83)+'СЕТ СН'!$H$9+СВЦЭМ!$D$10+'СЕТ СН'!$H$5</f>
        <v>5047.9124257499998</v>
      </c>
      <c r="P96" s="37">
        <f>SUMIFS(СВЦЭМ!$C$34:$C$777,СВЦЭМ!$A$34:$A$777,$A96,СВЦЭМ!$B$34:$B$777,P$83)+'СЕТ СН'!$H$9+СВЦЭМ!$D$10+'СЕТ СН'!$H$5</f>
        <v>5051.14936373</v>
      </c>
      <c r="Q96" s="37">
        <f>SUMIFS(СВЦЭМ!$C$34:$C$777,СВЦЭМ!$A$34:$A$777,$A96,СВЦЭМ!$B$34:$B$777,Q$83)+'СЕТ СН'!$H$9+СВЦЭМ!$D$10+'СЕТ СН'!$H$5</f>
        <v>5035.9214778300002</v>
      </c>
      <c r="R96" s="37">
        <f>SUMIFS(СВЦЭМ!$C$34:$C$777,СВЦЭМ!$A$34:$A$777,$A96,СВЦЭМ!$B$34:$B$777,R$83)+'СЕТ СН'!$H$9+СВЦЭМ!$D$10+'СЕТ СН'!$H$5</f>
        <v>5003.4167916899996</v>
      </c>
      <c r="S96" s="37">
        <f>SUMIFS(СВЦЭМ!$C$34:$C$777,СВЦЭМ!$A$34:$A$777,$A96,СВЦЭМ!$B$34:$B$777,S$83)+'СЕТ СН'!$H$9+СВЦЭМ!$D$10+'СЕТ СН'!$H$5</f>
        <v>5043.1355324999995</v>
      </c>
      <c r="T96" s="37">
        <f>SUMIFS(СВЦЭМ!$C$34:$C$777,СВЦЭМ!$A$34:$A$777,$A96,СВЦЭМ!$B$34:$B$777,T$83)+'СЕТ СН'!$H$9+СВЦЭМ!$D$10+'СЕТ СН'!$H$5</f>
        <v>5033.7686385999996</v>
      </c>
      <c r="U96" s="37">
        <f>SUMIFS(СВЦЭМ!$C$34:$C$777,СВЦЭМ!$A$34:$A$777,$A96,СВЦЭМ!$B$34:$B$777,U$83)+'СЕТ СН'!$H$9+СВЦЭМ!$D$10+'СЕТ СН'!$H$5</f>
        <v>5072.3442463800002</v>
      </c>
      <c r="V96" s="37">
        <f>SUMIFS(СВЦЭМ!$C$34:$C$777,СВЦЭМ!$A$34:$A$777,$A96,СВЦЭМ!$B$34:$B$777,V$83)+'СЕТ СН'!$H$9+СВЦЭМ!$D$10+'СЕТ СН'!$H$5</f>
        <v>5054.0805401999996</v>
      </c>
      <c r="W96" s="37">
        <f>SUMIFS(СВЦЭМ!$C$34:$C$777,СВЦЭМ!$A$34:$A$777,$A96,СВЦЭМ!$B$34:$B$777,W$83)+'СЕТ СН'!$H$9+СВЦЭМ!$D$10+'СЕТ СН'!$H$5</f>
        <v>5053.46488684</v>
      </c>
      <c r="X96" s="37">
        <f>SUMIFS(СВЦЭМ!$C$34:$C$777,СВЦЭМ!$A$34:$A$777,$A96,СВЦЭМ!$B$34:$B$777,X$83)+'СЕТ СН'!$H$9+СВЦЭМ!$D$10+'СЕТ СН'!$H$5</f>
        <v>5103.8680458700001</v>
      </c>
      <c r="Y96" s="37">
        <f>SUMIFS(СВЦЭМ!$C$34:$C$777,СВЦЭМ!$A$34:$A$777,$A96,СВЦЭМ!$B$34:$B$777,Y$83)+'СЕТ СН'!$H$9+СВЦЭМ!$D$10+'СЕТ СН'!$H$5</f>
        <v>5216.7223233900004</v>
      </c>
    </row>
    <row r="97" spans="1:25" ht="15.75" x14ac:dyDescent="0.2">
      <c r="A97" s="36">
        <f t="shared" si="2"/>
        <v>42627</v>
      </c>
      <c r="B97" s="37">
        <f>SUMIFS(СВЦЭМ!$C$34:$C$777,СВЦЭМ!$A$34:$A$777,$A97,СВЦЭМ!$B$34:$B$777,B$83)+'СЕТ СН'!$H$9+СВЦЭМ!$D$10+'СЕТ СН'!$H$5</f>
        <v>5277.71677533</v>
      </c>
      <c r="C97" s="37">
        <f>SUMIFS(СВЦЭМ!$C$34:$C$777,СВЦЭМ!$A$34:$A$777,$A97,СВЦЭМ!$B$34:$B$777,C$83)+'СЕТ СН'!$H$9+СВЦЭМ!$D$10+'СЕТ СН'!$H$5</f>
        <v>5297.73475805</v>
      </c>
      <c r="D97" s="37">
        <f>SUMIFS(СВЦЭМ!$C$34:$C$777,СВЦЭМ!$A$34:$A$777,$A97,СВЦЭМ!$B$34:$B$777,D$83)+'СЕТ СН'!$H$9+СВЦЭМ!$D$10+'СЕТ СН'!$H$5</f>
        <v>5295.9112630299996</v>
      </c>
      <c r="E97" s="37">
        <f>SUMIFS(СВЦЭМ!$C$34:$C$777,СВЦЭМ!$A$34:$A$777,$A97,СВЦЭМ!$B$34:$B$777,E$83)+'СЕТ СН'!$H$9+СВЦЭМ!$D$10+'СЕТ СН'!$H$5</f>
        <v>5319.1232481899997</v>
      </c>
      <c r="F97" s="37">
        <f>SUMIFS(СВЦЭМ!$C$34:$C$777,СВЦЭМ!$A$34:$A$777,$A97,СВЦЭМ!$B$34:$B$777,F$83)+'СЕТ СН'!$H$9+СВЦЭМ!$D$10+'СЕТ СН'!$H$5</f>
        <v>5313.30595077</v>
      </c>
      <c r="G97" s="37">
        <f>SUMIFS(СВЦЭМ!$C$34:$C$777,СВЦЭМ!$A$34:$A$777,$A97,СВЦЭМ!$B$34:$B$777,G$83)+'СЕТ СН'!$H$9+СВЦЭМ!$D$10+'СЕТ СН'!$H$5</f>
        <v>5261.6712985599997</v>
      </c>
      <c r="H97" s="37">
        <f>SUMIFS(СВЦЭМ!$C$34:$C$777,СВЦЭМ!$A$34:$A$777,$A97,СВЦЭМ!$B$34:$B$777,H$83)+'СЕТ СН'!$H$9+СВЦЭМ!$D$10+'СЕТ СН'!$H$5</f>
        <v>5212.8075849699999</v>
      </c>
      <c r="I97" s="37">
        <f>SUMIFS(СВЦЭМ!$C$34:$C$777,СВЦЭМ!$A$34:$A$777,$A97,СВЦЭМ!$B$34:$B$777,I$83)+'СЕТ СН'!$H$9+СВЦЭМ!$D$10+'СЕТ СН'!$H$5</f>
        <v>5139.8997928899998</v>
      </c>
      <c r="J97" s="37">
        <f>SUMIFS(СВЦЭМ!$C$34:$C$777,СВЦЭМ!$A$34:$A$777,$A97,СВЦЭМ!$B$34:$B$777,J$83)+'СЕТ СН'!$H$9+СВЦЭМ!$D$10+'СЕТ СН'!$H$5</f>
        <v>5071.5335679700001</v>
      </c>
      <c r="K97" s="37">
        <f>SUMIFS(СВЦЭМ!$C$34:$C$777,СВЦЭМ!$A$34:$A$777,$A97,СВЦЭМ!$B$34:$B$777,K$83)+'СЕТ СН'!$H$9+СВЦЭМ!$D$10+'СЕТ СН'!$H$5</f>
        <v>4983.69807382</v>
      </c>
      <c r="L97" s="37">
        <f>SUMIFS(СВЦЭМ!$C$34:$C$777,СВЦЭМ!$A$34:$A$777,$A97,СВЦЭМ!$B$34:$B$777,L$83)+'СЕТ СН'!$H$9+СВЦЭМ!$D$10+'СЕТ СН'!$H$5</f>
        <v>4964.5513712399998</v>
      </c>
      <c r="M97" s="37">
        <f>SUMIFS(СВЦЭМ!$C$34:$C$777,СВЦЭМ!$A$34:$A$777,$A97,СВЦЭМ!$B$34:$B$777,M$83)+'СЕТ СН'!$H$9+СВЦЭМ!$D$10+'СЕТ СН'!$H$5</f>
        <v>4965.3869482999999</v>
      </c>
      <c r="N97" s="37">
        <f>SUMIFS(СВЦЭМ!$C$34:$C$777,СВЦЭМ!$A$34:$A$777,$A97,СВЦЭМ!$B$34:$B$777,N$83)+'СЕТ СН'!$H$9+СВЦЭМ!$D$10+'СЕТ СН'!$H$5</f>
        <v>4977.8499893899998</v>
      </c>
      <c r="O97" s="37">
        <f>SUMIFS(СВЦЭМ!$C$34:$C$777,СВЦЭМ!$A$34:$A$777,$A97,СВЦЭМ!$B$34:$B$777,O$83)+'СЕТ СН'!$H$9+СВЦЭМ!$D$10+'СЕТ СН'!$H$5</f>
        <v>5034.5457346000003</v>
      </c>
      <c r="P97" s="37">
        <f>SUMIFS(СВЦЭМ!$C$34:$C$777,СВЦЭМ!$A$34:$A$777,$A97,СВЦЭМ!$B$34:$B$777,P$83)+'СЕТ СН'!$H$9+СВЦЭМ!$D$10+'СЕТ СН'!$H$5</f>
        <v>5015.6356115500002</v>
      </c>
      <c r="Q97" s="37">
        <f>SUMIFS(СВЦЭМ!$C$34:$C$777,СВЦЭМ!$A$34:$A$777,$A97,СВЦЭМ!$B$34:$B$777,Q$83)+'СЕТ СН'!$H$9+СВЦЭМ!$D$10+'СЕТ СН'!$H$5</f>
        <v>4989.2686892000002</v>
      </c>
      <c r="R97" s="37">
        <f>SUMIFS(СВЦЭМ!$C$34:$C$777,СВЦЭМ!$A$34:$A$777,$A97,СВЦЭМ!$B$34:$B$777,R$83)+'СЕТ СН'!$H$9+СВЦЭМ!$D$10+'СЕТ СН'!$H$5</f>
        <v>4956.5238812500002</v>
      </c>
      <c r="S97" s="37">
        <f>SUMIFS(СВЦЭМ!$C$34:$C$777,СВЦЭМ!$A$34:$A$777,$A97,СВЦЭМ!$B$34:$B$777,S$83)+'СЕТ СН'!$H$9+СВЦЭМ!$D$10+'СЕТ СН'!$H$5</f>
        <v>4991.4457479399998</v>
      </c>
      <c r="T97" s="37">
        <f>SUMIFS(СВЦЭМ!$C$34:$C$777,СВЦЭМ!$A$34:$A$777,$A97,СВЦЭМ!$B$34:$B$777,T$83)+'СЕТ СН'!$H$9+СВЦЭМ!$D$10+'СЕТ СН'!$H$5</f>
        <v>4958.8469418900004</v>
      </c>
      <c r="U97" s="37">
        <f>SUMIFS(СВЦЭМ!$C$34:$C$777,СВЦЭМ!$A$34:$A$777,$A97,СВЦЭМ!$B$34:$B$777,U$83)+'СЕТ СН'!$H$9+СВЦЭМ!$D$10+'СЕТ СН'!$H$5</f>
        <v>4939.5261476699998</v>
      </c>
      <c r="V97" s="37">
        <f>SUMIFS(СВЦЭМ!$C$34:$C$777,СВЦЭМ!$A$34:$A$777,$A97,СВЦЭМ!$B$34:$B$777,V$83)+'СЕТ СН'!$H$9+СВЦЭМ!$D$10+'СЕТ СН'!$H$5</f>
        <v>4951.8214343700001</v>
      </c>
      <c r="W97" s="37">
        <f>SUMIFS(СВЦЭМ!$C$34:$C$777,СВЦЭМ!$A$34:$A$777,$A97,СВЦЭМ!$B$34:$B$777,W$83)+'СЕТ СН'!$H$9+СВЦЭМ!$D$10+'СЕТ СН'!$H$5</f>
        <v>4949.9465041399999</v>
      </c>
      <c r="X97" s="37">
        <f>SUMIFS(СВЦЭМ!$C$34:$C$777,СВЦЭМ!$A$34:$A$777,$A97,СВЦЭМ!$B$34:$B$777,X$83)+'СЕТ СН'!$H$9+СВЦЭМ!$D$10+'СЕТ СН'!$H$5</f>
        <v>4979.2454170299998</v>
      </c>
      <c r="Y97" s="37">
        <f>SUMIFS(СВЦЭМ!$C$34:$C$777,СВЦЭМ!$A$34:$A$777,$A97,СВЦЭМ!$B$34:$B$777,Y$83)+'СЕТ СН'!$H$9+СВЦЭМ!$D$10+'СЕТ СН'!$H$5</f>
        <v>5059.59091352</v>
      </c>
    </row>
    <row r="98" spans="1:25" ht="15.75" x14ac:dyDescent="0.2">
      <c r="A98" s="36">
        <f t="shared" si="2"/>
        <v>42628</v>
      </c>
      <c r="B98" s="37">
        <f>SUMIFS(СВЦЭМ!$C$34:$C$777,СВЦЭМ!$A$34:$A$777,$A98,СВЦЭМ!$B$34:$B$777,B$83)+'СЕТ СН'!$H$9+СВЦЭМ!$D$10+'СЕТ СН'!$H$5</f>
        <v>5164.2949453399997</v>
      </c>
      <c r="C98" s="37">
        <f>SUMIFS(СВЦЭМ!$C$34:$C$777,СВЦЭМ!$A$34:$A$777,$A98,СВЦЭМ!$B$34:$B$777,C$83)+'СЕТ СН'!$H$9+СВЦЭМ!$D$10+'СЕТ СН'!$H$5</f>
        <v>5245.4743891099997</v>
      </c>
      <c r="D98" s="37">
        <f>SUMIFS(СВЦЭМ!$C$34:$C$777,СВЦЭМ!$A$34:$A$777,$A98,СВЦЭМ!$B$34:$B$777,D$83)+'СЕТ СН'!$H$9+СВЦЭМ!$D$10+'СЕТ СН'!$H$5</f>
        <v>5331.2974289699996</v>
      </c>
      <c r="E98" s="37">
        <f>SUMIFS(СВЦЭМ!$C$34:$C$777,СВЦЭМ!$A$34:$A$777,$A98,СВЦЭМ!$B$34:$B$777,E$83)+'СЕТ СН'!$H$9+СВЦЭМ!$D$10+'СЕТ СН'!$H$5</f>
        <v>5296.0680320600004</v>
      </c>
      <c r="F98" s="37">
        <f>SUMIFS(СВЦЭМ!$C$34:$C$777,СВЦЭМ!$A$34:$A$777,$A98,СВЦЭМ!$B$34:$B$777,F$83)+'СЕТ СН'!$H$9+СВЦЭМ!$D$10+'СЕТ СН'!$H$5</f>
        <v>5316.7944311000001</v>
      </c>
      <c r="G98" s="37">
        <f>SUMIFS(СВЦЭМ!$C$34:$C$777,СВЦЭМ!$A$34:$A$777,$A98,СВЦЭМ!$B$34:$B$777,G$83)+'СЕТ СН'!$H$9+СВЦЭМ!$D$10+'СЕТ СН'!$H$5</f>
        <v>5272.6533627899998</v>
      </c>
      <c r="H98" s="37">
        <f>SUMIFS(СВЦЭМ!$C$34:$C$777,СВЦЭМ!$A$34:$A$777,$A98,СВЦЭМ!$B$34:$B$777,H$83)+'СЕТ СН'!$H$9+СВЦЭМ!$D$10+'СЕТ СН'!$H$5</f>
        <v>5221.5419698099995</v>
      </c>
      <c r="I98" s="37">
        <f>SUMIFS(СВЦЭМ!$C$34:$C$777,СВЦЭМ!$A$34:$A$777,$A98,СВЦЭМ!$B$34:$B$777,I$83)+'СЕТ СН'!$H$9+СВЦЭМ!$D$10+'СЕТ СН'!$H$5</f>
        <v>5120.08312295</v>
      </c>
      <c r="J98" s="37">
        <f>SUMIFS(СВЦЭМ!$C$34:$C$777,СВЦЭМ!$A$34:$A$777,$A98,СВЦЭМ!$B$34:$B$777,J$83)+'СЕТ СН'!$H$9+СВЦЭМ!$D$10+'СЕТ СН'!$H$5</f>
        <v>5078.12707133</v>
      </c>
      <c r="K98" s="37">
        <f>SUMIFS(СВЦЭМ!$C$34:$C$777,СВЦЭМ!$A$34:$A$777,$A98,СВЦЭМ!$B$34:$B$777,K$83)+'СЕТ СН'!$H$9+СВЦЭМ!$D$10+'СЕТ СН'!$H$5</f>
        <v>4984.28257433</v>
      </c>
      <c r="L98" s="37">
        <f>SUMIFS(СВЦЭМ!$C$34:$C$777,СВЦЭМ!$A$34:$A$777,$A98,СВЦЭМ!$B$34:$B$777,L$83)+'СЕТ СН'!$H$9+СВЦЭМ!$D$10+'СЕТ СН'!$H$5</f>
        <v>4978.6181165300004</v>
      </c>
      <c r="M98" s="37">
        <f>SUMIFS(СВЦЭМ!$C$34:$C$777,СВЦЭМ!$A$34:$A$777,$A98,СВЦЭМ!$B$34:$B$777,M$83)+'СЕТ СН'!$H$9+СВЦЭМ!$D$10+'СЕТ СН'!$H$5</f>
        <v>5000.5761834200002</v>
      </c>
      <c r="N98" s="37">
        <f>SUMIFS(СВЦЭМ!$C$34:$C$777,СВЦЭМ!$A$34:$A$777,$A98,СВЦЭМ!$B$34:$B$777,N$83)+'СЕТ СН'!$H$9+СВЦЭМ!$D$10+'СЕТ СН'!$H$5</f>
        <v>5004.2578222100001</v>
      </c>
      <c r="O98" s="37">
        <f>SUMIFS(СВЦЭМ!$C$34:$C$777,СВЦЭМ!$A$34:$A$777,$A98,СВЦЭМ!$B$34:$B$777,O$83)+'СЕТ СН'!$H$9+СВЦЭМ!$D$10+'СЕТ СН'!$H$5</f>
        <v>5009.8552915599994</v>
      </c>
      <c r="P98" s="37">
        <f>SUMIFS(СВЦЭМ!$C$34:$C$777,СВЦЭМ!$A$34:$A$777,$A98,СВЦЭМ!$B$34:$B$777,P$83)+'СЕТ СН'!$H$9+СВЦЭМ!$D$10+'СЕТ СН'!$H$5</f>
        <v>5006.2383073700003</v>
      </c>
      <c r="Q98" s="37">
        <f>SUMIFS(СВЦЭМ!$C$34:$C$777,СВЦЭМ!$A$34:$A$777,$A98,СВЦЭМ!$B$34:$B$777,Q$83)+'СЕТ СН'!$H$9+СВЦЭМ!$D$10+'СЕТ СН'!$H$5</f>
        <v>5010.19726919</v>
      </c>
      <c r="R98" s="37">
        <f>SUMIFS(СВЦЭМ!$C$34:$C$777,СВЦЭМ!$A$34:$A$777,$A98,СВЦЭМ!$B$34:$B$777,R$83)+'СЕТ СН'!$H$9+СВЦЭМ!$D$10+'СЕТ СН'!$H$5</f>
        <v>5002.8955444499998</v>
      </c>
      <c r="S98" s="37">
        <f>SUMIFS(СВЦЭМ!$C$34:$C$777,СВЦЭМ!$A$34:$A$777,$A98,СВЦЭМ!$B$34:$B$777,S$83)+'СЕТ СН'!$H$9+СВЦЭМ!$D$10+'СЕТ СН'!$H$5</f>
        <v>5030.1605600399998</v>
      </c>
      <c r="T98" s="37">
        <f>SUMIFS(СВЦЭМ!$C$34:$C$777,СВЦЭМ!$A$34:$A$777,$A98,СВЦЭМ!$B$34:$B$777,T$83)+'СЕТ СН'!$H$9+СВЦЭМ!$D$10+'СЕТ СН'!$H$5</f>
        <v>5028.3280977799996</v>
      </c>
      <c r="U98" s="37">
        <f>SUMIFS(СВЦЭМ!$C$34:$C$777,СВЦЭМ!$A$34:$A$777,$A98,СВЦЭМ!$B$34:$B$777,U$83)+'СЕТ СН'!$H$9+СВЦЭМ!$D$10+'СЕТ СН'!$H$5</f>
        <v>4991.6922870899998</v>
      </c>
      <c r="V98" s="37">
        <f>SUMIFS(СВЦЭМ!$C$34:$C$777,СВЦЭМ!$A$34:$A$777,$A98,СВЦЭМ!$B$34:$B$777,V$83)+'СЕТ СН'!$H$9+СВЦЭМ!$D$10+'СЕТ СН'!$H$5</f>
        <v>4992.5095155600002</v>
      </c>
      <c r="W98" s="37">
        <f>SUMIFS(СВЦЭМ!$C$34:$C$777,СВЦЭМ!$A$34:$A$777,$A98,СВЦЭМ!$B$34:$B$777,W$83)+'СЕТ СН'!$H$9+СВЦЭМ!$D$10+'СЕТ СН'!$H$5</f>
        <v>4979.7344124399997</v>
      </c>
      <c r="X98" s="37">
        <f>SUMIFS(СВЦЭМ!$C$34:$C$777,СВЦЭМ!$A$34:$A$777,$A98,СВЦЭМ!$B$34:$B$777,X$83)+'СЕТ СН'!$H$9+СВЦЭМ!$D$10+'СЕТ СН'!$H$5</f>
        <v>5044.6190063799995</v>
      </c>
      <c r="Y98" s="37">
        <f>SUMIFS(СВЦЭМ!$C$34:$C$777,СВЦЭМ!$A$34:$A$777,$A98,СВЦЭМ!$B$34:$B$777,Y$83)+'СЕТ СН'!$H$9+СВЦЭМ!$D$10+'СЕТ СН'!$H$5</f>
        <v>5116.3806146699999</v>
      </c>
    </row>
    <row r="99" spans="1:25" ht="15.75" x14ac:dyDescent="0.2">
      <c r="A99" s="36">
        <f t="shared" si="2"/>
        <v>42629</v>
      </c>
      <c r="B99" s="37">
        <f>SUMIFS(СВЦЭМ!$C$34:$C$777,СВЦЭМ!$A$34:$A$777,$A99,СВЦЭМ!$B$34:$B$777,B$83)+'СЕТ СН'!$H$9+СВЦЭМ!$D$10+'СЕТ СН'!$H$5</f>
        <v>5157.9753922999998</v>
      </c>
      <c r="C99" s="37">
        <f>SUMIFS(СВЦЭМ!$C$34:$C$777,СВЦЭМ!$A$34:$A$777,$A99,СВЦЭМ!$B$34:$B$777,C$83)+'СЕТ СН'!$H$9+СВЦЭМ!$D$10+'СЕТ СН'!$H$5</f>
        <v>5210.6804505700002</v>
      </c>
      <c r="D99" s="37">
        <f>SUMIFS(СВЦЭМ!$C$34:$C$777,СВЦЭМ!$A$34:$A$777,$A99,СВЦЭМ!$B$34:$B$777,D$83)+'СЕТ СН'!$H$9+СВЦЭМ!$D$10+'СЕТ СН'!$H$5</f>
        <v>5269.95396635</v>
      </c>
      <c r="E99" s="37">
        <f>SUMIFS(СВЦЭМ!$C$34:$C$777,СВЦЭМ!$A$34:$A$777,$A99,СВЦЭМ!$B$34:$B$777,E$83)+'СЕТ СН'!$H$9+СВЦЭМ!$D$10+'СЕТ СН'!$H$5</f>
        <v>5347.7855574599998</v>
      </c>
      <c r="F99" s="37">
        <f>SUMIFS(СВЦЭМ!$C$34:$C$777,СВЦЭМ!$A$34:$A$777,$A99,СВЦЭМ!$B$34:$B$777,F$83)+'СЕТ СН'!$H$9+СВЦЭМ!$D$10+'СЕТ СН'!$H$5</f>
        <v>5260.9659507899996</v>
      </c>
      <c r="G99" s="37">
        <f>SUMIFS(СВЦЭМ!$C$34:$C$777,СВЦЭМ!$A$34:$A$777,$A99,СВЦЭМ!$B$34:$B$777,G$83)+'СЕТ СН'!$H$9+СВЦЭМ!$D$10+'СЕТ СН'!$H$5</f>
        <v>5242.4767382299997</v>
      </c>
      <c r="H99" s="37">
        <f>SUMIFS(СВЦЭМ!$C$34:$C$777,СВЦЭМ!$A$34:$A$777,$A99,СВЦЭМ!$B$34:$B$777,H$83)+'СЕТ СН'!$H$9+СВЦЭМ!$D$10+'СЕТ СН'!$H$5</f>
        <v>5166.9118100699998</v>
      </c>
      <c r="I99" s="37">
        <f>SUMIFS(СВЦЭМ!$C$34:$C$777,СВЦЭМ!$A$34:$A$777,$A99,СВЦЭМ!$B$34:$B$777,I$83)+'СЕТ СН'!$H$9+СВЦЭМ!$D$10+'СЕТ СН'!$H$5</f>
        <v>5084.1603241599996</v>
      </c>
      <c r="J99" s="37">
        <f>SUMIFS(СВЦЭМ!$C$34:$C$777,СВЦЭМ!$A$34:$A$777,$A99,СВЦЭМ!$B$34:$B$777,J$83)+'СЕТ СН'!$H$9+СВЦЭМ!$D$10+'СЕТ СН'!$H$5</f>
        <v>5039.7989276600001</v>
      </c>
      <c r="K99" s="37">
        <f>SUMIFS(СВЦЭМ!$C$34:$C$777,СВЦЭМ!$A$34:$A$777,$A99,СВЦЭМ!$B$34:$B$777,K$83)+'СЕТ СН'!$H$9+СВЦЭМ!$D$10+'СЕТ СН'!$H$5</f>
        <v>4963.6267245099998</v>
      </c>
      <c r="L99" s="37">
        <f>SUMIFS(СВЦЭМ!$C$34:$C$777,СВЦЭМ!$A$34:$A$777,$A99,СВЦЭМ!$B$34:$B$777,L$83)+'СЕТ СН'!$H$9+СВЦЭМ!$D$10+'СЕТ СН'!$H$5</f>
        <v>4993.5837795899997</v>
      </c>
      <c r="M99" s="37">
        <f>SUMIFS(СВЦЭМ!$C$34:$C$777,СВЦЭМ!$A$34:$A$777,$A99,СВЦЭМ!$B$34:$B$777,M$83)+'СЕТ СН'!$H$9+СВЦЭМ!$D$10+'СЕТ СН'!$H$5</f>
        <v>4990.41010138</v>
      </c>
      <c r="N99" s="37">
        <f>SUMIFS(СВЦЭМ!$C$34:$C$777,СВЦЭМ!$A$34:$A$777,$A99,СВЦЭМ!$B$34:$B$777,N$83)+'СЕТ СН'!$H$9+СВЦЭМ!$D$10+'СЕТ СН'!$H$5</f>
        <v>4988.1999315200001</v>
      </c>
      <c r="O99" s="37">
        <f>SUMIFS(СВЦЭМ!$C$34:$C$777,СВЦЭМ!$A$34:$A$777,$A99,СВЦЭМ!$B$34:$B$777,O$83)+'СЕТ СН'!$H$9+СВЦЭМ!$D$10+'СЕТ СН'!$H$5</f>
        <v>5060.04895674</v>
      </c>
      <c r="P99" s="37">
        <f>SUMIFS(СВЦЭМ!$C$34:$C$777,СВЦЭМ!$A$34:$A$777,$A99,СВЦЭМ!$B$34:$B$777,P$83)+'СЕТ СН'!$H$9+СВЦЭМ!$D$10+'СЕТ СН'!$H$5</f>
        <v>5121.0565307899997</v>
      </c>
      <c r="Q99" s="37">
        <f>SUMIFS(СВЦЭМ!$C$34:$C$777,СВЦЭМ!$A$34:$A$777,$A99,СВЦЭМ!$B$34:$B$777,Q$83)+'СЕТ СН'!$H$9+СВЦЭМ!$D$10+'СЕТ СН'!$H$5</f>
        <v>4971.6089756199999</v>
      </c>
      <c r="R99" s="37">
        <f>SUMIFS(СВЦЭМ!$C$34:$C$777,СВЦЭМ!$A$34:$A$777,$A99,СВЦЭМ!$B$34:$B$777,R$83)+'СЕТ СН'!$H$9+СВЦЭМ!$D$10+'СЕТ СН'!$H$5</f>
        <v>4979.7679690799996</v>
      </c>
      <c r="S99" s="37">
        <f>SUMIFS(СВЦЭМ!$C$34:$C$777,СВЦЭМ!$A$34:$A$777,$A99,СВЦЭМ!$B$34:$B$777,S$83)+'СЕТ СН'!$H$9+СВЦЭМ!$D$10+'СЕТ СН'!$H$5</f>
        <v>5012.2749005599999</v>
      </c>
      <c r="T99" s="37">
        <f>SUMIFS(СВЦЭМ!$C$34:$C$777,СВЦЭМ!$A$34:$A$777,$A99,СВЦЭМ!$B$34:$B$777,T$83)+'СЕТ СН'!$H$9+СВЦЭМ!$D$10+'СЕТ СН'!$H$5</f>
        <v>5014.0224075699998</v>
      </c>
      <c r="U99" s="37">
        <f>SUMIFS(СВЦЭМ!$C$34:$C$777,СВЦЭМ!$A$34:$A$777,$A99,СВЦЭМ!$B$34:$B$777,U$83)+'СЕТ СН'!$H$9+СВЦЭМ!$D$10+'СЕТ СН'!$H$5</f>
        <v>4968.0588270600001</v>
      </c>
      <c r="V99" s="37">
        <f>SUMIFS(СВЦЭМ!$C$34:$C$777,СВЦЭМ!$A$34:$A$777,$A99,СВЦЭМ!$B$34:$B$777,V$83)+'СЕТ СН'!$H$9+СВЦЭМ!$D$10+'СЕТ СН'!$H$5</f>
        <v>4957.38722254</v>
      </c>
      <c r="W99" s="37">
        <f>SUMIFS(СВЦЭМ!$C$34:$C$777,СВЦЭМ!$A$34:$A$777,$A99,СВЦЭМ!$B$34:$B$777,W$83)+'СЕТ СН'!$H$9+СВЦЭМ!$D$10+'СЕТ СН'!$H$5</f>
        <v>4930.7593207999998</v>
      </c>
      <c r="X99" s="37">
        <f>SUMIFS(СВЦЭМ!$C$34:$C$777,СВЦЭМ!$A$34:$A$777,$A99,СВЦЭМ!$B$34:$B$777,X$83)+'СЕТ СН'!$H$9+СВЦЭМ!$D$10+'СЕТ СН'!$H$5</f>
        <v>4947.5054179899998</v>
      </c>
      <c r="Y99" s="37">
        <f>SUMIFS(СВЦЭМ!$C$34:$C$777,СВЦЭМ!$A$34:$A$777,$A99,СВЦЭМ!$B$34:$B$777,Y$83)+'СЕТ СН'!$H$9+СВЦЭМ!$D$10+'СЕТ СН'!$H$5</f>
        <v>5037.3787991700001</v>
      </c>
    </row>
    <row r="100" spans="1:25" ht="15.75" x14ac:dyDescent="0.2">
      <c r="A100" s="36">
        <f t="shared" si="2"/>
        <v>42630</v>
      </c>
      <c r="B100" s="37">
        <f>SUMIFS(СВЦЭМ!$C$34:$C$777,СВЦЭМ!$A$34:$A$777,$A100,СВЦЭМ!$B$34:$B$777,B$83)+'СЕТ СН'!$H$9+СВЦЭМ!$D$10+'СЕТ СН'!$H$5</f>
        <v>5163.4875928700003</v>
      </c>
      <c r="C100" s="37">
        <f>SUMIFS(СВЦЭМ!$C$34:$C$777,СВЦЭМ!$A$34:$A$777,$A100,СВЦЭМ!$B$34:$B$777,C$83)+'СЕТ СН'!$H$9+СВЦЭМ!$D$10+'СЕТ СН'!$H$5</f>
        <v>5231.3757077199998</v>
      </c>
      <c r="D100" s="37">
        <f>SUMIFS(СВЦЭМ!$C$34:$C$777,СВЦЭМ!$A$34:$A$777,$A100,СВЦЭМ!$B$34:$B$777,D$83)+'СЕТ СН'!$H$9+СВЦЭМ!$D$10+'СЕТ СН'!$H$5</f>
        <v>5265.7084642199998</v>
      </c>
      <c r="E100" s="37">
        <f>SUMIFS(СВЦЭМ!$C$34:$C$777,СВЦЭМ!$A$34:$A$777,$A100,СВЦЭМ!$B$34:$B$777,E$83)+'СЕТ СН'!$H$9+СВЦЭМ!$D$10+'СЕТ СН'!$H$5</f>
        <v>5272.3809928699993</v>
      </c>
      <c r="F100" s="37">
        <f>SUMIFS(СВЦЭМ!$C$34:$C$777,СВЦЭМ!$A$34:$A$777,$A100,СВЦЭМ!$B$34:$B$777,F$83)+'СЕТ СН'!$H$9+СВЦЭМ!$D$10+'СЕТ СН'!$H$5</f>
        <v>5283.7048139899998</v>
      </c>
      <c r="G100" s="37">
        <f>SUMIFS(СВЦЭМ!$C$34:$C$777,СВЦЭМ!$A$34:$A$777,$A100,СВЦЭМ!$B$34:$B$777,G$83)+'СЕТ СН'!$H$9+СВЦЭМ!$D$10+'СЕТ СН'!$H$5</f>
        <v>5276.4318669000004</v>
      </c>
      <c r="H100" s="37">
        <f>SUMIFS(СВЦЭМ!$C$34:$C$777,СВЦЭМ!$A$34:$A$777,$A100,СВЦЭМ!$B$34:$B$777,H$83)+'СЕТ СН'!$H$9+СВЦЭМ!$D$10+'СЕТ СН'!$H$5</f>
        <v>5239.7194977599993</v>
      </c>
      <c r="I100" s="37">
        <f>SUMIFS(СВЦЭМ!$C$34:$C$777,СВЦЭМ!$A$34:$A$777,$A100,СВЦЭМ!$B$34:$B$777,I$83)+'СЕТ СН'!$H$9+СВЦЭМ!$D$10+'СЕТ СН'!$H$5</f>
        <v>5180.87574528</v>
      </c>
      <c r="J100" s="37">
        <f>SUMIFS(СВЦЭМ!$C$34:$C$777,СВЦЭМ!$A$34:$A$777,$A100,СВЦЭМ!$B$34:$B$777,J$83)+'СЕТ СН'!$H$9+СВЦЭМ!$D$10+'СЕТ СН'!$H$5</f>
        <v>5106.6533489699996</v>
      </c>
      <c r="K100" s="37">
        <f>SUMIFS(СВЦЭМ!$C$34:$C$777,СВЦЭМ!$A$34:$A$777,$A100,СВЦЭМ!$B$34:$B$777,K$83)+'СЕТ СН'!$H$9+СВЦЭМ!$D$10+'СЕТ СН'!$H$5</f>
        <v>5048.3100544199997</v>
      </c>
      <c r="L100" s="37">
        <f>SUMIFS(СВЦЭМ!$C$34:$C$777,СВЦЭМ!$A$34:$A$777,$A100,СВЦЭМ!$B$34:$B$777,L$83)+'СЕТ СН'!$H$9+СВЦЭМ!$D$10+'СЕТ СН'!$H$5</f>
        <v>5006.0195113399996</v>
      </c>
      <c r="M100" s="37">
        <f>SUMIFS(СВЦЭМ!$C$34:$C$777,СВЦЭМ!$A$34:$A$777,$A100,СВЦЭМ!$B$34:$B$777,M$83)+'СЕТ СН'!$H$9+СВЦЭМ!$D$10+'СЕТ СН'!$H$5</f>
        <v>5007.9311448199996</v>
      </c>
      <c r="N100" s="37">
        <f>SUMIFS(СВЦЭМ!$C$34:$C$777,СВЦЭМ!$A$34:$A$777,$A100,СВЦЭМ!$B$34:$B$777,N$83)+'СЕТ СН'!$H$9+СВЦЭМ!$D$10+'СЕТ СН'!$H$5</f>
        <v>5001.9250231300002</v>
      </c>
      <c r="O100" s="37">
        <f>SUMIFS(СВЦЭМ!$C$34:$C$777,СВЦЭМ!$A$34:$A$777,$A100,СВЦЭМ!$B$34:$B$777,O$83)+'СЕТ СН'!$H$9+СВЦЭМ!$D$10+'СЕТ СН'!$H$5</f>
        <v>5003.8860019100002</v>
      </c>
      <c r="P100" s="37">
        <f>SUMIFS(СВЦЭМ!$C$34:$C$777,СВЦЭМ!$A$34:$A$777,$A100,СВЦЭМ!$B$34:$B$777,P$83)+'СЕТ СН'!$H$9+СВЦЭМ!$D$10+'СЕТ СН'!$H$5</f>
        <v>5015.2595030800003</v>
      </c>
      <c r="Q100" s="37">
        <f>SUMIFS(СВЦЭМ!$C$34:$C$777,СВЦЭМ!$A$34:$A$777,$A100,СВЦЭМ!$B$34:$B$777,Q$83)+'СЕТ СН'!$H$9+СВЦЭМ!$D$10+'СЕТ СН'!$H$5</f>
        <v>5013.3931887700001</v>
      </c>
      <c r="R100" s="37">
        <f>SUMIFS(СВЦЭМ!$C$34:$C$777,СВЦЭМ!$A$34:$A$777,$A100,СВЦЭМ!$B$34:$B$777,R$83)+'СЕТ СН'!$H$9+СВЦЭМ!$D$10+'СЕТ СН'!$H$5</f>
        <v>5025.1336449</v>
      </c>
      <c r="S100" s="37">
        <f>SUMIFS(СВЦЭМ!$C$34:$C$777,СВЦЭМ!$A$34:$A$777,$A100,СВЦЭМ!$B$34:$B$777,S$83)+'СЕТ СН'!$H$9+СВЦЭМ!$D$10+'СЕТ СН'!$H$5</f>
        <v>5043.96828405</v>
      </c>
      <c r="T100" s="37">
        <f>SUMIFS(СВЦЭМ!$C$34:$C$777,СВЦЭМ!$A$34:$A$777,$A100,СВЦЭМ!$B$34:$B$777,T$83)+'СЕТ СН'!$H$9+СВЦЭМ!$D$10+'СЕТ СН'!$H$5</f>
        <v>5044.5678617499998</v>
      </c>
      <c r="U100" s="37">
        <f>SUMIFS(СВЦЭМ!$C$34:$C$777,СВЦЭМ!$A$34:$A$777,$A100,СВЦЭМ!$B$34:$B$777,U$83)+'СЕТ СН'!$H$9+СВЦЭМ!$D$10+'СЕТ СН'!$H$5</f>
        <v>5036.4168417999999</v>
      </c>
      <c r="V100" s="37">
        <f>SUMIFS(СВЦЭМ!$C$34:$C$777,СВЦЭМ!$A$34:$A$777,$A100,СВЦЭМ!$B$34:$B$777,V$83)+'СЕТ СН'!$H$9+СВЦЭМ!$D$10+'СЕТ СН'!$H$5</f>
        <v>5050.5716686099995</v>
      </c>
      <c r="W100" s="37">
        <f>SUMIFS(СВЦЭМ!$C$34:$C$777,СВЦЭМ!$A$34:$A$777,$A100,СВЦЭМ!$B$34:$B$777,W$83)+'СЕТ СН'!$H$9+СВЦЭМ!$D$10+'СЕТ СН'!$H$5</f>
        <v>5058.73397148</v>
      </c>
      <c r="X100" s="37">
        <f>SUMIFS(СВЦЭМ!$C$34:$C$777,СВЦЭМ!$A$34:$A$777,$A100,СВЦЭМ!$B$34:$B$777,X$83)+'СЕТ СН'!$H$9+СВЦЭМ!$D$10+'СЕТ СН'!$H$5</f>
        <v>5028.6589312999995</v>
      </c>
      <c r="Y100" s="37">
        <f>SUMIFS(СВЦЭМ!$C$34:$C$777,СВЦЭМ!$A$34:$A$777,$A100,СВЦЭМ!$B$34:$B$777,Y$83)+'СЕТ СН'!$H$9+СВЦЭМ!$D$10+'СЕТ СН'!$H$5</f>
        <v>5068.7720112999996</v>
      </c>
    </row>
    <row r="101" spans="1:25" ht="15.75" x14ac:dyDescent="0.2">
      <c r="A101" s="36">
        <f t="shared" si="2"/>
        <v>42631</v>
      </c>
      <c r="B101" s="37">
        <f>SUMIFS(СВЦЭМ!$C$34:$C$777,СВЦЭМ!$A$34:$A$777,$A101,СВЦЭМ!$B$34:$B$777,B$83)+'СЕТ СН'!$H$9+СВЦЭМ!$D$10+'СЕТ СН'!$H$5</f>
        <v>5165.9492748699995</v>
      </c>
      <c r="C101" s="37">
        <f>SUMIFS(СВЦЭМ!$C$34:$C$777,СВЦЭМ!$A$34:$A$777,$A101,СВЦЭМ!$B$34:$B$777,C$83)+'СЕТ СН'!$H$9+СВЦЭМ!$D$10+'СЕТ СН'!$H$5</f>
        <v>5223.7106564999995</v>
      </c>
      <c r="D101" s="37">
        <f>SUMIFS(СВЦЭМ!$C$34:$C$777,СВЦЭМ!$A$34:$A$777,$A101,СВЦЭМ!$B$34:$B$777,D$83)+'СЕТ СН'!$H$9+СВЦЭМ!$D$10+'СЕТ СН'!$H$5</f>
        <v>5255.7092952200001</v>
      </c>
      <c r="E101" s="37">
        <f>SUMIFS(СВЦЭМ!$C$34:$C$777,СВЦЭМ!$A$34:$A$777,$A101,СВЦЭМ!$B$34:$B$777,E$83)+'СЕТ СН'!$H$9+СВЦЭМ!$D$10+'СЕТ СН'!$H$5</f>
        <v>5355.2769498500002</v>
      </c>
      <c r="F101" s="37">
        <f>SUMIFS(СВЦЭМ!$C$34:$C$777,СВЦЭМ!$A$34:$A$777,$A101,СВЦЭМ!$B$34:$B$777,F$83)+'СЕТ СН'!$H$9+СВЦЭМ!$D$10+'СЕТ СН'!$H$5</f>
        <v>5337.0975557100001</v>
      </c>
      <c r="G101" s="37">
        <f>SUMIFS(СВЦЭМ!$C$34:$C$777,СВЦЭМ!$A$34:$A$777,$A101,СВЦЭМ!$B$34:$B$777,G$83)+'СЕТ СН'!$H$9+СВЦЭМ!$D$10+'СЕТ СН'!$H$5</f>
        <v>5293.2252615099997</v>
      </c>
      <c r="H101" s="37">
        <f>SUMIFS(СВЦЭМ!$C$34:$C$777,СВЦЭМ!$A$34:$A$777,$A101,СВЦЭМ!$B$34:$B$777,H$83)+'СЕТ СН'!$H$9+СВЦЭМ!$D$10+'СЕТ СН'!$H$5</f>
        <v>5296.6583866399997</v>
      </c>
      <c r="I101" s="37">
        <f>SUMIFS(СВЦЭМ!$C$34:$C$777,СВЦЭМ!$A$34:$A$777,$A101,СВЦЭМ!$B$34:$B$777,I$83)+'СЕТ СН'!$H$9+СВЦЭМ!$D$10+'СЕТ СН'!$H$5</f>
        <v>5229.4757057200004</v>
      </c>
      <c r="J101" s="37">
        <f>SUMIFS(СВЦЭМ!$C$34:$C$777,СВЦЭМ!$A$34:$A$777,$A101,СВЦЭМ!$B$34:$B$777,J$83)+'СЕТ СН'!$H$9+СВЦЭМ!$D$10+'СЕТ СН'!$H$5</f>
        <v>5112.3689375499998</v>
      </c>
      <c r="K101" s="37">
        <f>SUMIFS(СВЦЭМ!$C$34:$C$777,СВЦЭМ!$A$34:$A$777,$A101,СВЦЭМ!$B$34:$B$777,K$83)+'СЕТ СН'!$H$9+СВЦЭМ!$D$10+'СЕТ СН'!$H$5</f>
        <v>5017.1795960999998</v>
      </c>
      <c r="L101" s="37">
        <f>SUMIFS(СВЦЭМ!$C$34:$C$777,СВЦЭМ!$A$34:$A$777,$A101,СВЦЭМ!$B$34:$B$777,L$83)+'СЕТ СН'!$H$9+СВЦЭМ!$D$10+'СЕТ СН'!$H$5</f>
        <v>4969.2655374799997</v>
      </c>
      <c r="M101" s="37">
        <f>SUMIFS(СВЦЭМ!$C$34:$C$777,СВЦЭМ!$A$34:$A$777,$A101,СВЦЭМ!$B$34:$B$777,M$83)+'СЕТ СН'!$H$9+СВЦЭМ!$D$10+'СЕТ СН'!$H$5</f>
        <v>4940.2458893799994</v>
      </c>
      <c r="N101" s="37">
        <f>SUMIFS(СВЦЭМ!$C$34:$C$777,СВЦЭМ!$A$34:$A$777,$A101,СВЦЭМ!$B$34:$B$777,N$83)+'СЕТ СН'!$H$9+СВЦЭМ!$D$10+'СЕТ СН'!$H$5</f>
        <v>4907.2467528699999</v>
      </c>
      <c r="O101" s="37">
        <f>SUMIFS(СВЦЭМ!$C$34:$C$777,СВЦЭМ!$A$34:$A$777,$A101,СВЦЭМ!$B$34:$B$777,O$83)+'СЕТ СН'!$H$9+СВЦЭМ!$D$10+'СЕТ СН'!$H$5</f>
        <v>4917.1804754300001</v>
      </c>
      <c r="P101" s="37">
        <f>SUMIFS(СВЦЭМ!$C$34:$C$777,СВЦЭМ!$A$34:$A$777,$A101,СВЦЭМ!$B$34:$B$777,P$83)+'СЕТ СН'!$H$9+СВЦЭМ!$D$10+'СЕТ СН'!$H$5</f>
        <v>4932.74386194</v>
      </c>
      <c r="Q101" s="37">
        <f>SUMIFS(СВЦЭМ!$C$34:$C$777,СВЦЭМ!$A$34:$A$777,$A101,СВЦЭМ!$B$34:$B$777,Q$83)+'СЕТ СН'!$H$9+СВЦЭМ!$D$10+'СЕТ СН'!$H$5</f>
        <v>4934.1650544099994</v>
      </c>
      <c r="R101" s="37">
        <f>SUMIFS(СВЦЭМ!$C$34:$C$777,СВЦЭМ!$A$34:$A$777,$A101,СВЦЭМ!$B$34:$B$777,R$83)+'СЕТ СН'!$H$9+СВЦЭМ!$D$10+'СЕТ СН'!$H$5</f>
        <v>4976.6930877300001</v>
      </c>
      <c r="S101" s="37">
        <f>SUMIFS(СВЦЭМ!$C$34:$C$777,СВЦЭМ!$A$34:$A$777,$A101,СВЦЭМ!$B$34:$B$777,S$83)+'СЕТ СН'!$H$9+СВЦЭМ!$D$10+'СЕТ СН'!$H$5</f>
        <v>4993.5294811900003</v>
      </c>
      <c r="T101" s="37">
        <f>SUMIFS(СВЦЭМ!$C$34:$C$777,СВЦЭМ!$A$34:$A$777,$A101,СВЦЭМ!$B$34:$B$777,T$83)+'СЕТ СН'!$H$9+СВЦЭМ!$D$10+'СЕТ СН'!$H$5</f>
        <v>4970.2606890199995</v>
      </c>
      <c r="U101" s="37">
        <f>SUMIFS(СВЦЭМ!$C$34:$C$777,СВЦЭМ!$A$34:$A$777,$A101,СВЦЭМ!$B$34:$B$777,U$83)+'СЕТ СН'!$H$9+СВЦЭМ!$D$10+'СЕТ СН'!$H$5</f>
        <v>5046.7895388400002</v>
      </c>
      <c r="V101" s="37">
        <f>SUMIFS(СВЦЭМ!$C$34:$C$777,СВЦЭМ!$A$34:$A$777,$A101,СВЦЭМ!$B$34:$B$777,V$83)+'СЕТ СН'!$H$9+СВЦЭМ!$D$10+'СЕТ СН'!$H$5</f>
        <v>5061.0645713100002</v>
      </c>
      <c r="W101" s="37">
        <f>SUMIFS(СВЦЭМ!$C$34:$C$777,СВЦЭМ!$A$34:$A$777,$A101,СВЦЭМ!$B$34:$B$777,W$83)+'СЕТ СН'!$H$9+СВЦЭМ!$D$10+'СЕТ СН'!$H$5</f>
        <v>5050.0756412600003</v>
      </c>
      <c r="X101" s="37">
        <f>SUMIFS(СВЦЭМ!$C$34:$C$777,СВЦЭМ!$A$34:$A$777,$A101,СВЦЭМ!$B$34:$B$777,X$83)+'СЕТ СН'!$H$9+СВЦЭМ!$D$10+'СЕТ СН'!$H$5</f>
        <v>5038.9587082399994</v>
      </c>
      <c r="Y101" s="37">
        <f>SUMIFS(СВЦЭМ!$C$34:$C$777,СВЦЭМ!$A$34:$A$777,$A101,СВЦЭМ!$B$34:$B$777,Y$83)+'СЕТ СН'!$H$9+СВЦЭМ!$D$10+'СЕТ СН'!$H$5</f>
        <v>5029.5458831099995</v>
      </c>
    </row>
    <row r="102" spans="1:25" ht="15.75" x14ac:dyDescent="0.2">
      <c r="A102" s="36">
        <f t="shared" si="2"/>
        <v>42632</v>
      </c>
      <c r="B102" s="37">
        <f>SUMIFS(СВЦЭМ!$C$34:$C$777,СВЦЭМ!$A$34:$A$777,$A102,СВЦЭМ!$B$34:$B$777,B$83)+'СЕТ СН'!$H$9+СВЦЭМ!$D$10+'СЕТ СН'!$H$5</f>
        <v>5096.8825661700002</v>
      </c>
      <c r="C102" s="37">
        <f>SUMIFS(СВЦЭМ!$C$34:$C$777,СВЦЭМ!$A$34:$A$777,$A102,СВЦЭМ!$B$34:$B$777,C$83)+'СЕТ СН'!$H$9+СВЦЭМ!$D$10+'СЕТ СН'!$H$5</f>
        <v>5164.7812803899997</v>
      </c>
      <c r="D102" s="37">
        <f>SUMIFS(СВЦЭМ!$C$34:$C$777,СВЦЭМ!$A$34:$A$777,$A102,СВЦЭМ!$B$34:$B$777,D$83)+'СЕТ СН'!$H$9+СВЦЭМ!$D$10+'СЕТ СН'!$H$5</f>
        <v>5190.7700788100001</v>
      </c>
      <c r="E102" s="37">
        <f>SUMIFS(СВЦЭМ!$C$34:$C$777,СВЦЭМ!$A$34:$A$777,$A102,СВЦЭМ!$B$34:$B$777,E$83)+'СЕТ СН'!$H$9+СВЦЭМ!$D$10+'СЕТ СН'!$H$5</f>
        <v>5199.6605759499998</v>
      </c>
      <c r="F102" s="37">
        <f>SUMIFS(СВЦЭМ!$C$34:$C$777,СВЦЭМ!$A$34:$A$777,$A102,СВЦЭМ!$B$34:$B$777,F$83)+'СЕТ СН'!$H$9+СВЦЭМ!$D$10+'СЕТ СН'!$H$5</f>
        <v>5223.7681670599995</v>
      </c>
      <c r="G102" s="37">
        <f>SUMIFS(СВЦЭМ!$C$34:$C$777,СВЦЭМ!$A$34:$A$777,$A102,СВЦЭМ!$B$34:$B$777,G$83)+'СЕТ СН'!$H$9+СВЦЭМ!$D$10+'СЕТ СН'!$H$5</f>
        <v>5198.7470749799995</v>
      </c>
      <c r="H102" s="37">
        <f>SUMIFS(СВЦЭМ!$C$34:$C$777,СВЦЭМ!$A$34:$A$777,$A102,СВЦЭМ!$B$34:$B$777,H$83)+'СЕТ СН'!$H$9+СВЦЭМ!$D$10+'СЕТ СН'!$H$5</f>
        <v>5127.8501181499996</v>
      </c>
      <c r="I102" s="37">
        <f>SUMIFS(СВЦЭМ!$C$34:$C$777,СВЦЭМ!$A$34:$A$777,$A102,СВЦЭМ!$B$34:$B$777,I$83)+'СЕТ СН'!$H$9+СВЦЭМ!$D$10+'СЕТ СН'!$H$5</f>
        <v>5033.1716860300003</v>
      </c>
      <c r="J102" s="37">
        <f>SUMIFS(СВЦЭМ!$C$34:$C$777,СВЦЭМ!$A$34:$A$777,$A102,СВЦЭМ!$B$34:$B$777,J$83)+'СЕТ СН'!$H$9+СВЦЭМ!$D$10+'СЕТ СН'!$H$5</f>
        <v>5004.0937300999994</v>
      </c>
      <c r="K102" s="37">
        <f>SUMIFS(СВЦЭМ!$C$34:$C$777,СВЦЭМ!$A$34:$A$777,$A102,СВЦЭМ!$B$34:$B$777,K$83)+'СЕТ СН'!$H$9+СВЦЭМ!$D$10+'СЕТ СН'!$H$5</f>
        <v>4974.7232628900001</v>
      </c>
      <c r="L102" s="37">
        <f>SUMIFS(СВЦЭМ!$C$34:$C$777,СВЦЭМ!$A$34:$A$777,$A102,СВЦЭМ!$B$34:$B$777,L$83)+'СЕТ СН'!$H$9+СВЦЭМ!$D$10+'СЕТ СН'!$H$5</f>
        <v>4995.3177620400002</v>
      </c>
      <c r="M102" s="37">
        <f>SUMIFS(СВЦЭМ!$C$34:$C$777,СВЦЭМ!$A$34:$A$777,$A102,СВЦЭМ!$B$34:$B$777,M$83)+'СЕТ СН'!$H$9+СВЦЭМ!$D$10+'СЕТ СН'!$H$5</f>
        <v>4976.9554196099998</v>
      </c>
      <c r="N102" s="37">
        <f>SUMIFS(СВЦЭМ!$C$34:$C$777,СВЦЭМ!$A$34:$A$777,$A102,СВЦЭМ!$B$34:$B$777,N$83)+'СЕТ СН'!$H$9+СВЦЭМ!$D$10+'СЕТ СН'!$H$5</f>
        <v>4970.65376423</v>
      </c>
      <c r="O102" s="37">
        <f>SUMIFS(СВЦЭМ!$C$34:$C$777,СВЦЭМ!$A$34:$A$777,$A102,СВЦЭМ!$B$34:$B$777,O$83)+'СЕТ СН'!$H$9+СВЦЭМ!$D$10+'СЕТ СН'!$H$5</f>
        <v>4997.1532124200003</v>
      </c>
      <c r="P102" s="37">
        <f>SUMIFS(СВЦЭМ!$C$34:$C$777,СВЦЭМ!$A$34:$A$777,$A102,СВЦЭМ!$B$34:$B$777,P$83)+'СЕТ СН'!$H$9+СВЦЭМ!$D$10+'СЕТ СН'!$H$5</f>
        <v>4955.53814719</v>
      </c>
      <c r="Q102" s="37">
        <f>SUMIFS(СВЦЭМ!$C$34:$C$777,СВЦЭМ!$A$34:$A$777,$A102,СВЦЭМ!$B$34:$B$777,Q$83)+'СЕТ СН'!$H$9+СВЦЭМ!$D$10+'СЕТ СН'!$H$5</f>
        <v>5047.1760239200003</v>
      </c>
      <c r="R102" s="37">
        <f>SUMIFS(СВЦЭМ!$C$34:$C$777,СВЦЭМ!$A$34:$A$777,$A102,СВЦЭМ!$B$34:$B$777,R$83)+'СЕТ СН'!$H$9+СВЦЭМ!$D$10+'СЕТ СН'!$H$5</f>
        <v>5027.46025869</v>
      </c>
      <c r="S102" s="37">
        <f>SUMIFS(СВЦЭМ!$C$34:$C$777,СВЦЭМ!$A$34:$A$777,$A102,СВЦЭМ!$B$34:$B$777,S$83)+'СЕТ СН'!$H$9+СВЦЭМ!$D$10+'СЕТ СН'!$H$5</f>
        <v>5067.4302353000003</v>
      </c>
      <c r="T102" s="37">
        <f>SUMIFS(СВЦЭМ!$C$34:$C$777,СВЦЭМ!$A$34:$A$777,$A102,СВЦЭМ!$B$34:$B$777,T$83)+'СЕТ СН'!$H$9+СВЦЭМ!$D$10+'СЕТ СН'!$H$5</f>
        <v>5037.9581292299999</v>
      </c>
      <c r="U102" s="37">
        <f>SUMIFS(СВЦЭМ!$C$34:$C$777,СВЦЭМ!$A$34:$A$777,$A102,СВЦЭМ!$B$34:$B$777,U$83)+'СЕТ СН'!$H$9+СВЦЭМ!$D$10+'СЕТ СН'!$H$5</f>
        <v>5068.4463942700004</v>
      </c>
      <c r="V102" s="37">
        <f>SUMIFS(СВЦЭМ!$C$34:$C$777,СВЦЭМ!$A$34:$A$777,$A102,СВЦЭМ!$B$34:$B$777,V$83)+'СЕТ СН'!$H$9+СВЦЭМ!$D$10+'СЕТ СН'!$H$5</f>
        <v>5065.65568093</v>
      </c>
      <c r="W102" s="37">
        <f>SUMIFS(СВЦЭМ!$C$34:$C$777,СВЦЭМ!$A$34:$A$777,$A102,СВЦЭМ!$B$34:$B$777,W$83)+'СЕТ СН'!$H$9+СВЦЭМ!$D$10+'СЕТ СН'!$H$5</f>
        <v>5043.9544532099999</v>
      </c>
      <c r="X102" s="37">
        <f>SUMIFS(СВЦЭМ!$C$34:$C$777,СВЦЭМ!$A$34:$A$777,$A102,СВЦЭМ!$B$34:$B$777,X$83)+'СЕТ СН'!$H$9+СВЦЭМ!$D$10+'СЕТ СН'!$H$5</f>
        <v>4989.68645707</v>
      </c>
      <c r="Y102" s="37">
        <f>SUMIFS(СВЦЭМ!$C$34:$C$777,СВЦЭМ!$A$34:$A$777,$A102,СВЦЭМ!$B$34:$B$777,Y$83)+'СЕТ СН'!$H$9+СВЦЭМ!$D$10+'СЕТ СН'!$H$5</f>
        <v>4980.4935638500001</v>
      </c>
    </row>
    <row r="103" spans="1:25" ht="15.75" x14ac:dyDescent="0.2">
      <c r="A103" s="36">
        <f t="shared" si="2"/>
        <v>42633</v>
      </c>
      <c r="B103" s="37">
        <f>SUMIFS(СВЦЭМ!$C$34:$C$777,СВЦЭМ!$A$34:$A$777,$A103,СВЦЭМ!$B$34:$B$777,B$83)+'СЕТ СН'!$H$9+СВЦЭМ!$D$10+'СЕТ СН'!$H$5</f>
        <v>5033.2054878199997</v>
      </c>
      <c r="C103" s="37">
        <f>SUMIFS(СВЦЭМ!$C$34:$C$777,СВЦЭМ!$A$34:$A$777,$A103,СВЦЭМ!$B$34:$B$777,C$83)+'СЕТ СН'!$H$9+СВЦЭМ!$D$10+'СЕТ СН'!$H$5</f>
        <v>5107.3677709900003</v>
      </c>
      <c r="D103" s="37">
        <f>SUMIFS(СВЦЭМ!$C$34:$C$777,СВЦЭМ!$A$34:$A$777,$A103,СВЦЭМ!$B$34:$B$777,D$83)+'СЕТ СН'!$H$9+СВЦЭМ!$D$10+'СЕТ СН'!$H$5</f>
        <v>5144.69263495</v>
      </c>
      <c r="E103" s="37">
        <f>SUMIFS(СВЦЭМ!$C$34:$C$777,СВЦЭМ!$A$34:$A$777,$A103,СВЦЭМ!$B$34:$B$777,E$83)+'СЕТ СН'!$H$9+СВЦЭМ!$D$10+'СЕТ СН'!$H$5</f>
        <v>5169.82228381</v>
      </c>
      <c r="F103" s="37">
        <f>SUMIFS(СВЦЭМ!$C$34:$C$777,СВЦЭМ!$A$34:$A$777,$A103,СВЦЭМ!$B$34:$B$777,F$83)+'СЕТ СН'!$H$9+СВЦЭМ!$D$10+'СЕТ СН'!$H$5</f>
        <v>5162.2459073700002</v>
      </c>
      <c r="G103" s="37">
        <f>SUMIFS(СВЦЭМ!$C$34:$C$777,СВЦЭМ!$A$34:$A$777,$A103,СВЦЭМ!$B$34:$B$777,G$83)+'СЕТ СН'!$H$9+СВЦЭМ!$D$10+'СЕТ СН'!$H$5</f>
        <v>5190.2088708800002</v>
      </c>
      <c r="H103" s="37">
        <f>SUMIFS(СВЦЭМ!$C$34:$C$777,СВЦЭМ!$A$34:$A$777,$A103,СВЦЭМ!$B$34:$B$777,H$83)+'СЕТ СН'!$H$9+СВЦЭМ!$D$10+'СЕТ СН'!$H$5</f>
        <v>5191.7689779100001</v>
      </c>
      <c r="I103" s="37">
        <f>SUMIFS(СВЦЭМ!$C$34:$C$777,СВЦЭМ!$A$34:$A$777,$A103,СВЦЭМ!$B$34:$B$777,I$83)+'СЕТ СН'!$H$9+СВЦЭМ!$D$10+'СЕТ СН'!$H$5</f>
        <v>5124.6576412300001</v>
      </c>
      <c r="J103" s="37">
        <f>SUMIFS(СВЦЭМ!$C$34:$C$777,СВЦЭМ!$A$34:$A$777,$A103,СВЦЭМ!$B$34:$B$777,J$83)+'СЕТ СН'!$H$9+СВЦЭМ!$D$10+'СЕТ СН'!$H$5</f>
        <v>5078.1775261100001</v>
      </c>
      <c r="K103" s="37">
        <f>SUMIFS(СВЦЭМ!$C$34:$C$777,СВЦЭМ!$A$34:$A$777,$A103,СВЦЭМ!$B$34:$B$777,K$83)+'СЕТ СН'!$H$9+СВЦЭМ!$D$10+'СЕТ СН'!$H$5</f>
        <v>5059.9848575799997</v>
      </c>
      <c r="L103" s="37">
        <f>SUMIFS(СВЦЭМ!$C$34:$C$777,СВЦЭМ!$A$34:$A$777,$A103,СВЦЭМ!$B$34:$B$777,L$83)+'СЕТ СН'!$H$9+СВЦЭМ!$D$10+'СЕТ СН'!$H$5</f>
        <v>5049.5870656099996</v>
      </c>
      <c r="M103" s="37">
        <f>SUMIFS(СВЦЭМ!$C$34:$C$777,СВЦЭМ!$A$34:$A$777,$A103,СВЦЭМ!$B$34:$B$777,M$83)+'СЕТ СН'!$H$9+СВЦЭМ!$D$10+'СЕТ СН'!$H$5</f>
        <v>5126.46572234</v>
      </c>
      <c r="N103" s="37">
        <f>SUMIFS(СВЦЭМ!$C$34:$C$777,СВЦЭМ!$A$34:$A$777,$A103,СВЦЭМ!$B$34:$B$777,N$83)+'СЕТ СН'!$H$9+СВЦЭМ!$D$10+'СЕТ СН'!$H$5</f>
        <v>5061.5485030199998</v>
      </c>
      <c r="O103" s="37">
        <f>SUMIFS(СВЦЭМ!$C$34:$C$777,СВЦЭМ!$A$34:$A$777,$A103,СВЦЭМ!$B$34:$B$777,O$83)+'СЕТ СН'!$H$9+СВЦЭМ!$D$10+'СЕТ СН'!$H$5</f>
        <v>5037.2362991800001</v>
      </c>
      <c r="P103" s="37">
        <f>SUMIFS(СВЦЭМ!$C$34:$C$777,СВЦЭМ!$A$34:$A$777,$A103,СВЦЭМ!$B$34:$B$777,P$83)+'СЕТ СН'!$H$9+СВЦЭМ!$D$10+'СЕТ СН'!$H$5</f>
        <v>5049.5202316699997</v>
      </c>
      <c r="Q103" s="37">
        <f>SUMIFS(СВЦЭМ!$C$34:$C$777,СВЦЭМ!$A$34:$A$777,$A103,СВЦЭМ!$B$34:$B$777,Q$83)+'СЕТ СН'!$H$9+СВЦЭМ!$D$10+'СЕТ СН'!$H$5</f>
        <v>5041.1409128400001</v>
      </c>
      <c r="R103" s="37">
        <f>SUMIFS(СВЦЭМ!$C$34:$C$777,СВЦЭМ!$A$34:$A$777,$A103,СВЦЭМ!$B$34:$B$777,R$83)+'СЕТ СН'!$H$9+СВЦЭМ!$D$10+'СЕТ СН'!$H$5</f>
        <v>4989.28363627</v>
      </c>
      <c r="S103" s="37">
        <f>SUMIFS(СВЦЭМ!$C$34:$C$777,СВЦЭМ!$A$34:$A$777,$A103,СВЦЭМ!$B$34:$B$777,S$83)+'СЕТ СН'!$H$9+СВЦЭМ!$D$10+'СЕТ СН'!$H$5</f>
        <v>5086.0636842599997</v>
      </c>
      <c r="T103" s="37">
        <f>SUMIFS(СВЦЭМ!$C$34:$C$777,СВЦЭМ!$A$34:$A$777,$A103,СВЦЭМ!$B$34:$B$777,T$83)+'СЕТ СН'!$H$9+СВЦЭМ!$D$10+'СЕТ СН'!$H$5</f>
        <v>5070.03425204</v>
      </c>
      <c r="U103" s="37">
        <f>SUMIFS(СВЦЭМ!$C$34:$C$777,СВЦЭМ!$A$34:$A$777,$A103,СВЦЭМ!$B$34:$B$777,U$83)+'СЕТ СН'!$H$9+СВЦЭМ!$D$10+'СЕТ СН'!$H$5</f>
        <v>5012.3564820699994</v>
      </c>
      <c r="V103" s="37">
        <f>SUMIFS(СВЦЭМ!$C$34:$C$777,СВЦЭМ!$A$34:$A$777,$A103,СВЦЭМ!$B$34:$B$777,V$83)+'СЕТ СН'!$H$9+СВЦЭМ!$D$10+'СЕТ СН'!$H$5</f>
        <v>5011.5035118300002</v>
      </c>
      <c r="W103" s="37">
        <f>SUMIFS(СВЦЭМ!$C$34:$C$777,СВЦЭМ!$A$34:$A$777,$A103,СВЦЭМ!$B$34:$B$777,W$83)+'СЕТ СН'!$H$9+СВЦЭМ!$D$10+'СЕТ СН'!$H$5</f>
        <v>5015.7700014000002</v>
      </c>
      <c r="X103" s="37">
        <f>SUMIFS(СВЦЭМ!$C$34:$C$777,СВЦЭМ!$A$34:$A$777,$A103,СВЦЭМ!$B$34:$B$777,X$83)+'СЕТ СН'!$H$9+СВЦЭМ!$D$10+'СЕТ СН'!$H$5</f>
        <v>4997.33735677</v>
      </c>
      <c r="Y103" s="37">
        <f>SUMIFS(СВЦЭМ!$C$34:$C$777,СВЦЭМ!$A$34:$A$777,$A103,СВЦЭМ!$B$34:$B$777,Y$83)+'СЕТ СН'!$H$9+СВЦЭМ!$D$10+'СЕТ СН'!$H$5</f>
        <v>5044.0008145100001</v>
      </c>
    </row>
    <row r="104" spans="1:25" ht="15.75" x14ac:dyDescent="0.2">
      <c r="A104" s="36">
        <f t="shared" si="2"/>
        <v>42634</v>
      </c>
      <c r="B104" s="37">
        <f>SUMIFS(СВЦЭМ!$C$34:$C$777,СВЦЭМ!$A$34:$A$777,$A104,СВЦЭМ!$B$34:$B$777,B$83)+'СЕТ СН'!$H$9+СВЦЭМ!$D$10+'СЕТ СН'!$H$5</f>
        <v>5081.8802250600002</v>
      </c>
      <c r="C104" s="37">
        <f>SUMIFS(СВЦЭМ!$C$34:$C$777,СВЦЭМ!$A$34:$A$777,$A104,СВЦЭМ!$B$34:$B$777,C$83)+'СЕТ СН'!$H$9+СВЦЭМ!$D$10+'СЕТ СН'!$H$5</f>
        <v>5171.5669072000001</v>
      </c>
      <c r="D104" s="37">
        <f>SUMIFS(СВЦЭМ!$C$34:$C$777,СВЦЭМ!$A$34:$A$777,$A104,СВЦЭМ!$B$34:$B$777,D$83)+'СЕТ СН'!$H$9+СВЦЭМ!$D$10+'СЕТ СН'!$H$5</f>
        <v>5201.4680188299999</v>
      </c>
      <c r="E104" s="37">
        <f>SUMIFS(СВЦЭМ!$C$34:$C$777,СВЦЭМ!$A$34:$A$777,$A104,СВЦЭМ!$B$34:$B$777,E$83)+'СЕТ СН'!$H$9+СВЦЭМ!$D$10+'СЕТ СН'!$H$5</f>
        <v>5259.7912707300002</v>
      </c>
      <c r="F104" s="37">
        <f>SUMIFS(СВЦЭМ!$C$34:$C$777,СВЦЭМ!$A$34:$A$777,$A104,СВЦЭМ!$B$34:$B$777,F$83)+'СЕТ СН'!$H$9+СВЦЭМ!$D$10+'СЕТ СН'!$H$5</f>
        <v>5206.0546880299999</v>
      </c>
      <c r="G104" s="37">
        <f>SUMIFS(СВЦЭМ!$C$34:$C$777,СВЦЭМ!$A$34:$A$777,$A104,СВЦЭМ!$B$34:$B$777,G$83)+'СЕТ СН'!$H$9+СВЦЭМ!$D$10+'СЕТ СН'!$H$5</f>
        <v>5200.0858752200002</v>
      </c>
      <c r="H104" s="37">
        <f>SUMIFS(СВЦЭМ!$C$34:$C$777,СВЦЭМ!$A$34:$A$777,$A104,СВЦЭМ!$B$34:$B$777,H$83)+'СЕТ СН'!$H$9+СВЦЭМ!$D$10+'СЕТ СН'!$H$5</f>
        <v>5157.5523449499997</v>
      </c>
      <c r="I104" s="37">
        <f>SUMIFS(СВЦЭМ!$C$34:$C$777,СВЦЭМ!$A$34:$A$777,$A104,СВЦЭМ!$B$34:$B$777,I$83)+'СЕТ СН'!$H$9+СВЦЭМ!$D$10+'СЕТ СН'!$H$5</f>
        <v>5070.7344655899997</v>
      </c>
      <c r="J104" s="37">
        <f>SUMIFS(СВЦЭМ!$C$34:$C$777,СВЦЭМ!$A$34:$A$777,$A104,СВЦЭМ!$B$34:$B$777,J$83)+'СЕТ СН'!$H$9+СВЦЭМ!$D$10+'СЕТ СН'!$H$5</f>
        <v>5007.3583991199994</v>
      </c>
      <c r="K104" s="37">
        <f>SUMIFS(СВЦЭМ!$C$34:$C$777,СВЦЭМ!$A$34:$A$777,$A104,СВЦЭМ!$B$34:$B$777,K$83)+'СЕТ СН'!$H$9+СВЦЭМ!$D$10+'СЕТ СН'!$H$5</f>
        <v>4950.73537898</v>
      </c>
      <c r="L104" s="37">
        <f>SUMIFS(СВЦЭМ!$C$34:$C$777,СВЦЭМ!$A$34:$A$777,$A104,СВЦЭМ!$B$34:$B$777,L$83)+'СЕТ СН'!$H$9+СВЦЭМ!$D$10+'СЕТ СН'!$H$5</f>
        <v>4960.2741302599998</v>
      </c>
      <c r="M104" s="37">
        <f>SUMIFS(СВЦЭМ!$C$34:$C$777,СВЦЭМ!$A$34:$A$777,$A104,СВЦЭМ!$B$34:$B$777,M$83)+'СЕТ СН'!$H$9+СВЦЭМ!$D$10+'СЕТ СН'!$H$5</f>
        <v>4962.6516147399998</v>
      </c>
      <c r="N104" s="37">
        <f>SUMIFS(СВЦЭМ!$C$34:$C$777,СВЦЭМ!$A$34:$A$777,$A104,СВЦЭМ!$B$34:$B$777,N$83)+'СЕТ СН'!$H$9+СВЦЭМ!$D$10+'СЕТ СН'!$H$5</f>
        <v>4931.9407856600001</v>
      </c>
      <c r="O104" s="37">
        <f>SUMIFS(СВЦЭМ!$C$34:$C$777,СВЦЭМ!$A$34:$A$777,$A104,СВЦЭМ!$B$34:$B$777,O$83)+'СЕТ СН'!$H$9+СВЦЭМ!$D$10+'СЕТ СН'!$H$5</f>
        <v>4938.5344733900001</v>
      </c>
      <c r="P104" s="37">
        <f>SUMIFS(СВЦЭМ!$C$34:$C$777,СВЦЭМ!$A$34:$A$777,$A104,СВЦЭМ!$B$34:$B$777,P$83)+'СЕТ СН'!$H$9+СВЦЭМ!$D$10+'СЕТ СН'!$H$5</f>
        <v>4937.5663477199996</v>
      </c>
      <c r="Q104" s="37">
        <f>SUMIFS(СВЦЭМ!$C$34:$C$777,СВЦЭМ!$A$34:$A$777,$A104,СВЦЭМ!$B$34:$B$777,Q$83)+'СЕТ СН'!$H$9+СВЦЭМ!$D$10+'СЕТ СН'!$H$5</f>
        <v>4942.6060507399998</v>
      </c>
      <c r="R104" s="37">
        <f>SUMIFS(СВЦЭМ!$C$34:$C$777,СВЦЭМ!$A$34:$A$777,$A104,СВЦЭМ!$B$34:$B$777,R$83)+'СЕТ СН'!$H$9+СВЦЭМ!$D$10+'СЕТ СН'!$H$5</f>
        <v>4942.8628477299999</v>
      </c>
      <c r="S104" s="37">
        <f>SUMIFS(СВЦЭМ!$C$34:$C$777,СВЦЭМ!$A$34:$A$777,$A104,СВЦЭМ!$B$34:$B$777,S$83)+'СЕТ СН'!$H$9+СВЦЭМ!$D$10+'СЕТ СН'!$H$5</f>
        <v>4984.6419004299996</v>
      </c>
      <c r="T104" s="37">
        <f>SUMIFS(СВЦЭМ!$C$34:$C$777,СВЦЭМ!$A$34:$A$777,$A104,СВЦЭМ!$B$34:$B$777,T$83)+'СЕТ СН'!$H$9+СВЦЭМ!$D$10+'СЕТ СН'!$H$5</f>
        <v>5003.6598279899999</v>
      </c>
      <c r="U104" s="37">
        <f>SUMIFS(СВЦЭМ!$C$34:$C$777,СВЦЭМ!$A$34:$A$777,$A104,СВЦЭМ!$B$34:$B$777,U$83)+'СЕТ СН'!$H$9+СВЦЭМ!$D$10+'СЕТ СН'!$H$5</f>
        <v>5037.2401282399996</v>
      </c>
      <c r="V104" s="37">
        <f>SUMIFS(СВЦЭМ!$C$34:$C$777,СВЦЭМ!$A$34:$A$777,$A104,СВЦЭМ!$B$34:$B$777,V$83)+'СЕТ СН'!$H$9+СВЦЭМ!$D$10+'СЕТ СН'!$H$5</f>
        <v>5019.7111083599993</v>
      </c>
      <c r="W104" s="37">
        <f>SUMIFS(СВЦЭМ!$C$34:$C$777,СВЦЭМ!$A$34:$A$777,$A104,СВЦЭМ!$B$34:$B$777,W$83)+'СЕТ СН'!$H$9+СВЦЭМ!$D$10+'СЕТ СН'!$H$5</f>
        <v>5027.49745007</v>
      </c>
      <c r="X104" s="37">
        <f>SUMIFS(СВЦЭМ!$C$34:$C$777,СВЦЭМ!$A$34:$A$777,$A104,СВЦЭМ!$B$34:$B$777,X$83)+'СЕТ СН'!$H$9+СВЦЭМ!$D$10+'СЕТ СН'!$H$5</f>
        <v>5075.3583160500002</v>
      </c>
      <c r="Y104" s="37">
        <f>SUMIFS(СВЦЭМ!$C$34:$C$777,СВЦЭМ!$A$34:$A$777,$A104,СВЦЭМ!$B$34:$B$777,Y$83)+'СЕТ СН'!$H$9+СВЦЭМ!$D$10+'СЕТ СН'!$H$5</f>
        <v>5087.8510008200001</v>
      </c>
    </row>
    <row r="105" spans="1:25" ht="15.75" x14ac:dyDescent="0.2">
      <c r="A105" s="36">
        <f t="shared" si="2"/>
        <v>42635</v>
      </c>
      <c r="B105" s="37">
        <f>SUMIFS(СВЦЭМ!$C$34:$C$777,СВЦЭМ!$A$34:$A$777,$A105,СВЦЭМ!$B$34:$B$777,B$83)+'СЕТ СН'!$H$9+СВЦЭМ!$D$10+'СЕТ СН'!$H$5</f>
        <v>5208.7842732600002</v>
      </c>
      <c r="C105" s="37">
        <f>SUMIFS(СВЦЭМ!$C$34:$C$777,СВЦЭМ!$A$34:$A$777,$A105,СВЦЭМ!$B$34:$B$777,C$83)+'СЕТ СН'!$H$9+СВЦЭМ!$D$10+'СЕТ СН'!$H$5</f>
        <v>5253.1643141300001</v>
      </c>
      <c r="D105" s="37">
        <f>SUMIFS(СВЦЭМ!$C$34:$C$777,СВЦЭМ!$A$34:$A$777,$A105,СВЦЭМ!$B$34:$B$777,D$83)+'СЕТ СН'!$H$9+СВЦЭМ!$D$10+'СЕТ СН'!$H$5</f>
        <v>5303.9270481900003</v>
      </c>
      <c r="E105" s="37">
        <f>SUMIFS(СВЦЭМ!$C$34:$C$777,СВЦЭМ!$A$34:$A$777,$A105,СВЦЭМ!$B$34:$B$777,E$83)+'СЕТ СН'!$H$9+СВЦЭМ!$D$10+'СЕТ СН'!$H$5</f>
        <v>5550.4329591299993</v>
      </c>
      <c r="F105" s="37">
        <f>SUMIFS(СВЦЭМ!$C$34:$C$777,СВЦЭМ!$A$34:$A$777,$A105,СВЦЭМ!$B$34:$B$777,F$83)+'СЕТ СН'!$H$9+СВЦЭМ!$D$10+'СЕТ СН'!$H$5</f>
        <v>5457.1599094499998</v>
      </c>
      <c r="G105" s="37">
        <f>SUMIFS(СВЦЭМ!$C$34:$C$777,СВЦЭМ!$A$34:$A$777,$A105,СВЦЭМ!$B$34:$B$777,G$83)+'СЕТ СН'!$H$9+СВЦЭМ!$D$10+'СЕТ СН'!$H$5</f>
        <v>5325.6616048799997</v>
      </c>
      <c r="H105" s="37">
        <f>SUMIFS(СВЦЭМ!$C$34:$C$777,СВЦЭМ!$A$34:$A$777,$A105,СВЦЭМ!$B$34:$B$777,H$83)+'СЕТ СН'!$H$9+СВЦЭМ!$D$10+'СЕТ СН'!$H$5</f>
        <v>5273.8215393699993</v>
      </c>
      <c r="I105" s="37">
        <f>SUMIFS(СВЦЭМ!$C$34:$C$777,СВЦЭМ!$A$34:$A$777,$A105,СВЦЭМ!$B$34:$B$777,I$83)+'СЕТ СН'!$H$9+СВЦЭМ!$D$10+'СЕТ СН'!$H$5</f>
        <v>5175.4752155999995</v>
      </c>
      <c r="J105" s="37">
        <f>SUMIFS(СВЦЭМ!$C$34:$C$777,СВЦЭМ!$A$34:$A$777,$A105,СВЦЭМ!$B$34:$B$777,J$83)+'СЕТ СН'!$H$9+СВЦЭМ!$D$10+'СЕТ СН'!$H$5</f>
        <v>5159.3538597899997</v>
      </c>
      <c r="K105" s="37">
        <f>SUMIFS(СВЦЭМ!$C$34:$C$777,СВЦЭМ!$A$34:$A$777,$A105,СВЦЭМ!$B$34:$B$777,K$83)+'СЕТ СН'!$H$9+СВЦЭМ!$D$10+'СЕТ СН'!$H$5</f>
        <v>5121.80517435</v>
      </c>
      <c r="L105" s="37">
        <f>SUMIFS(СВЦЭМ!$C$34:$C$777,СВЦЭМ!$A$34:$A$777,$A105,СВЦЭМ!$B$34:$B$777,L$83)+'СЕТ СН'!$H$9+СВЦЭМ!$D$10+'СЕТ СН'!$H$5</f>
        <v>5131.0072020099997</v>
      </c>
      <c r="M105" s="37">
        <f>SUMIFS(СВЦЭМ!$C$34:$C$777,СВЦЭМ!$A$34:$A$777,$A105,СВЦЭМ!$B$34:$B$777,M$83)+'СЕТ СН'!$H$9+СВЦЭМ!$D$10+'СЕТ СН'!$H$5</f>
        <v>5112.9185646400001</v>
      </c>
      <c r="N105" s="37">
        <f>SUMIFS(СВЦЭМ!$C$34:$C$777,СВЦЭМ!$A$34:$A$777,$A105,СВЦЭМ!$B$34:$B$777,N$83)+'СЕТ СН'!$H$9+СВЦЭМ!$D$10+'СЕТ СН'!$H$5</f>
        <v>5096.0041290299996</v>
      </c>
      <c r="O105" s="37">
        <f>SUMIFS(СВЦЭМ!$C$34:$C$777,СВЦЭМ!$A$34:$A$777,$A105,СВЦЭМ!$B$34:$B$777,O$83)+'СЕТ СН'!$H$9+СВЦЭМ!$D$10+'СЕТ СН'!$H$5</f>
        <v>5152.9889924299996</v>
      </c>
      <c r="P105" s="37">
        <f>SUMIFS(СВЦЭМ!$C$34:$C$777,СВЦЭМ!$A$34:$A$777,$A105,СВЦЭМ!$B$34:$B$777,P$83)+'СЕТ СН'!$H$9+СВЦЭМ!$D$10+'СЕТ СН'!$H$5</f>
        <v>5149.4831403500002</v>
      </c>
      <c r="Q105" s="37">
        <f>SUMIFS(СВЦЭМ!$C$34:$C$777,СВЦЭМ!$A$34:$A$777,$A105,СВЦЭМ!$B$34:$B$777,Q$83)+'СЕТ СН'!$H$9+СВЦЭМ!$D$10+'СЕТ СН'!$H$5</f>
        <v>5158.0461453600001</v>
      </c>
      <c r="R105" s="37">
        <f>SUMIFS(СВЦЭМ!$C$34:$C$777,СВЦЭМ!$A$34:$A$777,$A105,СВЦЭМ!$B$34:$B$777,R$83)+'СЕТ СН'!$H$9+СВЦЭМ!$D$10+'СЕТ СН'!$H$5</f>
        <v>5136.7717723699998</v>
      </c>
      <c r="S105" s="37">
        <f>SUMIFS(СВЦЭМ!$C$34:$C$777,СВЦЭМ!$A$34:$A$777,$A105,СВЦЭМ!$B$34:$B$777,S$83)+'СЕТ СН'!$H$9+СВЦЭМ!$D$10+'СЕТ СН'!$H$5</f>
        <v>5151.9772620100002</v>
      </c>
      <c r="T105" s="37">
        <f>SUMIFS(СВЦЭМ!$C$34:$C$777,СВЦЭМ!$A$34:$A$777,$A105,СВЦЭМ!$B$34:$B$777,T$83)+'СЕТ СН'!$H$9+СВЦЭМ!$D$10+'СЕТ СН'!$H$5</f>
        <v>5117.2112361500003</v>
      </c>
      <c r="U105" s="37">
        <f>SUMIFS(СВЦЭМ!$C$34:$C$777,СВЦЭМ!$A$34:$A$777,$A105,СВЦЭМ!$B$34:$B$777,U$83)+'СЕТ СН'!$H$9+СВЦЭМ!$D$10+'СЕТ СН'!$H$5</f>
        <v>5203.1195187699996</v>
      </c>
      <c r="V105" s="37">
        <f>SUMIFS(СВЦЭМ!$C$34:$C$777,СВЦЭМ!$A$34:$A$777,$A105,СВЦЭМ!$B$34:$B$777,V$83)+'СЕТ СН'!$H$9+СВЦЭМ!$D$10+'СЕТ СН'!$H$5</f>
        <v>5219.4406420199994</v>
      </c>
      <c r="W105" s="37">
        <f>SUMIFS(СВЦЭМ!$C$34:$C$777,СВЦЭМ!$A$34:$A$777,$A105,СВЦЭМ!$B$34:$B$777,W$83)+'СЕТ СН'!$H$9+СВЦЭМ!$D$10+'СЕТ СН'!$H$5</f>
        <v>5205.2703088999997</v>
      </c>
      <c r="X105" s="37">
        <f>SUMIFS(СВЦЭМ!$C$34:$C$777,СВЦЭМ!$A$34:$A$777,$A105,СВЦЭМ!$B$34:$B$777,X$83)+'СЕТ СН'!$H$9+СВЦЭМ!$D$10+'СЕТ СН'!$H$5</f>
        <v>5148.7270096399998</v>
      </c>
      <c r="Y105" s="37">
        <f>SUMIFS(СВЦЭМ!$C$34:$C$777,СВЦЭМ!$A$34:$A$777,$A105,СВЦЭМ!$B$34:$B$777,Y$83)+'СЕТ СН'!$H$9+СВЦЭМ!$D$10+'СЕТ СН'!$H$5</f>
        <v>5185.0217612199995</v>
      </c>
    </row>
    <row r="106" spans="1:25" ht="15.75" x14ac:dyDescent="0.2">
      <c r="A106" s="36">
        <f t="shared" si="2"/>
        <v>42636</v>
      </c>
      <c r="B106" s="37">
        <f>SUMIFS(СВЦЭМ!$C$34:$C$777,СВЦЭМ!$A$34:$A$777,$A106,СВЦЭМ!$B$34:$B$777,B$83)+'СЕТ СН'!$H$9+СВЦЭМ!$D$10+'СЕТ СН'!$H$5</f>
        <v>5162.3158048799996</v>
      </c>
      <c r="C106" s="37">
        <f>SUMIFS(СВЦЭМ!$C$34:$C$777,СВЦЭМ!$A$34:$A$777,$A106,СВЦЭМ!$B$34:$B$777,C$83)+'СЕТ СН'!$H$9+СВЦЭМ!$D$10+'СЕТ СН'!$H$5</f>
        <v>5210.3215324499997</v>
      </c>
      <c r="D106" s="37">
        <f>SUMIFS(СВЦЭМ!$C$34:$C$777,СВЦЭМ!$A$34:$A$777,$A106,СВЦЭМ!$B$34:$B$777,D$83)+'СЕТ СН'!$H$9+СВЦЭМ!$D$10+'СЕТ СН'!$H$5</f>
        <v>5236.3487034499994</v>
      </c>
      <c r="E106" s="37">
        <f>SUMIFS(СВЦЭМ!$C$34:$C$777,СВЦЭМ!$A$34:$A$777,$A106,СВЦЭМ!$B$34:$B$777,E$83)+'СЕТ СН'!$H$9+СВЦЭМ!$D$10+'СЕТ СН'!$H$5</f>
        <v>5242.5917108699996</v>
      </c>
      <c r="F106" s="37">
        <f>SUMIFS(СВЦЭМ!$C$34:$C$777,СВЦЭМ!$A$34:$A$777,$A106,СВЦЭМ!$B$34:$B$777,F$83)+'СЕТ СН'!$H$9+СВЦЭМ!$D$10+'СЕТ СН'!$H$5</f>
        <v>5250.1167030799998</v>
      </c>
      <c r="G106" s="37">
        <f>SUMIFS(СВЦЭМ!$C$34:$C$777,СВЦЭМ!$A$34:$A$777,$A106,СВЦЭМ!$B$34:$B$777,G$83)+'СЕТ СН'!$H$9+СВЦЭМ!$D$10+'СЕТ СН'!$H$5</f>
        <v>5229.2024489599999</v>
      </c>
      <c r="H106" s="37">
        <f>SUMIFS(СВЦЭМ!$C$34:$C$777,СВЦЭМ!$A$34:$A$777,$A106,СВЦЭМ!$B$34:$B$777,H$83)+'СЕТ СН'!$H$9+СВЦЭМ!$D$10+'СЕТ СН'!$H$5</f>
        <v>5173.4969935499994</v>
      </c>
      <c r="I106" s="37">
        <f>SUMIFS(СВЦЭМ!$C$34:$C$777,СВЦЭМ!$A$34:$A$777,$A106,СВЦЭМ!$B$34:$B$777,I$83)+'СЕТ СН'!$H$9+СВЦЭМ!$D$10+'СЕТ СН'!$H$5</f>
        <v>5102.82073218</v>
      </c>
      <c r="J106" s="37">
        <f>SUMIFS(СВЦЭМ!$C$34:$C$777,СВЦЭМ!$A$34:$A$777,$A106,СВЦЭМ!$B$34:$B$777,J$83)+'СЕТ СН'!$H$9+СВЦЭМ!$D$10+'СЕТ СН'!$H$5</f>
        <v>5099.8566630099995</v>
      </c>
      <c r="K106" s="37">
        <f>SUMIFS(СВЦЭМ!$C$34:$C$777,СВЦЭМ!$A$34:$A$777,$A106,СВЦЭМ!$B$34:$B$777,K$83)+'СЕТ СН'!$H$9+СВЦЭМ!$D$10+'СЕТ СН'!$H$5</f>
        <v>5074.2352936099996</v>
      </c>
      <c r="L106" s="37">
        <f>SUMIFS(СВЦЭМ!$C$34:$C$777,СВЦЭМ!$A$34:$A$777,$A106,СВЦЭМ!$B$34:$B$777,L$83)+'СЕТ СН'!$H$9+СВЦЭМ!$D$10+'СЕТ СН'!$H$5</f>
        <v>5172.8186248700003</v>
      </c>
      <c r="M106" s="37">
        <f>SUMIFS(СВЦЭМ!$C$34:$C$777,СВЦЭМ!$A$34:$A$777,$A106,СВЦЭМ!$B$34:$B$777,M$83)+'СЕТ СН'!$H$9+СВЦЭМ!$D$10+'СЕТ СН'!$H$5</f>
        <v>5223.1093364299995</v>
      </c>
      <c r="N106" s="37">
        <f>SUMIFS(СВЦЭМ!$C$34:$C$777,СВЦЭМ!$A$34:$A$777,$A106,СВЦЭМ!$B$34:$B$777,N$83)+'СЕТ СН'!$H$9+СВЦЭМ!$D$10+'СЕТ СН'!$H$5</f>
        <v>5199.69505802</v>
      </c>
      <c r="O106" s="37">
        <f>SUMIFS(СВЦЭМ!$C$34:$C$777,СВЦЭМ!$A$34:$A$777,$A106,СВЦЭМ!$B$34:$B$777,O$83)+'СЕТ СН'!$H$9+СВЦЭМ!$D$10+'СЕТ СН'!$H$5</f>
        <v>5291.3660478799993</v>
      </c>
      <c r="P106" s="37">
        <f>SUMIFS(СВЦЭМ!$C$34:$C$777,СВЦЭМ!$A$34:$A$777,$A106,СВЦЭМ!$B$34:$B$777,P$83)+'СЕТ СН'!$H$9+СВЦЭМ!$D$10+'СЕТ СН'!$H$5</f>
        <v>5203.7351918900004</v>
      </c>
      <c r="Q106" s="37">
        <f>SUMIFS(СВЦЭМ!$C$34:$C$777,СВЦЭМ!$A$34:$A$777,$A106,СВЦЭМ!$B$34:$B$777,Q$83)+'СЕТ СН'!$H$9+СВЦЭМ!$D$10+'СЕТ СН'!$H$5</f>
        <v>5204.1839762899999</v>
      </c>
      <c r="R106" s="37">
        <f>SUMIFS(СВЦЭМ!$C$34:$C$777,СВЦЭМ!$A$34:$A$777,$A106,СВЦЭМ!$B$34:$B$777,R$83)+'СЕТ СН'!$H$9+СВЦЭМ!$D$10+'СЕТ СН'!$H$5</f>
        <v>5168.6570607200001</v>
      </c>
      <c r="S106" s="37">
        <f>SUMIFS(СВЦЭМ!$C$34:$C$777,СВЦЭМ!$A$34:$A$777,$A106,СВЦЭМ!$B$34:$B$777,S$83)+'СЕТ СН'!$H$9+СВЦЭМ!$D$10+'СЕТ СН'!$H$5</f>
        <v>5200.57958108</v>
      </c>
      <c r="T106" s="37">
        <f>SUMIFS(СВЦЭМ!$C$34:$C$777,СВЦЭМ!$A$34:$A$777,$A106,СВЦЭМ!$B$34:$B$777,T$83)+'СЕТ СН'!$H$9+СВЦЭМ!$D$10+'СЕТ СН'!$H$5</f>
        <v>5131.0389959399999</v>
      </c>
      <c r="U106" s="37">
        <f>SUMIFS(СВЦЭМ!$C$34:$C$777,СВЦЭМ!$A$34:$A$777,$A106,СВЦЭМ!$B$34:$B$777,U$83)+'СЕТ СН'!$H$9+СВЦЭМ!$D$10+'СЕТ СН'!$H$5</f>
        <v>5110.5519052399995</v>
      </c>
      <c r="V106" s="37">
        <f>SUMIFS(СВЦЭМ!$C$34:$C$777,СВЦЭМ!$A$34:$A$777,$A106,СВЦЭМ!$B$34:$B$777,V$83)+'СЕТ СН'!$H$9+СВЦЭМ!$D$10+'СЕТ СН'!$H$5</f>
        <v>5089.2061974400003</v>
      </c>
      <c r="W106" s="37">
        <f>SUMIFS(СВЦЭМ!$C$34:$C$777,СВЦЭМ!$A$34:$A$777,$A106,СВЦЭМ!$B$34:$B$777,W$83)+'СЕТ СН'!$H$9+СВЦЭМ!$D$10+'СЕТ СН'!$H$5</f>
        <v>5087.9064888299999</v>
      </c>
      <c r="X106" s="37">
        <f>SUMIFS(СВЦЭМ!$C$34:$C$777,СВЦЭМ!$A$34:$A$777,$A106,СВЦЭМ!$B$34:$B$777,X$83)+'СЕТ СН'!$H$9+СВЦЭМ!$D$10+'СЕТ СН'!$H$5</f>
        <v>5177.5533161000003</v>
      </c>
      <c r="Y106" s="37">
        <f>SUMIFS(СВЦЭМ!$C$34:$C$777,СВЦЭМ!$A$34:$A$777,$A106,СВЦЭМ!$B$34:$B$777,Y$83)+'СЕТ СН'!$H$9+СВЦЭМ!$D$10+'СЕТ СН'!$H$5</f>
        <v>5465.9741895699999</v>
      </c>
    </row>
    <row r="107" spans="1:25" ht="15.75" x14ac:dyDescent="0.2">
      <c r="A107" s="36">
        <f t="shared" si="2"/>
        <v>42637</v>
      </c>
      <c r="B107" s="37">
        <f>SUMIFS(СВЦЭМ!$C$34:$C$777,СВЦЭМ!$A$34:$A$777,$A107,СВЦЭМ!$B$34:$B$777,B$83)+'СЕТ СН'!$H$9+СВЦЭМ!$D$10+'СЕТ СН'!$H$5</f>
        <v>5666.3267146099997</v>
      </c>
      <c r="C107" s="37">
        <f>SUMIFS(СВЦЭМ!$C$34:$C$777,СВЦЭМ!$A$34:$A$777,$A107,СВЦЭМ!$B$34:$B$777,C$83)+'СЕТ СН'!$H$9+СВЦЭМ!$D$10+'СЕТ СН'!$H$5</f>
        <v>5661.82722552</v>
      </c>
      <c r="D107" s="37">
        <f>SUMIFS(СВЦЭМ!$C$34:$C$777,СВЦЭМ!$A$34:$A$777,$A107,СВЦЭМ!$B$34:$B$777,D$83)+'СЕТ СН'!$H$9+СВЦЭМ!$D$10+'СЕТ СН'!$H$5</f>
        <v>5484.7722692299994</v>
      </c>
      <c r="E107" s="37">
        <f>SUMIFS(СВЦЭМ!$C$34:$C$777,СВЦЭМ!$A$34:$A$777,$A107,СВЦЭМ!$B$34:$B$777,E$83)+'СЕТ СН'!$H$9+СВЦЭМ!$D$10+'СЕТ СН'!$H$5</f>
        <v>5428.5199938299993</v>
      </c>
      <c r="F107" s="37">
        <f>SUMIFS(СВЦЭМ!$C$34:$C$777,СВЦЭМ!$A$34:$A$777,$A107,СВЦЭМ!$B$34:$B$777,F$83)+'СЕТ СН'!$H$9+СВЦЭМ!$D$10+'СЕТ СН'!$H$5</f>
        <v>5362.1502790599998</v>
      </c>
      <c r="G107" s="37">
        <f>SUMIFS(СВЦЭМ!$C$34:$C$777,СВЦЭМ!$A$34:$A$777,$A107,СВЦЭМ!$B$34:$B$777,G$83)+'СЕТ СН'!$H$9+СВЦЭМ!$D$10+'СЕТ СН'!$H$5</f>
        <v>5334.4283123799996</v>
      </c>
      <c r="H107" s="37">
        <f>SUMIFS(СВЦЭМ!$C$34:$C$777,СВЦЭМ!$A$34:$A$777,$A107,СВЦЭМ!$B$34:$B$777,H$83)+'СЕТ СН'!$H$9+СВЦЭМ!$D$10+'СЕТ СН'!$H$5</f>
        <v>5281.7549381600002</v>
      </c>
      <c r="I107" s="37">
        <f>SUMIFS(СВЦЭМ!$C$34:$C$777,СВЦЭМ!$A$34:$A$777,$A107,СВЦЭМ!$B$34:$B$777,I$83)+'СЕТ СН'!$H$9+СВЦЭМ!$D$10+'СЕТ СН'!$H$5</f>
        <v>5225.4026877400001</v>
      </c>
      <c r="J107" s="37">
        <f>SUMIFS(СВЦЭМ!$C$34:$C$777,СВЦЭМ!$A$34:$A$777,$A107,СВЦЭМ!$B$34:$B$777,J$83)+'СЕТ СН'!$H$9+СВЦЭМ!$D$10+'СЕТ СН'!$H$5</f>
        <v>5153.1533008500001</v>
      </c>
      <c r="K107" s="37">
        <f>SUMIFS(СВЦЭМ!$C$34:$C$777,СВЦЭМ!$A$34:$A$777,$A107,СВЦЭМ!$B$34:$B$777,K$83)+'СЕТ СН'!$H$9+СВЦЭМ!$D$10+'СЕТ СН'!$H$5</f>
        <v>5151.9014578300003</v>
      </c>
      <c r="L107" s="37">
        <f>SUMIFS(СВЦЭМ!$C$34:$C$777,СВЦЭМ!$A$34:$A$777,$A107,СВЦЭМ!$B$34:$B$777,L$83)+'СЕТ СН'!$H$9+СВЦЭМ!$D$10+'СЕТ СН'!$H$5</f>
        <v>5157.8131455499997</v>
      </c>
      <c r="M107" s="37">
        <f>SUMIFS(СВЦЭМ!$C$34:$C$777,СВЦЭМ!$A$34:$A$777,$A107,СВЦЭМ!$B$34:$B$777,M$83)+'СЕТ СН'!$H$9+СВЦЭМ!$D$10+'СЕТ СН'!$H$5</f>
        <v>5196.6277688299997</v>
      </c>
      <c r="N107" s="37">
        <f>SUMIFS(СВЦЭМ!$C$34:$C$777,СВЦЭМ!$A$34:$A$777,$A107,СВЦЭМ!$B$34:$B$777,N$83)+'СЕТ СН'!$H$9+СВЦЭМ!$D$10+'СЕТ СН'!$H$5</f>
        <v>5164.4668865200001</v>
      </c>
      <c r="O107" s="37">
        <f>SUMIFS(СВЦЭМ!$C$34:$C$777,СВЦЭМ!$A$34:$A$777,$A107,СВЦЭМ!$B$34:$B$777,O$83)+'СЕТ СН'!$H$9+СВЦЭМ!$D$10+'СЕТ СН'!$H$5</f>
        <v>5099.50596769</v>
      </c>
      <c r="P107" s="37">
        <f>SUMIFS(СВЦЭМ!$C$34:$C$777,СВЦЭМ!$A$34:$A$777,$A107,СВЦЭМ!$B$34:$B$777,P$83)+'СЕТ СН'!$H$9+СВЦЭМ!$D$10+'СЕТ СН'!$H$5</f>
        <v>5097.1978490199999</v>
      </c>
      <c r="Q107" s="37">
        <f>SUMIFS(СВЦЭМ!$C$34:$C$777,СВЦЭМ!$A$34:$A$777,$A107,СВЦЭМ!$B$34:$B$777,Q$83)+'СЕТ СН'!$H$9+СВЦЭМ!$D$10+'СЕТ СН'!$H$5</f>
        <v>5065.7962477299998</v>
      </c>
      <c r="R107" s="37">
        <f>SUMIFS(СВЦЭМ!$C$34:$C$777,СВЦЭМ!$A$34:$A$777,$A107,СВЦЭМ!$B$34:$B$777,R$83)+'СЕТ СН'!$H$9+СВЦЭМ!$D$10+'СЕТ СН'!$H$5</f>
        <v>5067.8254524900003</v>
      </c>
      <c r="S107" s="37">
        <f>SUMIFS(СВЦЭМ!$C$34:$C$777,СВЦЭМ!$A$34:$A$777,$A107,СВЦЭМ!$B$34:$B$777,S$83)+'СЕТ СН'!$H$9+СВЦЭМ!$D$10+'СЕТ СН'!$H$5</f>
        <v>5064.2719787599999</v>
      </c>
      <c r="T107" s="37">
        <f>SUMIFS(СВЦЭМ!$C$34:$C$777,СВЦЭМ!$A$34:$A$777,$A107,СВЦЭМ!$B$34:$B$777,T$83)+'СЕТ СН'!$H$9+СВЦЭМ!$D$10+'СЕТ СН'!$H$5</f>
        <v>5068.2622333600002</v>
      </c>
      <c r="U107" s="37">
        <f>SUMIFS(СВЦЭМ!$C$34:$C$777,СВЦЭМ!$A$34:$A$777,$A107,СВЦЭМ!$B$34:$B$777,U$83)+'СЕТ СН'!$H$9+СВЦЭМ!$D$10+'СЕТ СН'!$H$5</f>
        <v>5117.3265737800002</v>
      </c>
      <c r="V107" s="37">
        <f>SUMIFS(СВЦЭМ!$C$34:$C$777,СВЦЭМ!$A$34:$A$777,$A107,СВЦЭМ!$B$34:$B$777,V$83)+'СЕТ СН'!$H$9+СВЦЭМ!$D$10+'СЕТ СН'!$H$5</f>
        <v>5145.5405968200002</v>
      </c>
      <c r="W107" s="37">
        <f>SUMIFS(СВЦЭМ!$C$34:$C$777,СВЦЭМ!$A$34:$A$777,$A107,СВЦЭМ!$B$34:$B$777,W$83)+'СЕТ СН'!$H$9+СВЦЭМ!$D$10+'СЕТ СН'!$H$5</f>
        <v>5132.2071168399998</v>
      </c>
      <c r="X107" s="37">
        <f>SUMIFS(СВЦЭМ!$C$34:$C$777,СВЦЭМ!$A$34:$A$777,$A107,СВЦЭМ!$B$34:$B$777,X$83)+'СЕТ СН'!$H$9+СВЦЭМ!$D$10+'СЕТ СН'!$H$5</f>
        <v>5093.9081226999997</v>
      </c>
      <c r="Y107" s="37">
        <f>SUMIFS(СВЦЭМ!$C$34:$C$777,СВЦЭМ!$A$34:$A$777,$A107,СВЦЭМ!$B$34:$B$777,Y$83)+'СЕТ СН'!$H$9+СВЦЭМ!$D$10+'СЕТ СН'!$H$5</f>
        <v>5139.2954053100002</v>
      </c>
    </row>
    <row r="108" spans="1:25" ht="15.75" x14ac:dyDescent="0.2">
      <c r="A108" s="36">
        <f t="shared" si="2"/>
        <v>42638</v>
      </c>
      <c r="B108" s="37">
        <f>SUMIFS(СВЦЭМ!$C$34:$C$777,СВЦЭМ!$A$34:$A$777,$A108,СВЦЭМ!$B$34:$B$777,B$83)+'СЕТ СН'!$H$9+СВЦЭМ!$D$10+'СЕТ СН'!$H$5</f>
        <v>5177.7217380299999</v>
      </c>
      <c r="C108" s="37">
        <f>SUMIFS(СВЦЭМ!$C$34:$C$777,СВЦЭМ!$A$34:$A$777,$A108,СВЦЭМ!$B$34:$B$777,C$83)+'СЕТ СН'!$H$9+СВЦЭМ!$D$10+'СЕТ СН'!$H$5</f>
        <v>5255.2767921300001</v>
      </c>
      <c r="D108" s="37">
        <f>SUMIFS(СВЦЭМ!$C$34:$C$777,СВЦЭМ!$A$34:$A$777,$A108,СВЦЭМ!$B$34:$B$777,D$83)+'СЕТ СН'!$H$9+СВЦЭМ!$D$10+'СЕТ СН'!$H$5</f>
        <v>5294.1011753000002</v>
      </c>
      <c r="E108" s="37">
        <f>SUMIFS(СВЦЭМ!$C$34:$C$777,СВЦЭМ!$A$34:$A$777,$A108,СВЦЭМ!$B$34:$B$777,E$83)+'СЕТ СН'!$H$9+СВЦЭМ!$D$10+'СЕТ СН'!$H$5</f>
        <v>5292.4974404999994</v>
      </c>
      <c r="F108" s="37">
        <f>SUMIFS(СВЦЭМ!$C$34:$C$777,СВЦЭМ!$A$34:$A$777,$A108,СВЦЭМ!$B$34:$B$777,F$83)+'СЕТ СН'!$H$9+СВЦЭМ!$D$10+'СЕТ СН'!$H$5</f>
        <v>5311.25174814</v>
      </c>
      <c r="G108" s="37">
        <f>SUMIFS(СВЦЭМ!$C$34:$C$777,СВЦЭМ!$A$34:$A$777,$A108,СВЦЭМ!$B$34:$B$777,G$83)+'СЕТ СН'!$H$9+СВЦЭМ!$D$10+'СЕТ СН'!$H$5</f>
        <v>5294.2643103600003</v>
      </c>
      <c r="H108" s="37">
        <f>SUMIFS(СВЦЭМ!$C$34:$C$777,СВЦЭМ!$A$34:$A$777,$A108,СВЦЭМ!$B$34:$B$777,H$83)+'СЕТ СН'!$H$9+СВЦЭМ!$D$10+'СЕТ СН'!$H$5</f>
        <v>5283.4380015400002</v>
      </c>
      <c r="I108" s="37">
        <f>SUMIFS(СВЦЭМ!$C$34:$C$777,СВЦЭМ!$A$34:$A$777,$A108,СВЦЭМ!$B$34:$B$777,I$83)+'СЕТ СН'!$H$9+СВЦЭМ!$D$10+'СЕТ СН'!$H$5</f>
        <v>5246.6720583200004</v>
      </c>
      <c r="J108" s="37">
        <f>SUMIFS(СВЦЭМ!$C$34:$C$777,СВЦЭМ!$A$34:$A$777,$A108,СВЦЭМ!$B$34:$B$777,J$83)+'СЕТ СН'!$H$9+СВЦЭМ!$D$10+'СЕТ СН'!$H$5</f>
        <v>5152.4252785500003</v>
      </c>
      <c r="K108" s="37">
        <f>SUMIFS(СВЦЭМ!$C$34:$C$777,СВЦЭМ!$A$34:$A$777,$A108,СВЦЭМ!$B$34:$B$777,K$83)+'СЕТ СН'!$H$9+СВЦЭМ!$D$10+'СЕТ СН'!$H$5</f>
        <v>5100.0235116000003</v>
      </c>
      <c r="L108" s="37">
        <f>SUMIFS(СВЦЭМ!$C$34:$C$777,СВЦЭМ!$A$34:$A$777,$A108,СВЦЭМ!$B$34:$B$777,L$83)+'СЕТ СН'!$H$9+СВЦЭМ!$D$10+'СЕТ СН'!$H$5</f>
        <v>5060.3681609699997</v>
      </c>
      <c r="M108" s="37">
        <f>SUMIFS(СВЦЭМ!$C$34:$C$777,СВЦЭМ!$A$34:$A$777,$A108,СВЦЭМ!$B$34:$B$777,M$83)+'СЕТ СН'!$H$9+СВЦЭМ!$D$10+'СЕТ СН'!$H$5</f>
        <v>5081.9383471499996</v>
      </c>
      <c r="N108" s="37">
        <f>SUMIFS(СВЦЭМ!$C$34:$C$777,СВЦЭМ!$A$34:$A$777,$A108,СВЦЭМ!$B$34:$B$777,N$83)+'СЕТ СН'!$H$9+СВЦЭМ!$D$10+'СЕТ СН'!$H$5</f>
        <v>5070.2782065499996</v>
      </c>
      <c r="O108" s="37">
        <f>SUMIFS(СВЦЭМ!$C$34:$C$777,СВЦЭМ!$A$34:$A$777,$A108,СВЦЭМ!$B$34:$B$777,O$83)+'СЕТ СН'!$H$9+СВЦЭМ!$D$10+'СЕТ СН'!$H$5</f>
        <v>5127.7506932099996</v>
      </c>
      <c r="P108" s="37">
        <f>SUMIFS(СВЦЭМ!$C$34:$C$777,СВЦЭМ!$A$34:$A$777,$A108,СВЦЭМ!$B$34:$B$777,P$83)+'СЕТ СН'!$H$9+СВЦЭМ!$D$10+'СЕТ СН'!$H$5</f>
        <v>5172.7874748200002</v>
      </c>
      <c r="Q108" s="37">
        <f>SUMIFS(СВЦЭМ!$C$34:$C$777,СВЦЭМ!$A$34:$A$777,$A108,СВЦЭМ!$B$34:$B$777,Q$83)+'СЕТ СН'!$H$9+СВЦЭМ!$D$10+'СЕТ СН'!$H$5</f>
        <v>5150.52981688</v>
      </c>
      <c r="R108" s="37">
        <f>SUMIFS(СВЦЭМ!$C$34:$C$777,СВЦЭМ!$A$34:$A$777,$A108,СВЦЭМ!$B$34:$B$777,R$83)+'СЕТ СН'!$H$9+СВЦЭМ!$D$10+'СЕТ СН'!$H$5</f>
        <v>5156.4016998400002</v>
      </c>
      <c r="S108" s="37">
        <f>SUMIFS(СВЦЭМ!$C$34:$C$777,СВЦЭМ!$A$34:$A$777,$A108,СВЦЭМ!$B$34:$B$777,S$83)+'СЕТ СН'!$H$9+СВЦЭМ!$D$10+'СЕТ СН'!$H$5</f>
        <v>5115.7379907300001</v>
      </c>
      <c r="T108" s="37">
        <f>SUMIFS(СВЦЭМ!$C$34:$C$777,СВЦЭМ!$A$34:$A$777,$A108,СВЦЭМ!$B$34:$B$777,T$83)+'СЕТ СН'!$H$9+СВЦЭМ!$D$10+'СЕТ СН'!$H$5</f>
        <v>5103.7370403499999</v>
      </c>
      <c r="U108" s="37">
        <f>SUMIFS(СВЦЭМ!$C$34:$C$777,СВЦЭМ!$A$34:$A$777,$A108,СВЦЭМ!$B$34:$B$777,U$83)+'СЕТ СН'!$H$9+СВЦЭМ!$D$10+'СЕТ СН'!$H$5</f>
        <v>5092.49377955</v>
      </c>
      <c r="V108" s="37">
        <f>SUMIFS(СВЦЭМ!$C$34:$C$777,СВЦЭМ!$A$34:$A$777,$A108,СВЦЭМ!$B$34:$B$777,V$83)+'СЕТ СН'!$H$9+СВЦЭМ!$D$10+'СЕТ СН'!$H$5</f>
        <v>5066.2538807999999</v>
      </c>
      <c r="W108" s="37">
        <f>SUMIFS(СВЦЭМ!$C$34:$C$777,СВЦЭМ!$A$34:$A$777,$A108,СВЦЭМ!$B$34:$B$777,W$83)+'СЕТ СН'!$H$9+СВЦЭМ!$D$10+'СЕТ СН'!$H$5</f>
        <v>5059.9478467099998</v>
      </c>
      <c r="X108" s="37">
        <f>SUMIFS(СВЦЭМ!$C$34:$C$777,СВЦЭМ!$A$34:$A$777,$A108,СВЦЭМ!$B$34:$B$777,X$83)+'СЕТ СН'!$H$9+СВЦЭМ!$D$10+'СЕТ СН'!$H$5</f>
        <v>5128.9994620500001</v>
      </c>
      <c r="Y108" s="37">
        <f>SUMIFS(СВЦЭМ!$C$34:$C$777,СВЦЭМ!$A$34:$A$777,$A108,СВЦЭМ!$B$34:$B$777,Y$83)+'СЕТ СН'!$H$9+СВЦЭМ!$D$10+'СЕТ СН'!$H$5</f>
        <v>5139.6348673299999</v>
      </c>
    </row>
    <row r="109" spans="1:25" ht="15.75" x14ac:dyDescent="0.2">
      <c r="A109" s="36">
        <f t="shared" si="2"/>
        <v>42639</v>
      </c>
      <c r="B109" s="37">
        <f>SUMIFS(СВЦЭМ!$C$34:$C$777,СВЦЭМ!$A$34:$A$777,$A109,СВЦЭМ!$B$34:$B$777,B$83)+'СЕТ СН'!$H$9+СВЦЭМ!$D$10+'СЕТ СН'!$H$5</f>
        <v>5141.9548085599999</v>
      </c>
      <c r="C109" s="37">
        <f>SUMIFS(СВЦЭМ!$C$34:$C$777,СВЦЭМ!$A$34:$A$777,$A109,СВЦЭМ!$B$34:$B$777,C$83)+'СЕТ СН'!$H$9+СВЦЭМ!$D$10+'СЕТ СН'!$H$5</f>
        <v>5278.3470085199997</v>
      </c>
      <c r="D109" s="37">
        <f>SUMIFS(СВЦЭМ!$C$34:$C$777,СВЦЭМ!$A$34:$A$777,$A109,СВЦЭМ!$B$34:$B$777,D$83)+'СЕТ СН'!$H$9+СВЦЭМ!$D$10+'СЕТ СН'!$H$5</f>
        <v>5320.4162916799996</v>
      </c>
      <c r="E109" s="37">
        <f>SUMIFS(СВЦЭМ!$C$34:$C$777,СВЦЭМ!$A$34:$A$777,$A109,СВЦЭМ!$B$34:$B$777,E$83)+'СЕТ СН'!$H$9+СВЦЭМ!$D$10+'СЕТ СН'!$H$5</f>
        <v>5328.0805049999999</v>
      </c>
      <c r="F109" s="37">
        <f>SUMIFS(СВЦЭМ!$C$34:$C$777,СВЦЭМ!$A$34:$A$777,$A109,СВЦЭМ!$B$34:$B$777,F$83)+'СЕТ СН'!$H$9+СВЦЭМ!$D$10+'СЕТ СН'!$H$5</f>
        <v>5317.6450234000004</v>
      </c>
      <c r="G109" s="37">
        <f>SUMIFS(СВЦЭМ!$C$34:$C$777,СВЦЭМ!$A$34:$A$777,$A109,СВЦЭМ!$B$34:$B$777,G$83)+'СЕТ СН'!$H$9+СВЦЭМ!$D$10+'СЕТ СН'!$H$5</f>
        <v>5305.9723235499996</v>
      </c>
      <c r="H109" s="37">
        <f>SUMIFS(СВЦЭМ!$C$34:$C$777,СВЦЭМ!$A$34:$A$777,$A109,СВЦЭМ!$B$34:$B$777,H$83)+'СЕТ СН'!$H$9+СВЦЭМ!$D$10+'СЕТ СН'!$H$5</f>
        <v>5239.4194938199998</v>
      </c>
      <c r="I109" s="37">
        <f>SUMIFS(СВЦЭМ!$C$34:$C$777,СВЦЭМ!$A$34:$A$777,$A109,СВЦЭМ!$B$34:$B$777,I$83)+'СЕТ СН'!$H$9+СВЦЭМ!$D$10+'СЕТ СН'!$H$5</f>
        <v>5134.60842357</v>
      </c>
      <c r="J109" s="37">
        <f>SUMIFS(СВЦЭМ!$C$34:$C$777,СВЦЭМ!$A$34:$A$777,$A109,СВЦЭМ!$B$34:$B$777,J$83)+'СЕТ СН'!$H$9+СВЦЭМ!$D$10+'СЕТ СН'!$H$5</f>
        <v>5085.8781702699998</v>
      </c>
      <c r="K109" s="37">
        <f>SUMIFS(СВЦЭМ!$C$34:$C$777,СВЦЭМ!$A$34:$A$777,$A109,СВЦЭМ!$B$34:$B$777,K$83)+'СЕТ СН'!$H$9+СВЦЭМ!$D$10+'СЕТ СН'!$H$5</f>
        <v>5032.7374779000002</v>
      </c>
      <c r="L109" s="37">
        <f>SUMIFS(СВЦЭМ!$C$34:$C$777,СВЦЭМ!$A$34:$A$777,$A109,СВЦЭМ!$B$34:$B$777,L$83)+'СЕТ СН'!$H$9+СВЦЭМ!$D$10+'СЕТ СН'!$H$5</f>
        <v>5050.0050843899999</v>
      </c>
      <c r="M109" s="37">
        <f>SUMIFS(СВЦЭМ!$C$34:$C$777,СВЦЭМ!$A$34:$A$777,$A109,СВЦЭМ!$B$34:$B$777,M$83)+'СЕТ СН'!$H$9+СВЦЭМ!$D$10+'СЕТ СН'!$H$5</f>
        <v>5028.1633971800002</v>
      </c>
      <c r="N109" s="37">
        <f>SUMIFS(СВЦЭМ!$C$34:$C$777,СВЦЭМ!$A$34:$A$777,$A109,СВЦЭМ!$B$34:$B$777,N$83)+'СЕТ СН'!$H$9+СВЦЭМ!$D$10+'СЕТ СН'!$H$5</f>
        <v>5037.1393862799996</v>
      </c>
      <c r="O109" s="37">
        <f>SUMIFS(СВЦЭМ!$C$34:$C$777,СВЦЭМ!$A$34:$A$777,$A109,СВЦЭМ!$B$34:$B$777,O$83)+'СЕТ СН'!$H$9+СВЦЭМ!$D$10+'СЕТ СН'!$H$5</f>
        <v>5082.6689054199996</v>
      </c>
      <c r="P109" s="37">
        <f>SUMIFS(СВЦЭМ!$C$34:$C$777,СВЦЭМ!$A$34:$A$777,$A109,СВЦЭМ!$B$34:$B$777,P$83)+'СЕТ СН'!$H$9+СВЦЭМ!$D$10+'СЕТ СН'!$H$5</f>
        <v>5044.01579623</v>
      </c>
      <c r="Q109" s="37">
        <f>SUMIFS(СВЦЭМ!$C$34:$C$777,СВЦЭМ!$A$34:$A$777,$A109,СВЦЭМ!$B$34:$B$777,Q$83)+'СЕТ СН'!$H$9+СВЦЭМ!$D$10+'СЕТ СН'!$H$5</f>
        <v>5059.8828267400004</v>
      </c>
      <c r="R109" s="37">
        <f>SUMIFS(СВЦЭМ!$C$34:$C$777,СВЦЭМ!$A$34:$A$777,$A109,СВЦЭМ!$B$34:$B$777,R$83)+'СЕТ СН'!$H$9+СВЦЭМ!$D$10+'СЕТ СН'!$H$5</f>
        <v>5082.95898657</v>
      </c>
      <c r="S109" s="37">
        <f>SUMIFS(СВЦЭМ!$C$34:$C$777,СВЦЭМ!$A$34:$A$777,$A109,СВЦЭМ!$B$34:$B$777,S$83)+'СЕТ СН'!$H$9+СВЦЭМ!$D$10+'СЕТ СН'!$H$5</f>
        <v>5137.6889397499999</v>
      </c>
      <c r="T109" s="37">
        <f>SUMIFS(СВЦЭМ!$C$34:$C$777,СВЦЭМ!$A$34:$A$777,$A109,СВЦЭМ!$B$34:$B$777,T$83)+'СЕТ СН'!$H$9+СВЦЭМ!$D$10+'СЕТ СН'!$H$5</f>
        <v>5082.8289147400001</v>
      </c>
      <c r="U109" s="37">
        <f>SUMIFS(СВЦЭМ!$C$34:$C$777,СВЦЭМ!$A$34:$A$777,$A109,СВЦЭМ!$B$34:$B$777,U$83)+'СЕТ СН'!$H$9+СВЦЭМ!$D$10+'СЕТ СН'!$H$5</f>
        <v>5032.4588292999997</v>
      </c>
      <c r="V109" s="37">
        <f>SUMIFS(СВЦЭМ!$C$34:$C$777,СВЦЭМ!$A$34:$A$777,$A109,СВЦЭМ!$B$34:$B$777,V$83)+'СЕТ СН'!$H$9+СВЦЭМ!$D$10+'СЕТ СН'!$H$5</f>
        <v>5046.5974285800003</v>
      </c>
      <c r="W109" s="37">
        <f>SUMIFS(СВЦЭМ!$C$34:$C$777,СВЦЭМ!$A$34:$A$777,$A109,СВЦЭМ!$B$34:$B$777,W$83)+'СЕТ СН'!$H$9+СВЦЭМ!$D$10+'СЕТ СН'!$H$5</f>
        <v>5037.0331008900002</v>
      </c>
      <c r="X109" s="37">
        <f>SUMIFS(СВЦЭМ!$C$34:$C$777,СВЦЭМ!$A$34:$A$777,$A109,СВЦЭМ!$B$34:$B$777,X$83)+'СЕТ СН'!$H$9+СВЦЭМ!$D$10+'СЕТ СН'!$H$5</f>
        <v>5064.8663447700001</v>
      </c>
      <c r="Y109" s="37">
        <f>SUMIFS(СВЦЭМ!$C$34:$C$777,СВЦЭМ!$A$34:$A$777,$A109,СВЦЭМ!$B$34:$B$777,Y$83)+'СЕТ СН'!$H$9+СВЦЭМ!$D$10+'СЕТ СН'!$H$5</f>
        <v>5170.0086699499998</v>
      </c>
    </row>
    <row r="110" spans="1:25" ht="15.75" x14ac:dyDescent="0.2">
      <c r="A110" s="36">
        <f t="shared" si="2"/>
        <v>42640</v>
      </c>
      <c r="B110" s="37">
        <f>SUMIFS(СВЦЭМ!$C$34:$C$777,СВЦЭМ!$A$34:$A$777,$A110,СВЦЭМ!$B$34:$B$777,B$83)+'СЕТ СН'!$H$9+СВЦЭМ!$D$10+'СЕТ СН'!$H$5</f>
        <v>5209.5340213199997</v>
      </c>
      <c r="C110" s="37">
        <f>SUMIFS(СВЦЭМ!$C$34:$C$777,СВЦЭМ!$A$34:$A$777,$A110,СВЦЭМ!$B$34:$B$777,C$83)+'СЕТ СН'!$H$9+СВЦЭМ!$D$10+'СЕТ СН'!$H$5</f>
        <v>5279.6034668100001</v>
      </c>
      <c r="D110" s="37">
        <f>SUMIFS(СВЦЭМ!$C$34:$C$777,СВЦЭМ!$A$34:$A$777,$A110,СВЦЭМ!$B$34:$B$777,D$83)+'СЕТ СН'!$H$9+СВЦЭМ!$D$10+'СЕТ СН'!$H$5</f>
        <v>5322.9941056999996</v>
      </c>
      <c r="E110" s="37">
        <f>SUMIFS(СВЦЭМ!$C$34:$C$777,СВЦЭМ!$A$34:$A$777,$A110,СВЦЭМ!$B$34:$B$777,E$83)+'СЕТ СН'!$H$9+СВЦЭМ!$D$10+'СЕТ СН'!$H$5</f>
        <v>5326.3383999999996</v>
      </c>
      <c r="F110" s="37">
        <f>SUMIFS(СВЦЭМ!$C$34:$C$777,СВЦЭМ!$A$34:$A$777,$A110,СВЦЭМ!$B$34:$B$777,F$83)+'СЕТ СН'!$H$9+СВЦЭМ!$D$10+'СЕТ СН'!$H$5</f>
        <v>5318.3176313999993</v>
      </c>
      <c r="G110" s="37">
        <f>SUMIFS(СВЦЭМ!$C$34:$C$777,СВЦЭМ!$A$34:$A$777,$A110,СВЦЭМ!$B$34:$B$777,G$83)+'СЕТ СН'!$H$9+СВЦЭМ!$D$10+'СЕТ СН'!$H$5</f>
        <v>5305.3711358800001</v>
      </c>
      <c r="H110" s="37">
        <f>SUMIFS(СВЦЭМ!$C$34:$C$777,СВЦЭМ!$A$34:$A$777,$A110,СВЦЭМ!$B$34:$B$777,H$83)+'СЕТ СН'!$H$9+СВЦЭМ!$D$10+'СЕТ СН'!$H$5</f>
        <v>5339.85222918</v>
      </c>
      <c r="I110" s="37">
        <f>SUMIFS(СВЦЭМ!$C$34:$C$777,СВЦЭМ!$A$34:$A$777,$A110,СВЦЭМ!$B$34:$B$777,I$83)+'СЕТ СН'!$H$9+СВЦЭМ!$D$10+'СЕТ СН'!$H$5</f>
        <v>5181.7332777800002</v>
      </c>
      <c r="J110" s="37">
        <f>SUMIFS(СВЦЭМ!$C$34:$C$777,СВЦЭМ!$A$34:$A$777,$A110,СВЦЭМ!$B$34:$B$777,J$83)+'СЕТ СН'!$H$9+СВЦЭМ!$D$10+'СЕТ СН'!$H$5</f>
        <v>5099.4911492900001</v>
      </c>
      <c r="K110" s="37">
        <f>SUMIFS(СВЦЭМ!$C$34:$C$777,СВЦЭМ!$A$34:$A$777,$A110,СВЦЭМ!$B$34:$B$777,K$83)+'СЕТ СН'!$H$9+СВЦЭМ!$D$10+'СЕТ СН'!$H$5</f>
        <v>5048.9845716199998</v>
      </c>
      <c r="L110" s="37">
        <f>SUMIFS(СВЦЭМ!$C$34:$C$777,СВЦЭМ!$A$34:$A$777,$A110,СВЦЭМ!$B$34:$B$777,L$83)+'СЕТ СН'!$H$9+СВЦЭМ!$D$10+'СЕТ СН'!$H$5</f>
        <v>5009.1691701299997</v>
      </c>
      <c r="M110" s="37">
        <f>SUMIFS(СВЦЭМ!$C$34:$C$777,СВЦЭМ!$A$34:$A$777,$A110,СВЦЭМ!$B$34:$B$777,M$83)+'СЕТ СН'!$H$9+СВЦЭМ!$D$10+'СЕТ СН'!$H$5</f>
        <v>5032.6124784799995</v>
      </c>
      <c r="N110" s="37">
        <f>SUMIFS(СВЦЭМ!$C$34:$C$777,СВЦЭМ!$A$34:$A$777,$A110,СВЦЭМ!$B$34:$B$777,N$83)+'СЕТ СН'!$H$9+СВЦЭМ!$D$10+'СЕТ СН'!$H$5</f>
        <v>5107.0728737199997</v>
      </c>
      <c r="O110" s="37">
        <f>SUMIFS(СВЦЭМ!$C$34:$C$777,СВЦЭМ!$A$34:$A$777,$A110,СВЦЭМ!$B$34:$B$777,O$83)+'СЕТ СН'!$H$9+СВЦЭМ!$D$10+'СЕТ СН'!$H$5</f>
        <v>5115.9125011099995</v>
      </c>
      <c r="P110" s="37">
        <f>SUMIFS(СВЦЭМ!$C$34:$C$777,СВЦЭМ!$A$34:$A$777,$A110,СВЦЭМ!$B$34:$B$777,P$83)+'СЕТ СН'!$H$9+СВЦЭМ!$D$10+'СЕТ СН'!$H$5</f>
        <v>5122.8034190899998</v>
      </c>
      <c r="Q110" s="37">
        <f>SUMIFS(СВЦЭМ!$C$34:$C$777,СВЦЭМ!$A$34:$A$777,$A110,СВЦЭМ!$B$34:$B$777,Q$83)+'СЕТ СН'!$H$9+СВЦЭМ!$D$10+'СЕТ СН'!$H$5</f>
        <v>5131.3454779599997</v>
      </c>
      <c r="R110" s="37">
        <f>SUMIFS(СВЦЭМ!$C$34:$C$777,СВЦЭМ!$A$34:$A$777,$A110,СВЦЭМ!$B$34:$B$777,R$83)+'СЕТ СН'!$H$9+СВЦЭМ!$D$10+'СЕТ СН'!$H$5</f>
        <v>5104.60404285</v>
      </c>
      <c r="S110" s="37">
        <f>SUMIFS(СВЦЭМ!$C$34:$C$777,СВЦЭМ!$A$34:$A$777,$A110,СВЦЭМ!$B$34:$B$777,S$83)+'СЕТ СН'!$H$9+СВЦЭМ!$D$10+'СЕТ СН'!$H$5</f>
        <v>5104.6875725499995</v>
      </c>
      <c r="T110" s="37">
        <f>SUMIFS(СВЦЭМ!$C$34:$C$777,СВЦЭМ!$A$34:$A$777,$A110,СВЦЭМ!$B$34:$B$777,T$83)+'СЕТ СН'!$H$9+СВЦЭМ!$D$10+'СЕТ СН'!$H$5</f>
        <v>5074.5242054</v>
      </c>
      <c r="U110" s="37">
        <f>SUMIFS(СВЦЭМ!$C$34:$C$777,СВЦЭМ!$A$34:$A$777,$A110,СВЦЭМ!$B$34:$B$777,U$83)+'СЕТ СН'!$H$9+СВЦЭМ!$D$10+'СЕТ СН'!$H$5</f>
        <v>5064.3585152300002</v>
      </c>
      <c r="V110" s="37">
        <f>SUMIFS(СВЦЭМ!$C$34:$C$777,СВЦЭМ!$A$34:$A$777,$A110,СВЦЭМ!$B$34:$B$777,V$83)+'СЕТ СН'!$H$9+СВЦЭМ!$D$10+'СЕТ СН'!$H$5</f>
        <v>5088.3781763699999</v>
      </c>
      <c r="W110" s="37">
        <f>SUMIFS(СВЦЭМ!$C$34:$C$777,СВЦЭМ!$A$34:$A$777,$A110,СВЦЭМ!$B$34:$B$777,W$83)+'СЕТ СН'!$H$9+СВЦЭМ!$D$10+'СЕТ СН'!$H$5</f>
        <v>5061.6019439699994</v>
      </c>
      <c r="X110" s="37">
        <f>SUMIFS(СВЦЭМ!$C$34:$C$777,СВЦЭМ!$A$34:$A$777,$A110,СВЦЭМ!$B$34:$B$777,X$83)+'СЕТ СН'!$H$9+СВЦЭМ!$D$10+'СЕТ СН'!$H$5</f>
        <v>5021.7232171099995</v>
      </c>
      <c r="Y110" s="37">
        <f>SUMIFS(СВЦЭМ!$C$34:$C$777,СВЦЭМ!$A$34:$A$777,$A110,СВЦЭМ!$B$34:$B$777,Y$83)+'СЕТ СН'!$H$9+СВЦЭМ!$D$10+'СЕТ СН'!$H$5</f>
        <v>5104.8771770100002</v>
      </c>
    </row>
    <row r="111" spans="1:25" ht="15.75" x14ac:dyDescent="0.2">
      <c r="A111" s="36">
        <f t="shared" si="2"/>
        <v>42641</v>
      </c>
      <c r="B111" s="37">
        <f>SUMIFS(СВЦЭМ!$C$34:$C$777,СВЦЭМ!$A$34:$A$777,$A111,СВЦЭМ!$B$34:$B$777,B$83)+'СЕТ СН'!$H$9+СВЦЭМ!$D$10+'СЕТ СН'!$H$5</f>
        <v>5210.1367392699995</v>
      </c>
      <c r="C111" s="37">
        <f>SUMIFS(СВЦЭМ!$C$34:$C$777,СВЦЭМ!$A$34:$A$777,$A111,СВЦЭМ!$B$34:$B$777,C$83)+'СЕТ СН'!$H$9+СВЦЭМ!$D$10+'СЕТ СН'!$H$5</f>
        <v>5275.4889512899999</v>
      </c>
      <c r="D111" s="37">
        <f>SUMIFS(СВЦЭМ!$C$34:$C$777,СВЦЭМ!$A$34:$A$777,$A111,СВЦЭМ!$B$34:$B$777,D$83)+'СЕТ СН'!$H$9+СВЦЭМ!$D$10+'СЕТ СН'!$H$5</f>
        <v>5309.4351766500004</v>
      </c>
      <c r="E111" s="37">
        <f>SUMIFS(СВЦЭМ!$C$34:$C$777,СВЦЭМ!$A$34:$A$777,$A111,СВЦЭМ!$B$34:$B$777,E$83)+'СЕТ СН'!$H$9+СВЦЭМ!$D$10+'СЕТ СН'!$H$5</f>
        <v>5375.7620556900001</v>
      </c>
      <c r="F111" s="37">
        <f>SUMIFS(СВЦЭМ!$C$34:$C$777,СВЦЭМ!$A$34:$A$777,$A111,СВЦЭМ!$B$34:$B$777,F$83)+'СЕТ СН'!$H$9+СВЦЭМ!$D$10+'СЕТ СН'!$H$5</f>
        <v>5476.99629585</v>
      </c>
      <c r="G111" s="37">
        <f>SUMIFS(СВЦЭМ!$C$34:$C$777,СВЦЭМ!$A$34:$A$777,$A111,СВЦЭМ!$B$34:$B$777,G$83)+'СЕТ СН'!$H$9+СВЦЭМ!$D$10+'СЕТ СН'!$H$5</f>
        <v>5457.1001376000004</v>
      </c>
      <c r="H111" s="37">
        <f>SUMIFS(СВЦЭМ!$C$34:$C$777,СВЦЭМ!$A$34:$A$777,$A111,СВЦЭМ!$B$34:$B$777,H$83)+'СЕТ СН'!$H$9+СВЦЭМ!$D$10+'СЕТ СН'!$H$5</f>
        <v>5317.1522023999996</v>
      </c>
      <c r="I111" s="37">
        <f>SUMIFS(СВЦЭМ!$C$34:$C$777,СВЦЭМ!$A$34:$A$777,$A111,СВЦЭМ!$B$34:$B$777,I$83)+'СЕТ СН'!$H$9+СВЦЭМ!$D$10+'СЕТ СН'!$H$5</f>
        <v>5251.0388714700002</v>
      </c>
      <c r="J111" s="37">
        <f>SUMIFS(СВЦЭМ!$C$34:$C$777,СВЦЭМ!$A$34:$A$777,$A111,СВЦЭМ!$B$34:$B$777,J$83)+'СЕТ СН'!$H$9+СВЦЭМ!$D$10+'СЕТ СН'!$H$5</f>
        <v>5205.2900934999998</v>
      </c>
      <c r="K111" s="37">
        <f>SUMIFS(СВЦЭМ!$C$34:$C$777,СВЦЭМ!$A$34:$A$777,$A111,СВЦЭМ!$B$34:$B$777,K$83)+'СЕТ СН'!$H$9+СВЦЭМ!$D$10+'СЕТ СН'!$H$5</f>
        <v>5104.5553249099994</v>
      </c>
      <c r="L111" s="37">
        <f>SUMIFS(СВЦЭМ!$C$34:$C$777,СВЦЭМ!$A$34:$A$777,$A111,СВЦЭМ!$B$34:$B$777,L$83)+'СЕТ СН'!$H$9+СВЦЭМ!$D$10+'СЕТ СН'!$H$5</f>
        <v>5083.6281635300002</v>
      </c>
      <c r="M111" s="37">
        <f>SUMIFS(СВЦЭМ!$C$34:$C$777,СВЦЭМ!$A$34:$A$777,$A111,СВЦЭМ!$B$34:$B$777,M$83)+'СЕТ СН'!$H$9+СВЦЭМ!$D$10+'СЕТ СН'!$H$5</f>
        <v>5077.8299464800002</v>
      </c>
      <c r="N111" s="37">
        <f>SUMIFS(СВЦЭМ!$C$34:$C$777,СВЦЭМ!$A$34:$A$777,$A111,СВЦЭМ!$B$34:$B$777,N$83)+'СЕТ СН'!$H$9+СВЦЭМ!$D$10+'СЕТ СН'!$H$5</f>
        <v>5063.0425091400002</v>
      </c>
      <c r="O111" s="37">
        <f>SUMIFS(СВЦЭМ!$C$34:$C$777,СВЦЭМ!$A$34:$A$777,$A111,СВЦЭМ!$B$34:$B$777,O$83)+'СЕТ СН'!$H$9+СВЦЭМ!$D$10+'СЕТ СН'!$H$5</f>
        <v>5148.1394981499998</v>
      </c>
      <c r="P111" s="37">
        <f>SUMIFS(СВЦЭМ!$C$34:$C$777,СВЦЭМ!$A$34:$A$777,$A111,СВЦЭМ!$B$34:$B$777,P$83)+'СЕТ СН'!$H$9+СВЦЭМ!$D$10+'СЕТ СН'!$H$5</f>
        <v>5051.8959746</v>
      </c>
      <c r="Q111" s="37">
        <f>SUMIFS(СВЦЭМ!$C$34:$C$777,СВЦЭМ!$A$34:$A$777,$A111,СВЦЭМ!$B$34:$B$777,Q$83)+'СЕТ СН'!$H$9+СВЦЭМ!$D$10+'СЕТ СН'!$H$5</f>
        <v>5048.7500086999999</v>
      </c>
      <c r="R111" s="37">
        <f>SUMIFS(СВЦЭМ!$C$34:$C$777,СВЦЭМ!$A$34:$A$777,$A111,СВЦЭМ!$B$34:$B$777,R$83)+'СЕТ СН'!$H$9+СВЦЭМ!$D$10+'СЕТ СН'!$H$5</f>
        <v>5033.9473111500001</v>
      </c>
      <c r="S111" s="37">
        <f>SUMIFS(СВЦЭМ!$C$34:$C$777,СВЦЭМ!$A$34:$A$777,$A111,СВЦЭМ!$B$34:$B$777,S$83)+'СЕТ СН'!$H$9+СВЦЭМ!$D$10+'СЕТ СН'!$H$5</f>
        <v>5071.9183369499997</v>
      </c>
      <c r="T111" s="37">
        <f>SUMIFS(СВЦЭМ!$C$34:$C$777,СВЦЭМ!$A$34:$A$777,$A111,СВЦЭМ!$B$34:$B$777,T$83)+'СЕТ СН'!$H$9+СВЦЭМ!$D$10+'СЕТ СН'!$H$5</f>
        <v>5041.4918048999998</v>
      </c>
      <c r="U111" s="37">
        <f>SUMIFS(СВЦЭМ!$C$34:$C$777,СВЦЭМ!$A$34:$A$777,$A111,СВЦЭМ!$B$34:$B$777,U$83)+'СЕТ СН'!$H$9+СВЦЭМ!$D$10+'СЕТ СН'!$H$5</f>
        <v>5028.6241662100001</v>
      </c>
      <c r="V111" s="37">
        <f>SUMIFS(СВЦЭМ!$C$34:$C$777,СВЦЭМ!$A$34:$A$777,$A111,СВЦЭМ!$B$34:$B$777,V$83)+'СЕТ СН'!$H$9+СВЦЭМ!$D$10+'СЕТ СН'!$H$5</f>
        <v>5052.31418897</v>
      </c>
      <c r="W111" s="37">
        <f>SUMIFS(СВЦЭМ!$C$34:$C$777,СВЦЭМ!$A$34:$A$777,$A111,СВЦЭМ!$B$34:$B$777,W$83)+'СЕТ СН'!$H$9+СВЦЭМ!$D$10+'СЕТ СН'!$H$5</f>
        <v>5047.3898938000002</v>
      </c>
      <c r="X111" s="37">
        <f>SUMIFS(СВЦЭМ!$C$34:$C$777,СВЦЭМ!$A$34:$A$777,$A111,СВЦЭМ!$B$34:$B$777,X$83)+'СЕТ СН'!$H$9+СВЦЭМ!$D$10+'СЕТ СН'!$H$5</f>
        <v>5061.1049302499996</v>
      </c>
      <c r="Y111" s="37">
        <f>SUMIFS(СВЦЭМ!$C$34:$C$777,СВЦЭМ!$A$34:$A$777,$A111,СВЦЭМ!$B$34:$B$777,Y$83)+'СЕТ СН'!$H$9+СВЦЭМ!$D$10+'СЕТ СН'!$H$5</f>
        <v>5121.3346122900002</v>
      </c>
    </row>
    <row r="112" spans="1:25" ht="15.75" x14ac:dyDescent="0.2">
      <c r="A112" s="36">
        <f t="shared" si="2"/>
        <v>42642</v>
      </c>
      <c r="B112" s="37">
        <f>SUMIFS(СВЦЭМ!$C$34:$C$777,СВЦЭМ!$A$34:$A$777,$A112,СВЦЭМ!$B$34:$B$777,B$83)+'СЕТ СН'!$H$9+СВЦЭМ!$D$10+'СЕТ СН'!$H$5</f>
        <v>5062.0683602899999</v>
      </c>
      <c r="C112" s="37">
        <f>SUMIFS(СВЦЭМ!$C$34:$C$777,СВЦЭМ!$A$34:$A$777,$A112,СВЦЭМ!$B$34:$B$777,C$83)+'СЕТ СН'!$H$9+СВЦЭМ!$D$10+'СЕТ СН'!$H$5</f>
        <v>5133.3537127700001</v>
      </c>
      <c r="D112" s="37">
        <f>SUMIFS(СВЦЭМ!$C$34:$C$777,СВЦЭМ!$A$34:$A$777,$A112,СВЦЭМ!$B$34:$B$777,D$83)+'СЕТ СН'!$H$9+СВЦЭМ!$D$10+'СЕТ СН'!$H$5</f>
        <v>5168.1675420299998</v>
      </c>
      <c r="E112" s="37">
        <f>SUMIFS(СВЦЭМ!$C$34:$C$777,СВЦЭМ!$A$34:$A$777,$A112,СВЦЭМ!$B$34:$B$777,E$83)+'СЕТ СН'!$H$9+СВЦЭМ!$D$10+'СЕТ СН'!$H$5</f>
        <v>5177.1256535100001</v>
      </c>
      <c r="F112" s="37">
        <f>SUMIFS(СВЦЭМ!$C$34:$C$777,СВЦЭМ!$A$34:$A$777,$A112,СВЦЭМ!$B$34:$B$777,F$83)+'СЕТ СН'!$H$9+СВЦЭМ!$D$10+'СЕТ СН'!$H$5</f>
        <v>5163.7482742800003</v>
      </c>
      <c r="G112" s="37">
        <f>SUMIFS(СВЦЭМ!$C$34:$C$777,СВЦЭМ!$A$34:$A$777,$A112,СВЦЭМ!$B$34:$B$777,G$83)+'СЕТ СН'!$H$9+СВЦЭМ!$D$10+'СЕТ СН'!$H$5</f>
        <v>5153.7165482999999</v>
      </c>
      <c r="H112" s="37">
        <f>SUMIFS(СВЦЭМ!$C$34:$C$777,СВЦЭМ!$A$34:$A$777,$A112,СВЦЭМ!$B$34:$B$777,H$83)+'СЕТ СН'!$H$9+СВЦЭМ!$D$10+'СЕТ СН'!$H$5</f>
        <v>5190.8084203299995</v>
      </c>
      <c r="I112" s="37">
        <f>SUMIFS(СВЦЭМ!$C$34:$C$777,СВЦЭМ!$A$34:$A$777,$A112,СВЦЭМ!$B$34:$B$777,I$83)+'СЕТ СН'!$H$9+СВЦЭМ!$D$10+'СЕТ СН'!$H$5</f>
        <v>5195.4979017699998</v>
      </c>
      <c r="J112" s="37">
        <f>SUMIFS(СВЦЭМ!$C$34:$C$777,СВЦЭМ!$A$34:$A$777,$A112,СВЦЭМ!$B$34:$B$777,J$83)+'СЕТ СН'!$H$9+СВЦЭМ!$D$10+'СЕТ СН'!$H$5</f>
        <v>5131.8263528400003</v>
      </c>
      <c r="K112" s="37">
        <f>SUMIFS(СВЦЭМ!$C$34:$C$777,СВЦЭМ!$A$34:$A$777,$A112,СВЦЭМ!$B$34:$B$777,K$83)+'СЕТ СН'!$H$9+СВЦЭМ!$D$10+'СЕТ СН'!$H$5</f>
        <v>5085.7515934100002</v>
      </c>
      <c r="L112" s="37">
        <f>SUMIFS(СВЦЭМ!$C$34:$C$777,СВЦЭМ!$A$34:$A$777,$A112,СВЦЭМ!$B$34:$B$777,L$83)+'СЕТ СН'!$H$9+СВЦЭМ!$D$10+'СЕТ СН'!$H$5</f>
        <v>5147.3022947099998</v>
      </c>
      <c r="M112" s="37">
        <f>SUMIFS(СВЦЭМ!$C$34:$C$777,СВЦЭМ!$A$34:$A$777,$A112,СВЦЭМ!$B$34:$B$777,M$83)+'СЕТ СН'!$H$9+СВЦЭМ!$D$10+'СЕТ СН'!$H$5</f>
        <v>5131.2936584899999</v>
      </c>
      <c r="N112" s="37">
        <f>SUMIFS(СВЦЭМ!$C$34:$C$777,СВЦЭМ!$A$34:$A$777,$A112,СВЦЭМ!$B$34:$B$777,N$83)+'СЕТ СН'!$H$9+СВЦЭМ!$D$10+'СЕТ СН'!$H$5</f>
        <v>5093.7698051500001</v>
      </c>
      <c r="O112" s="37">
        <f>SUMIFS(СВЦЭМ!$C$34:$C$777,СВЦЭМ!$A$34:$A$777,$A112,СВЦЭМ!$B$34:$B$777,O$83)+'СЕТ СН'!$H$9+СВЦЭМ!$D$10+'СЕТ СН'!$H$5</f>
        <v>5128.8884403800002</v>
      </c>
      <c r="P112" s="37">
        <f>SUMIFS(СВЦЭМ!$C$34:$C$777,СВЦЭМ!$A$34:$A$777,$A112,СВЦЭМ!$B$34:$B$777,P$83)+'СЕТ СН'!$H$9+СВЦЭМ!$D$10+'СЕТ СН'!$H$5</f>
        <v>5155.3236373199998</v>
      </c>
      <c r="Q112" s="37">
        <f>SUMIFS(СВЦЭМ!$C$34:$C$777,СВЦЭМ!$A$34:$A$777,$A112,СВЦЭМ!$B$34:$B$777,Q$83)+'СЕТ СН'!$H$9+СВЦЭМ!$D$10+'СЕТ СН'!$H$5</f>
        <v>5246.1755561099999</v>
      </c>
      <c r="R112" s="37">
        <f>SUMIFS(СВЦЭМ!$C$34:$C$777,СВЦЭМ!$A$34:$A$777,$A112,СВЦЭМ!$B$34:$B$777,R$83)+'СЕТ СН'!$H$9+СВЦЭМ!$D$10+'СЕТ СН'!$H$5</f>
        <v>5355.9386673899999</v>
      </c>
      <c r="S112" s="37">
        <f>SUMIFS(СВЦЭМ!$C$34:$C$777,СВЦЭМ!$A$34:$A$777,$A112,СВЦЭМ!$B$34:$B$777,S$83)+'СЕТ СН'!$H$9+СВЦЭМ!$D$10+'СЕТ СН'!$H$5</f>
        <v>5264.5415730099994</v>
      </c>
      <c r="T112" s="37">
        <f>SUMIFS(СВЦЭМ!$C$34:$C$777,СВЦЭМ!$A$34:$A$777,$A112,СВЦЭМ!$B$34:$B$777,T$83)+'СЕТ СН'!$H$9+СВЦЭМ!$D$10+'СЕТ СН'!$H$5</f>
        <v>5065.3580802699998</v>
      </c>
      <c r="U112" s="37">
        <f>SUMIFS(СВЦЭМ!$C$34:$C$777,СВЦЭМ!$A$34:$A$777,$A112,СВЦЭМ!$B$34:$B$777,U$83)+'СЕТ СН'!$H$9+СВЦЭМ!$D$10+'СЕТ СН'!$H$5</f>
        <v>5060.4255093800002</v>
      </c>
      <c r="V112" s="37">
        <f>SUMIFS(СВЦЭМ!$C$34:$C$777,СВЦЭМ!$A$34:$A$777,$A112,СВЦЭМ!$B$34:$B$777,V$83)+'СЕТ СН'!$H$9+СВЦЭМ!$D$10+'СЕТ СН'!$H$5</f>
        <v>5070.36222619</v>
      </c>
      <c r="W112" s="37">
        <f>SUMIFS(СВЦЭМ!$C$34:$C$777,СВЦЭМ!$A$34:$A$777,$A112,СВЦЭМ!$B$34:$B$777,W$83)+'СЕТ СН'!$H$9+СВЦЭМ!$D$10+'СЕТ СН'!$H$5</f>
        <v>5069.5474783199998</v>
      </c>
      <c r="X112" s="37">
        <f>SUMIFS(СВЦЭМ!$C$34:$C$777,СВЦЭМ!$A$34:$A$777,$A112,СВЦЭМ!$B$34:$B$777,X$83)+'СЕТ СН'!$H$9+СВЦЭМ!$D$10+'СЕТ СН'!$H$5</f>
        <v>5046.5584056999996</v>
      </c>
      <c r="Y112" s="37">
        <f>SUMIFS(СВЦЭМ!$C$34:$C$777,СВЦЭМ!$A$34:$A$777,$A112,СВЦЭМ!$B$34:$B$777,Y$83)+'СЕТ СН'!$H$9+СВЦЭМ!$D$10+'СЕТ СН'!$H$5</f>
        <v>5062.90714579</v>
      </c>
    </row>
    <row r="113" spans="1:27" ht="15.75" x14ac:dyDescent="0.2">
      <c r="A113" s="36">
        <f t="shared" si="2"/>
        <v>42643</v>
      </c>
      <c r="B113" s="37">
        <f>SUMIFS(СВЦЭМ!$C$34:$C$777,СВЦЭМ!$A$34:$A$777,$A113,СВЦЭМ!$B$34:$B$777,B$83)+'СЕТ СН'!$H$9+СВЦЭМ!$D$10+'СЕТ СН'!$H$5</f>
        <v>5216.4135757099993</v>
      </c>
      <c r="C113" s="37">
        <f>SUMIFS(СВЦЭМ!$C$34:$C$777,СВЦЭМ!$A$34:$A$777,$A113,СВЦЭМ!$B$34:$B$777,C$83)+'СЕТ СН'!$H$9+СВЦЭМ!$D$10+'СЕТ СН'!$H$5</f>
        <v>5299.6326790399999</v>
      </c>
      <c r="D113" s="37">
        <f>SUMIFS(СВЦЭМ!$C$34:$C$777,СВЦЭМ!$A$34:$A$777,$A113,СВЦЭМ!$B$34:$B$777,D$83)+'СЕТ СН'!$H$9+СВЦЭМ!$D$10+'СЕТ СН'!$H$5</f>
        <v>5287.9758881300004</v>
      </c>
      <c r="E113" s="37">
        <f>SUMIFS(СВЦЭМ!$C$34:$C$777,СВЦЭМ!$A$34:$A$777,$A113,СВЦЭМ!$B$34:$B$777,E$83)+'СЕТ СН'!$H$9+СВЦЭМ!$D$10+'СЕТ СН'!$H$5</f>
        <v>5317.7792186999995</v>
      </c>
      <c r="F113" s="37">
        <f>SUMIFS(СВЦЭМ!$C$34:$C$777,СВЦЭМ!$A$34:$A$777,$A113,СВЦЭМ!$B$34:$B$777,F$83)+'СЕТ СН'!$H$9+СВЦЭМ!$D$10+'СЕТ СН'!$H$5</f>
        <v>5325.9725990400002</v>
      </c>
      <c r="G113" s="37">
        <f>SUMIFS(СВЦЭМ!$C$34:$C$777,СВЦЭМ!$A$34:$A$777,$A113,СВЦЭМ!$B$34:$B$777,G$83)+'СЕТ СН'!$H$9+СВЦЭМ!$D$10+'СЕТ СН'!$H$5</f>
        <v>5309.1627378100002</v>
      </c>
      <c r="H113" s="37">
        <f>SUMIFS(СВЦЭМ!$C$34:$C$777,СВЦЭМ!$A$34:$A$777,$A113,СВЦЭМ!$B$34:$B$777,H$83)+'СЕТ СН'!$H$9+СВЦЭМ!$D$10+'СЕТ СН'!$H$5</f>
        <v>5281.6496318499994</v>
      </c>
      <c r="I113" s="37">
        <f>SUMIFS(СВЦЭМ!$C$34:$C$777,СВЦЭМ!$A$34:$A$777,$A113,СВЦЭМ!$B$34:$B$777,I$83)+'СЕТ СН'!$H$9+СВЦЭМ!$D$10+'СЕТ СН'!$H$5</f>
        <v>5190.5456176799999</v>
      </c>
      <c r="J113" s="37">
        <f>SUMIFS(СВЦЭМ!$C$34:$C$777,СВЦЭМ!$A$34:$A$777,$A113,СВЦЭМ!$B$34:$B$777,J$83)+'СЕТ СН'!$H$9+СВЦЭМ!$D$10+'СЕТ СН'!$H$5</f>
        <v>5176.9934606799998</v>
      </c>
      <c r="K113" s="37">
        <f>SUMIFS(СВЦЭМ!$C$34:$C$777,СВЦЭМ!$A$34:$A$777,$A113,СВЦЭМ!$B$34:$B$777,K$83)+'СЕТ СН'!$H$9+СВЦЭМ!$D$10+'СЕТ СН'!$H$5</f>
        <v>5098.0779248299996</v>
      </c>
      <c r="L113" s="37">
        <f>SUMIFS(СВЦЭМ!$C$34:$C$777,СВЦЭМ!$A$34:$A$777,$A113,СВЦЭМ!$B$34:$B$777,L$83)+'СЕТ СН'!$H$9+СВЦЭМ!$D$10+'СЕТ СН'!$H$5</f>
        <v>5114.1051271699998</v>
      </c>
      <c r="M113" s="37">
        <f>SUMIFS(СВЦЭМ!$C$34:$C$777,СВЦЭМ!$A$34:$A$777,$A113,СВЦЭМ!$B$34:$B$777,M$83)+'СЕТ СН'!$H$9+СВЦЭМ!$D$10+'СЕТ СН'!$H$5</f>
        <v>5124.43521839</v>
      </c>
      <c r="N113" s="37">
        <f>SUMIFS(СВЦЭМ!$C$34:$C$777,СВЦЭМ!$A$34:$A$777,$A113,СВЦЭМ!$B$34:$B$777,N$83)+'СЕТ СН'!$H$9+СВЦЭМ!$D$10+'СЕТ СН'!$H$5</f>
        <v>5110.9140938700002</v>
      </c>
      <c r="O113" s="37">
        <f>SUMIFS(СВЦЭМ!$C$34:$C$777,СВЦЭМ!$A$34:$A$777,$A113,СВЦЭМ!$B$34:$B$777,O$83)+'СЕТ СН'!$H$9+СВЦЭМ!$D$10+'СЕТ СН'!$H$5</f>
        <v>5112.1457344600003</v>
      </c>
      <c r="P113" s="37">
        <f>SUMIFS(СВЦЭМ!$C$34:$C$777,СВЦЭМ!$A$34:$A$777,$A113,СВЦЭМ!$B$34:$B$777,P$83)+'СЕТ СН'!$H$9+СВЦЭМ!$D$10+'СЕТ СН'!$H$5</f>
        <v>5118.0056204399998</v>
      </c>
      <c r="Q113" s="37">
        <f>SUMIFS(СВЦЭМ!$C$34:$C$777,СВЦЭМ!$A$34:$A$777,$A113,СВЦЭМ!$B$34:$B$777,Q$83)+'СЕТ СН'!$H$9+СВЦЭМ!$D$10+'СЕТ СН'!$H$5</f>
        <v>5101.0402431399998</v>
      </c>
      <c r="R113" s="37">
        <f>SUMIFS(СВЦЭМ!$C$34:$C$777,СВЦЭМ!$A$34:$A$777,$A113,СВЦЭМ!$B$34:$B$777,R$83)+'СЕТ СН'!$H$9+СВЦЭМ!$D$10+'СЕТ СН'!$H$5</f>
        <v>5079.4717405399997</v>
      </c>
      <c r="S113" s="37">
        <f>SUMIFS(СВЦЭМ!$C$34:$C$777,СВЦЭМ!$A$34:$A$777,$A113,СВЦЭМ!$B$34:$B$777,S$83)+'СЕТ СН'!$H$9+СВЦЭМ!$D$10+'СЕТ СН'!$H$5</f>
        <v>5172.9638574299997</v>
      </c>
      <c r="T113" s="37">
        <f>SUMIFS(СВЦЭМ!$C$34:$C$777,СВЦЭМ!$A$34:$A$777,$A113,СВЦЭМ!$B$34:$B$777,T$83)+'СЕТ СН'!$H$9+СВЦЭМ!$D$10+'СЕТ СН'!$H$5</f>
        <v>5121.3394646999996</v>
      </c>
      <c r="U113" s="37">
        <f>SUMIFS(СВЦЭМ!$C$34:$C$777,СВЦЭМ!$A$34:$A$777,$A113,СВЦЭМ!$B$34:$B$777,U$83)+'СЕТ СН'!$H$9+СВЦЭМ!$D$10+'СЕТ СН'!$H$5</f>
        <v>5114.4904280499995</v>
      </c>
      <c r="V113" s="37">
        <f>SUMIFS(СВЦЭМ!$C$34:$C$777,СВЦЭМ!$A$34:$A$777,$A113,СВЦЭМ!$B$34:$B$777,V$83)+'СЕТ СН'!$H$9+СВЦЭМ!$D$10+'СЕТ СН'!$H$5</f>
        <v>5135.8288792200001</v>
      </c>
      <c r="W113" s="37">
        <f>SUMIFS(СВЦЭМ!$C$34:$C$777,СВЦЭМ!$A$34:$A$777,$A113,СВЦЭМ!$B$34:$B$777,W$83)+'СЕТ СН'!$H$9+СВЦЭМ!$D$10+'СЕТ СН'!$H$5</f>
        <v>5158.0321896300002</v>
      </c>
      <c r="X113" s="37">
        <f>SUMIFS(СВЦЭМ!$C$34:$C$777,СВЦЭМ!$A$34:$A$777,$A113,СВЦЭМ!$B$34:$B$777,X$83)+'СЕТ СН'!$H$9+СВЦЭМ!$D$10+'СЕТ СН'!$H$5</f>
        <v>5073.31390379</v>
      </c>
      <c r="Y113" s="37">
        <f>SUMIFS(СВЦЭМ!$C$34:$C$777,СВЦЭМ!$A$34:$A$777,$A113,СВЦЭМ!$B$34:$B$777,Y$83)+'СЕТ СН'!$H$9+СВЦЭМ!$D$10+'СЕТ СН'!$H$5</f>
        <v>5121.0832620599995</v>
      </c>
      <c r="AA113" s="38"/>
    </row>
    <row r="114" spans="1:27" ht="15.75" x14ac:dyDescent="0.2">
      <c r="A114" s="36">
        <f t="shared" si="2"/>
        <v>42644</v>
      </c>
      <c r="B114" s="37">
        <f>SUMIFS(СВЦЭМ!$C$34:$C$777,СВЦЭМ!$A$34:$A$777,$A114,СВЦЭМ!$B$34:$B$777,B$83)+'СЕТ СН'!$H$9+СВЦЭМ!$D$10+'СЕТ СН'!$H$5</f>
        <v>4508.5134827599995</v>
      </c>
      <c r="C114" s="37">
        <f>SUMIFS(СВЦЭМ!$C$34:$C$777,СВЦЭМ!$A$34:$A$777,$A114,СВЦЭМ!$B$34:$B$777,C$83)+'СЕТ СН'!$H$9+СВЦЭМ!$D$10+'СЕТ СН'!$H$5</f>
        <v>4508.5134827599995</v>
      </c>
      <c r="D114" s="37">
        <f>SUMIFS(СВЦЭМ!$C$34:$C$777,СВЦЭМ!$A$34:$A$777,$A114,СВЦЭМ!$B$34:$B$777,D$83)+'СЕТ СН'!$H$9+СВЦЭМ!$D$10+'СЕТ СН'!$H$5</f>
        <v>4508.5134827599995</v>
      </c>
      <c r="E114" s="37">
        <f>SUMIFS(СВЦЭМ!$C$34:$C$777,СВЦЭМ!$A$34:$A$777,$A114,СВЦЭМ!$B$34:$B$777,E$83)+'СЕТ СН'!$H$9+СВЦЭМ!$D$10+'СЕТ СН'!$H$5</f>
        <v>4508.5134827599995</v>
      </c>
      <c r="F114" s="37">
        <f>SUMIFS(СВЦЭМ!$C$34:$C$777,СВЦЭМ!$A$34:$A$777,$A114,СВЦЭМ!$B$34:$B$777,F$83)+'СЕТ СН'!$H$9+СВЦЭМ!$D$10+'СЕТ СН'!$H$5</f>
        <v>4508.5134827599995</v>
      </c>
      <c r="G114" s="37">
        <f>SUMIFS(СВЦЭМ!$C$34:$C$777,СВЦЭМ!$A$34:$A$777,$A114,СВЦЭМ!$B$34:$B$777,G$83)+'СЕТ СН'!$H$9+СВЦЭМ!$D$10+'СЕТ СН'!$H$5</f>
        <v>4508.5134827599995</v>
      </c>
      <c r="H114" s="37">
        <f>SUMIFS(СВЦЭМ!$C$34:$C$777,СВЦЭМ!$A$34:$A$777,$A114,СВЦЭМ!$B$34:$B$777,H$83)+'СЕТ СН'!$H$9+СВЦЭМ!$D$10+'СЕТ СН'!$H$5</f>
        <v>4508.5134827599995</v>
      </c>
      <c r="I114" s="37">
        <f>SUMIFS(СВЦЭМ!$C$34:$C$777,СВЦЭМ!$A$34:$A$777,$A114,СВЦЭМ!$B$34:$B$777,I$83)+'СЕТ СН'!$H$9+СВЦЭМ!$D$10+'СЕТ СН'!$H$5</f>
        <v>4508.5134827599995</v>
      </c>
      <c r="J114" s="37">
        <f>SUMIFS(СВЦЭМ!$C$34:$C$777,СВЦЭМ!$A$34:$A$777,$A114,СВЦЭМ!$B$34:$B$777,J$83)+'СЕТ СН'!$H$9+СВЦЭМ!$D$10+'СЕТ СН'!$H$5</f>
        <v>4508.5134827599995</v>
      </c>
      <c r="K114" s="37">
        <f>SUMIFS(СВЦЭМ!$C$34:$C$777,СВЦЭМ!$A$34:$A$777,$A114,СВЦЭМ!$B$34:$B$777,K$83)+'СЕТ СН'!$H$9+СВЦЭМ!$D$10+'СЕТ СН'!$H$5</f>
        <v>4508.5134827599995</v>
      </c>
      <c r="L114" s="37">
        <f>SUMIFS(СВЦЭМ!$C$34:$C$777,СВЦЭМ!$A$34:$A$777,$A114,СВЦЭМ!$B$34:$B$777,L$83)+'СЕТ СН'!$H$9+СВЦЭМ!$D$10+'СЕТ СН'!$H$5</f>
        <v>4508.5134827599995</v>
      </c>
      <c r="M114" s="37">
        <f>SUMIFS(СВЦЭМ!$C$34:$C$777,СВЦЭМ!$A$34:$A$777,$A114,СВЦЭМ!$B$34:$B$777,M$83)+'СЕТ СН'!$H$9+СВЦЭМ!$D$10+'СЕТ СН'!$H$5</f>
        <v>4508.5134827599995</v>
      </c>
      <c r="N114" s="37">
        <f>SUMIFS(СВЦЭМ!$C$34:$C$777,СВЦЭМ!$A$34:$A$777,$A114,СВЦЭМ!$B$34:$B$777,N$83)+'СЕТ СН'!$H$9+СВЦЭМ!$D$10+'СЕТ СН'!$H$5</f>
        <v>4508.5134827599995</v>
      </c>
      <c r="O114" s="37">
        <f>SUMIFS(СВЦЭМ!$C$34:$C$777,СВЦЭМ!$A$34:$A$777,$A114,СВЦЭМ!$B$34:$B$777,O$83)+'СЕТ СН'!$H$9+СВЦЭМ!$D$10+'СЕТ СН'!$H$5</f>
        <v>4508.5134827599995</v>
      </c>
      <c r="P114" s="37">
        <f>SUMIFS(СВЦЭМ!$C$34:$C$777,СВЦЭМ!$A$34:$A$777,$A114,СВЦЭМ!$B$34:$B$777,P$83)+'СЕТ СН'!$H$9+СВЦЭМ!$D$10+'СЕТ СН'!$H$5</f>
        <v>4508.5134827599995</v>
      </c>
      <c r="Q114" s="37">
        <f>SUMIFS(СВЦЭМ!$C$34:$C$777,СВЦЭМ!$A$34:$A$777,$A114,СВЦЭМ!$B$34:$B$777,Q$83)+'СЕТ СН'!$H$9+СВЦЭМ!$D$10+'СЕТ СН'!$H$5</f>
        <v>4508.5134827599995</v>
      </c>
      <c r="R114" s="37">
        <f>SUMIFS(СВЦЭМ!$C$34:$C$777,СВЦЭМ!$A$34:$A$777,$A114,СВЦЭМ!$B$34:$B$777,R$83)+'СЕТ СН'!$H$9+СВЦЭМ!$D$10+'СЕТ СН'!$H$5</f>
        <v>4508.5134827599995</v>
      </c>
      <c r="S114" s="37">
        <f>SUMIFS(СВЦЭМ!$C$34:$C$777,СВЦЭМ!$A$34:$A$777,$A114,СВЦЭМ!$B$34:$B$777,S$83)+'СЕТ СН'!$H$9+СВЦЭМ!$D$10+'СЕТ СН'!$H$5</f>
        <v>4508.5134827599995</v>
      </c>
      <c r="T114" s="37">
        <f>SUMIFS(СВЦЭМ!$C$34:$C$777,СВЦЭМ!$A$34:$A$777,$A114,СВЦЭМ!$B$34:$B$777,T$83)+'СЕТ СН'!$H$9+СВЦЭМ!$D$10+'СЕТ СН'!$H$5</f>
        <v>4508.5134827599995</v>
      </c>
      <c r="U114" s="37">
        <f>SUMIFS(СВЦЭМ!$C$34:$C$777,СВЦЭМ!$A$34:$A$777,$A114,СВЦЭМ!$B$34:$B$777,U$83)+'СЕТ СН'!$H$9+СВЦЭМ!$D$10+'СЕТ СН'!$H$5</f>
        <v>4508.5134827599995</v>
      </c>
      <c r="V114" s="37">
        <f>SUMIFS(СВЦЭМ!$C$34:$C$777,СВЦЭМ!$A$34:$A$777,$A114,СВЦЭМ!$B$34:$B$777,V$83)+'СЕТ СН'!$H$9+СВЦЭМ!$D$10+'СЕТ СН'!$H$5</f>
        <v>4508.5134827599995</v>
      </c>
      <c r="W114" s="37">
        <f>SUMIFS(СВЦЭМ!$C$34:$C$777,СВЦЭМ!$A$34:$A$777,$A114,СВЦЭМ!$B$34:$B$777,W$83)+'СЕТ СН'!$H$9+СВЦЭМ!$D$10+'СЕТ СН'!$H$5</f>
        <v>4508.5134827599995</v>
      </c>
      <c r="X114" s="37">
        <f>SUMIFS(СВЦЭМ!$C$34:$C$777,СВЦЭМ!$A$34:$A$777,$A114,СВЦЭМ!$B$34:$B$777,X$83)+'СЕТ СН'!$H$9+СВЦЭМ!$D$10+'СЕТ СН'!$H$5</f>
        <v>4508.5134827599995</v>
      </c>
      <c r="Y114" s="37">
        <f>SUMIFS(СВЦЭМ!$C$34:$C$777,СВЦЭМ!$A$34:$A$777,$A114,СВЦЭМ!$B$34:$B$777,Y$83)+'СЕТ СН'!$H$9+СВЦЭМ!$D$10+'СЕТ СН'!$H$5</f>
        <v>4508.5134827599995</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9" t="s">
        <v>7</v>
      </c>
      <c r="B117" s="113" t="s">
        <v>76</v>
      </c>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5"/>
    </row>
    <row r="118" spans="1:27" ht="12.75" customHeight="1" x14ac:dyDescent="0.2">
      <c r="A118" s="120"/>
      <c r="B118" s="116"/>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8"/>
    </row>
    <row r="119" spans="1:27" ht="12.75" customHeight="1" x14ac:dyDescent="0.2">
      <c r="A119" s="121"/>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01.09.2016</v>
      </c>
      <c r="B120" s="37">
        <f>SUMIFS(СВЦЭМ!$C$34:$C$777,СВЦЭМ!$A$34:$A$777,$A120,СВЦЭМ!$B$34:$B$777,B$119)+'СЕТ СН'!$I$9+СВЦЭМ!$D$10+'СЕТ СН'!$I$5</f>
        <v>5241.2252845599996</v>
      </c>
      <c r="C120" s="37">
        <f>SUMIFS(СВЦЭМ!$C$34:$C$777,СВЦЭМ!$A$34:$A$777,$A120,СВЦЭМ!$B$34:$B$777,C$119)+'СЕТ СН'!$I$9+СВЦЭМ!$D$10+'СЕТ СН'!$I$5</f>
        <v>5294.3767408099993</v>
      </c>
      <c r="D120" s="37">
        <f>SUMIFS(СВЦЭМ!$C$34:$C$777,СВЦЭМ!$A$34:$A$777,$A120,СВЦЭМ!$B$34:$B$777,D$119)+'СЕТ СН'!$I$9+СВЦЭМ!$D$10+'СЕТ СН'!$I$5</f>
        <v>5338.1246479399997</v>
      </c>
      <c r="E120" s="37">
        <f>SUMIFS(СВЦЭМ!$C$34:$C$777,СВЦЭМ!$A$34:$A$777,$A120,СВЦЭМ!$B$34:$B$777,E$119)+'СЕТ СН'!$I$9+СВЦЭМ!$D$10+'СЕТ СН'!$I$5</f>
        <v>5356.5891470799997</v>
      </c>
      <c r="F120" s="37">
        <f>SUMIFS(СВЦЭМ!$C$34:$C$777,СВЦЭМ!$A$34:$A$777,$A120,СВЦЭМ!$B$34:$B$777,F$119)+'СЕТ СН'!$I$9+СВЦЭМ!$D$10+'СЕТ СН'!$I$5</f>
        <v>5364.3387046399994</v>
      </c>
      <c r="G120" s="37">
        <f>SUMIFS(СВЦЭМ!$C$34:$C$777,СВЦЭМ!$A$34:$A$777,$A120,СВЦЭМ!$B$34:$B$777,G$119)+'СЕТ СН'!$I$9+СВЦЭМ!$D$10+'СЕТ СН'!$I$5</f>
        <v>5359.9020884199999</v>
      </c>
      <c r="H120" s="37">
        <f>SUMIFS(СВЦЭМ!$C$34:$C$777,СВЦЭМ!$A$34:$A$777,$A120,СВЦЭМ!$B$34:$B$777,H$119)+'СЕТ СН'!$I$9+СВЦЭМ!$D$10+'СЕТ СН'!$I$5</f>
        <v>5309.4480564599999</v>
      </c>
      <c r="I120" s="37">
        <f>SUMIFS(СВЦЭМ!$C$34:$C$777,СВЦЭМ!$A$34:$A$777,$A120,СВЦЭМ!$B$34:$B$777,I$119)+'СЕТ СН'!$I$9+СВЦЭМ!$D$10+'СЕТ СН'!$I$5</f>
        <v>5265.8043172899997</v>
      </c>
      <c r="J120" s="37">
        <f>SUMIFS(СВЦЭМ!$C$34:$C$777,СВЦЭМ!$A$34:$A$777,$A120,СВЦЭМ!$B$34:$B$777,J$119)+'СЕТ СН'!$I$9+СВЦЭМ!$D$10+'СЕТ СН'!$I$5</f>
        <v>5218.8778776299996</v>
      </c>
      <c r="K120" s="37">
        <f>SUMIFS(СВЦЭМ!$C$34:$C$777,СВЦЭМ!$A$34:$A$777,$A120,СВЦЭМ!$B$34:$B$777,K$119)+'СЕТ СН'!$I$9+СВЦЭМ!$D$10+'СЕТ СН'!$I$5</f>
        <v>5136.0332366999992</v>
      </c>
      <c r="L120" s="37">
        <f>SUMIFS(СВЦЭМ!$C$34:$C$777,СВЦЭМ!$A$34:$A$777,$A120,СВЦЭМ!$B$34:$B$777,L$119)+'СЕТ СН'!$I$9+СВЦЭМ!$D$10+'СЕТ СН'!$I$5</f>
        <v>5160.4708215999999</v>
      </c>
      <c r="M120" s="37">
        <f>SUMIFS(СВЦЭМ!$C$34:$C$777,СВЦЭМ!$A$34:$A$777,$A120,СВЦЭМ!$B$34:$B$777,M$119)+'СЕТ СН'!$I$9+СВЦЭМ!$D$10+'СЕТ СН'!$I$5</f>
        <v>5184.1706379699999</v>
      </c>
      <c r="N120" s="37">
        <f>SUMIFS(СВЦЭМ!$C$34:$C$777,СВЦЭМ!$A$34:$A$777,$A120,СВЦЭМ!$B$34:$B$777,N$119)+'СЕТ СН'!$I$9+СВЦЭМ!$D$10+'СЕТ СН'!$I$5</f>
        <v>5116.4582818599993</v>
      </c>
      <c r="O120" s="37">
        <f>SUMIFS(СВЦЭМ!$C$34:$C$777,СВЦЭМ!$A$34:$A$777,$A120,СВЦЭМ!$B$34:$B$777,O$119)+'СЕТ СН'!$I$9+СВЦЭМ!$D$10+'СЕТ СН'!$I$5</f>
        <v>5185.6497129999998</v>
      </c>
      <c r="P120" s="37">
        <f>SUMIFS(СВЦЭМ!$C$34:$C$777,СВЦЭМ!$A$34:$A$777,$A120,СВЦЭМ!$B$34:$B$777,P$119)+'СЕТ СН'!$I$9+СВЦЭМ!$D$10+'СЕТ СН'!$I$5</f>
        <v>5125.7766242899997</v>
      </c>
      <c r="Q120" s="37">
        <f>SUMIFS(СВЦЭМ!$C$34:$C$777,СВЦЭМ!$A$34:$A$777,$A120,СВЦЭМ!$B$34:$B$777,Q$119)+'СЕТ СН'!$I$9+СВЦЭМ!$D$10+'СЕТ СН'!$I$5</f>
        <v>5122.4037388399993</v>
      </c>
      <c r="R120" s="37">
        <f>SUMIFS(СВЦЭМ!$C$34:$C$777,СВЦЭМ!$A$34:$A$777,$A120,СВЦЭМ!$B$34:$B$777,R$119)+'СЕТ СН'!$I$9+СВЦЭМ!$D$10+'СЕТ СН'!$I$5</f>
        <v>5133.3775920499993</v>
      </c>
      <c r="S120" s="37">
        <f>SUMIFS(СВЦЭМ!$C$34:$C$777,СВЦЭМ!$A$34:$A$777,$A120,СВЦЭМ!$B$34:$B$777,S$119)+'СЕТ СН'!$I$9+СВЦЭМ!$D$10+'СЕТ СН'!$I$5</f>
        <v>5163.3653894399995</v>
      </c>
      <c r="T120" s="37">
        <f>SUMIFS(СВЦЭМ!$C$34:$C$777,СВЦЭМ!$A$34:$A$777,$A120,СВЦЭМ!$B$34:$B$777,T$119)+'СЕТ СН'!$I$9+СВЦЭМ!$D$10+'СЕТ СН'!$I$5</f>
        <v>5146.9841402599995</v>
      </c>
      <c r="U120" s="37">
        <f>SUMIFS(СВЦЭМ!$C$34:$C$777,СВЦЭМ!$A$34:$A$777,$A120,СВЦЭМ!$B$34:$B$777,U$119)+'СЕТ СН'!$I$9+СВЦЭМ!$D$10+'СЕТ СН'!$I$5</f>
        <v>5149.2900839399999</v>
      </c>
      <c r="V120" s="37">
        <f>SUMIFS(СВЦЭМ!$C$34:$C$777,СВЦЭМ!$A$34:$A$777,$A120,СВЦЭМ!$B$34:$B$777,V$119)+'СЕТ СН'!$I$9+СВЦЭМ!$D$10+'СЕТ СН'!$I$5</f>
        <v>5186.36884611</v>
      </c>
      <c r="W120" s="37">
        <f>SUMIFS(СВЦЭМ!$C$34:$C$777,СВЦЭМ!$A$34:$A$777,$A120,СВЦЭМ!$B$34:$B$777,W$119)+'СЕТ СН'!$I$9+СВЦЭМ!$D$10+'СЕТ СН'!$I$5</f>
        <v>5177.6650595599995</v>
      </c>
      <c r="X120" s="37">
        <f>SUMIFS(СВЦЭМ!$C$34:$C$777,СВЦЭМ!$A$34:$A$777,$A120,СВЦЭМ!$B$34:$B$777,X$119)+'СЕТ СН'!$I$9+СВЦЭМ!$D$10+'СЕТ СН'!$I$5</f>
        <v>5163.9767724799995</v>
      </c>
      <c r="Y120" s="37">
        <f>SUMIFS(СВЦЭМ!$C$34:$C$777,СВЦЭМ!$A$34:$A$777,$A120,СВЦЭМ!$B$34:$B$777,Y$119)+'СЕТ СН'!$I$9+СВЦЭМ!$D$10+'СЕТ СН'!$I$5</f>
        <v>5159.27267011</v>
      </c>
    </row>
    <row r="121" spans="1:27" ht="15.75" x14ac:dyDescent="0.2">
      <c r="A121" s="36">
        <f>A120+1</f>
        <v>42615</v>
      </c>
      <c r="B121" s="37">
        <f>SUMIFS(СВЦЭМ!$C$34:$C$777,СВЦЭМ!$A$34:$A$777,$A121,СВЦЭМ!$B$34:$B$777,B$119)+'СЕТ СН'!$I$9+СВЦЭМ!$D$10+'СЕТ СН'!$I$5</f>
        <v>5256.2708372500001</v>
      </c>
      <c r="C121" s="37">
        <f>SUMIFS(СВЦЭМ!$C$34:$C$777,СВЦЭМ!$A$34:$A$777,$A121,СВЦЭМ!$B$34:$B$777,C$119)+'СЕТ СН'!$I$9+СВЦЭМ!$D$10+'СЕТ СН'!$I$5</f>
        <v>5314.3714381499994</v>
      </c>
      <c r="D121" s="37">
        <f>SUMIFS(СВЦЭМ!$C$34:$C$777,СВЦЭМ!$A$34:$A$777,$A121,СВЦЭМ!$B$34:$B$777,D$119)+'СЕТ СН'!$I$9+СВЦЭМ!$D$10+'СЕТ СН'!$I$5</f>
        <v>5357.8511474299994</v>
      </c>
      <c r="E121" s="37">
        <f>SUMIFS(СВЦЭМ!$C$34:$C$777,СВЦЭМ!$A$34:$A$777,$A121,СВЦЭМ!$B$34:$B$777,E$119)+'СЕТ СН'!$I$9+СВЦЭМ!$D$10+'СЕТ СН'!$I$5</f>
        <v>5359.9214951699996</v>
      </c>
      <c r="F121" s="37">
        <f>SUMIFS(СВЦЭМ!$C$34:$C$777,СВЦЭМ!$A$34:$A$777,$A121,СВЦЭМ!$B$34:$B$777,F$119)+'СЕТ СН'!$I$9+СВЦЭМ!$D$10+'СЕТ СН'!$I$5</f>
        <v>5327.1747621799996</v>
      </c>
      <c r="G121" s="37">
        <f>SUMIFS(СВЦЭМ!$C$34:$C$777,СВЦЭМ!$A$34:$A$777,$A121,СВЦЭМ!$B$34:$B$777,G$119)+'СЕТ СН'!$I$9+СВЦЭМ!$D$10+'СЕТ СН'!$I$5</f>
        <v>5301.7918248400001</v>
      </c>
      <c r="H121" s="37">
        <f>SUMIFS(СВЦЭМ!$C$34:$C$777,СВЦЭМ!$A$34:$A$777,$A121,СВЦЭМ!$B$34:$B$777,H$119)+'СЕТ СН'!$I$9+СВЦЭМ!$D$10+'СЕТ СН'!$I$5</f>
        <v>5296.15037949</v>
      </c>
      <c r="I121" s="37">
        <f>SUMIFS(СВЦЭМ!$C$34:$C$777,СВЦЭМ!$A$34:$A$777,$A121,СВЦЭМ!$B$34:$B$777,I$119)+'СЕТ СН'!$I$9+СВЦЭМ!$D$10+'СЕТ СН'!$I$5</f>
        <v>5215.0951412300001</v>
      </c>
      <c r="J121" s="37">
        <f>SUMIFS(СВЦЭМ!$C$34:$C$777,СВЦЭМ!$A$34:$A$777,$A121,СВЦЭМ!$B$34:$B$777,J$119)+'СЕТ СН'!$I$9+СВЦЭМ!$D$10+'СЕТ СН'!$I$5</f>
        <v>5186.3965232299997</v>
      </c>
      <c r="K121" s="37">
        <f>SUMIFS(СВЦЭМ!$C$34:$C$777,СВЦЭМ!$A$34:$A$777,$A121,СВЦЭМ!$B$34:$B$777,K$119)+'СЕТ СН'!$I$9+СВЦЭМ!$D$10+'СЕТ СН'!$I$5</f>
        <v>5150.2439017099996</v>
      </c>
      <c r="L121" s="37">
        <f>SUMIFS(СВЦЭМ!$C$34:$C$777,СВЦЭМ!$A$34:$A$777,$A121,СВЦЭМ!$B$34:$B$777,L$119)+'СЕТ СН'!$I$9+СВЦЭМ!$D$10+'СЕТ СН'!$I$5</f>
        <v>5134.9116258899994</v>
      </c>
      <c r="M121" s="37">
        <f>SUMIFS(СВЦЭМ!$C$34:$C$777,СВЦЭМ!$A$34:$A$777,$A121,СВЦЭМ!$B$34:$B$777,M$119)+'СЕТ СН'!$I$9+СВЦЭМ!$D$10+'СЕТ СН'!$I$5</f>
        <v>5165.0259630799992</v>
      </c>
      <c r="N121" s="37">
        <f>SUMIFS(СВЦЭМ!$C$34:$C$777,СВЦЭМ!$A$34:$A$777,$A121,СВЦЭМ!$B$34:$B$777,N$119)+'СЕТ СН'!$I$9+СВЦЭМ!$D$10+'СЕТ СН'!$I$5</f>
        <v>5165.62073117</v>
      </c>
      <c r="O121" s="37">
        <f>SUMIFS(СВЦЭМ!$C$34:$C$777,СВЦЭМ!$A$34:$A$777,$A121,СВЦЭМ!$B$34:$B$777,O$119)+'СЕТ СН'!$I$9+СВЦЭМ!$D$10+'СЕТ СН'!$I$5</f>
        <v>5187.67913305</v>
      </c>
      <c r="P121" s="37">
        <f>SUMIFS(СВЦЭМ!$C$34:$C$777,СВЦЭМ!$A$34:$A$777,$A121,СВЦЭМ!$B$34:$B$777,P$119)+'СЕТ СН'!$I$9+СВЦЭМ!$D$10+'СЕТ СН'!$I$5</f>
        <v>5178.7157969</v>
      </c>
      <c r="Q121" s="37">
        <f>SUMIFS(СВЦЭМ!$C$34:$C$777,СВЦЭМ!$A$34:$A$777,$A121,СВЦЭМ!$B$34:$B$777,Q$119)+'СЕТ СН'!$I$9+СВЦЭМ!$D$10+'СЕТ СН'!$I$5</f>
        <v>5184.40785426</v>
      </c>
      <c r="R121" s="37">
        <f>SUMIFS(СВЦЭМ!$C$34:$C$777,СВЦЭМ!$A$34:$A$777,$A121,СВЦЭМ!$B$34:$B$777,R$119)+'СЕТ СН'!$I$9+СВЦЭМ!$D$10+'СЕТ СН'!$I$5</f>
        <v>5152.4043295499996</v>
      </c>
      <c r="S121" s="37">
        <f>SUMIFS(СВЦЭМ!$C$34:$C$777,СВЦЭМ!$A$34:$A$777,$A121,СВЦЭМ!$B$34:$B$777,S$119)+'СЕТ СН'!$I$9+СВЦЭМ!$D$10+'СЕТ СН'!$I$5</f>
        <v>5153.6687229499994</v>
      </c>
      <c r="T121" s="37">
        <f>SUMIFS(СВЦЭМ!$C$34:$C$777,СВЦЭМ!$A$34:$A$777,$A121,СВЦЭМ!$B$34:$B$777,T$119)+'СЕТ СН'!$I$9+СВЦЭМ!$D$10+'СЕТ СН'!$I$5</f>
        <v>5169.9203207</v>
      </c>
      <c r="U121" s="37">
        <f>SUMIFS(СВЦЭМ!$C$34:$C$777,СВЦЭМ!$A$34:$A$777,$A121,СВЦЭМ!$B$34:$B$777,U$119)+'СЕТ СН'!$I$9+СВЦЭМ!$D$10+'СЕТ СН'!$I$5</f>
        <v>5180.7876959599998</v>
      </c>
      <c r="V121" s="37">
        <f>SUMIFS(СВЦЭМ!$C$34:$C$777,СВЦЭМ!$A$34:$A$777,$A121,СВЦЭМ!$B$34:$B$777,V$119)+'СЕТ СН'!$I$9+СВЦЭМ!$D$10+'СЕТ СН'!$I$5</f>
        <v>5166.8780945199996</v>
      </c>
      <c r="W121" s="37">
        <f>SUMIFS(СВЦЭМ!$C$34:$C$777,СВЦЭМ!$A$34:$A$777,$A121,СВЦЭМ!$B$34:$B$777,W$119)+'СЕТ СН'!$I$9+СВЦЭМ!$D$10+'СЕТ СН'!$I$5</f>
        <v>5159.5366516099994</v>
      </c>
      <c r="X121" s="37">
        <f>SUMIFS(СВЦЭМ!$C$34:$C$777,СВЦЭМ!$A$34:$A$777,$A121,СВЦЭМ!$B$34:$B$777,X$119)+'СЕТ СН'!$I$9+СВЦЭМ!$D$10+'СЕТ СН'!$I$5</f>
        <v>5138.6676597299993</v>
      </c>
      <c r="Y121" s="37">
        <f>SUMIFS(СВЦЭМ!$C$34:$C$777,СВЦЭМ!$A$34:$A$777,$A121,СВЦЭМ!$B$34:$B$777,Y$119)+'СЕТ СН'!$I$9+СВЦЭМ!$D$10+'СЕТ СН'!$I$5</f>
        <v>5164.2020078899995</v>
      </c>
    </row>
    <row r="122" spans="1:27" ht="15.75" x14ac:dyDescent="0.2">
      <c r="A122" s="36">
        <f t="shared" ref="A122:A150" si="3">A121+1</f>
        <v>42616</v>
      </c>
      <c r="B122" s="37">
        <f>SUMIFS(СВЦЭМ!$C$34:$C$777,СВЦЭМ!$A$34:$A$777,$A122,СВЦЭМ!$B$34:$B$777,B$119)+'СЕТ СН'!$I$9+СВЦЭМ!$D$10+'СЕТ СН'!$I$5</f>
        <v>5465.0994311399991</v>
      </c>
      <c r="C122" s="37">
        <f>SUMIFS(СВЦЭМ!$C$34:$C$777,СВЦЭМ!$A$34:$A$777,$A122,СВЦЭМ!$B$34:$B$777,C$119)+'СЕТ СН'!$I$9+СВЦЭМ!$D$10+'СЕТ СН'!$I$5</f>
        <v>6067.4300363900002</v>
      </c>
      <c r="D122" s="37">
        <f>SUMIFS(СВЦЭМ!$C$34:$C$777,СВЦЭМ!$A$34:$A$777,$A122,СВЦЭМ!$B$34:$B$777,D$119)+'СЕТ СН'!$I$9+СВЦЭМ!$D$10+'СЕТ СН'!$I$5</f>
        <v>6156.73759273</v>
      </c>
      <c r="E122" s="37">
        <f>SUMIFS(СВЦЭМ!$C$34:$C$777,СВЦЭМ!$A$34:$A$777,$A122,СВЦЭМ!$B$34:$B$777,E$119)+'СЕТ СН'!$I$9+СВЦЭМ!$D$10+'СЕТ СН'!$I$5</f>
        <v>6231.0472793999998</v>
      </c>
      <c r="F122" s="37">
        <f>SUMIFS(СВЦЭМ!$C$34:$C$777,СВЦЭМ!$A$34:$A$777,$A122,СВЦЭМ!$B$34:$B$777,F$119)+'СЕТ СН'!$I$9+СВЦЭМ!$D$10+'СЕТ СН'!$I$5</f>
        <v>6200.1123115199998</v>
      </c>
      <c r="G122" s="37">
        <f>SUMIFS(СВЦЭМ!$C$34:$C$777,СВЦЭМ!$A$34:$A$777,$A122,СВЦЭМ!$B$34:$B$777,G$119)+'СЕТ СН'!$I$9+СВЦЭМ!$D$10+'СЕТ СН'!$I$5</f>
        <v>6187.0239195300001</v>
      </c>
      <c r="H122" s="37">
        <f>SUMIFS(СВЦЭМ!$C$34:$C$777,СВЦЭМ!$A$34:$A$777,$A122,СВЦЭМ!$B$34:$B$777,H$119)+'СЕТ СН'!$I$9+СВЦЭМ!$D$10+'СЕТ СН'!$I$5</f>
        <v>6183.4317148099999</v>
      </c>
      <c r="I122" s="37">
        <f>SUMIFS(СВЦЭМ!$C$34:$C$777,СВЦЭМ!$A$34:$A$777,$A122,СВЦЭМ!$B$34:$B$777,I$119)+'СЕТ СН'!$I$9+СВЦЭМ!$D$10+'СЕТ СН'!$I$5</f>
        <v>6114.5344133299996</v>
      </c>
      <c r="J122" s="37">
        <f>SUMIFS(СВЦЭМ!$C$34:$C$777,СВЦЭМ!$A$34:$A$777,$A122,СВЦЭМ!$B$34:$B$777,J$119)+'СЕТ СН'!$I$9+СВЦЭМ!$D$10+'СЕТ СН'!$I$5</f>
        <v>5979.8572458899998</v>
      </c>
      <c r="K122" s="37">
        <f>SUMIFS(СВЦЭМ!$C$34:$C$777,СВЦЭМ!$A$34:$A$777,$A122,СВЦЭМ!$B$34:$B$777,K$119)+'СЕТ СН'!$I$9+СВЦЭМ!$D$10+'СЕТ СН'!$I$5</f>
        <v>5889.9132484499996</v>
      </c>
      <c r="L122" s="37">
        <f>SUMIFS(СВЦЭМ!$C$34:$C$777,СВЦЭМ!$A$34:$A$777,$A122,СВЦЭМ!$B$34:$B$777,L$119)+'СЕТ СН'!$I$9+СВЦЭМ!$D$10+'СЕТ СН'!$I$5</f>
        <v>5806.6627453399997</v>
      </c>
      <c r="M122" s="37">
        <f>SUMIFS(СВЦЭМ!$C$34:$C$777,СВЦЭМ!$A$34:$A$777,$A122,СВЦЭМ!$B$34:$B$777,M$119)+'СЕТ СН'!$I$9+СВЦЭМ!$D$10+'СЕТ СН'!$I$5</f>
        <v>5752.5860916799993</v>
      </c>
      <c r="N122" s="37">
        <f>SUMIFS(СВЦЭМ!$C$34:$C$777,СВЦЭМ!$A$34:$A$777,$A122,СВЦЭМ!$B$34:$B$777,N$119)+'СЕТ СН'!$I$9+СВЦЭМ!$D$10+'СЕТ СН'!$I$5</f>
        <v>5754.9918607499994</v>
      </c>
      <c r="O122" s="37">
        <f>SUMIFS(СВЦЭМ!$C$34:$C$777,СВЦЭМ!$A$34:$A$777,$A122,СВЦЭМ!$B$34:$B$777,O$119)+'СЕТ СН'!$I$9+СВЦЭМ!$D$10+'СЕТ СН'!$I$5</f>
        <v>5753.4440205999999</v>
      </c>
      <c r="P122" s="37">
        <f>SUMIFS(СВЦЭМ!$C$34:$C$777,СВЦЭМ!$A$34:$A$777,$A122,СВЦЭМ!$B$34:$B$777,P$119)+'СЕТ СН'!$I$9+СВЦЭМ!$D$10+'СЕТ СН'!$I$5</f>
        <v>5800.5181314999991</v>
      </c>
      <c r="Q122" s="37">
        <f>SUMIFS(СВЦЭМ!$C$34:$C$777,СВЦЭМ!$A$34:$A$777,$A122,СВЦЭМ!$B$34:$B$777,Q$119)+'СЕТ СН'!$I$9+СВЦЭМ!$D$10+'СЕТ СН'!$I$5</f>
        <v>5823.0590202099993</v>
      </c>
      <c r="R122" s="37">
        <f>SUMIFS(СВЦЭМ!$C$34:$C$777,СВЦЭМ!$A$34:$A$777,$A122,СВЦЭМ!$B$34:$B$777,R$119)+'СЕТ СН'!$I$9+СВЦЭМ!$D$10+'СЕТ СН'!$I$5</f>
        <v>5814.4625539999997</v>
      </c>
      <c r="S122" s="37">
        <f>SUMIFS(СВЦЭМ!$C$34:$C$777,СВЦЭМ!$A$34:$A$777,$A122,СВЦЭМ!$B$34:$B$777,S$119)+'СЕТ СН'!$I$9+СВЦЭМ!$D$10+'СЕТ СН'!$I$5</f>
        <v>5778.8583559899998</v>
      </c>
      <c r="T122" s="37">
        <f>SUMIFS(СВЦЭМ!$C$34:$C$777,СВЦЭМ!$A$34:$A$777,$A122,СВЦЭМ!$B$34:$B$777,T$119)+'СЕТ СН'!$I$9+СВЦЭМ!$D$10+'СЕТ СН'!$I$5</f>
        <v>5779.1780027599998</v>
      </c>
      <c r="U122" s="37">
        <f>SUMIFS(СВЦЭМ!$C$34:$C$777,СВЦЭМ!$A$34:$A$777,$A122,СВЦЭМ!$B$34:$B$777,U$119)+'СЕТ СН'!$I$9+СВЦЭМ!$D$10+'СЕТ СН'!$I$5</f>
        <v>5703.4799005599998</v>
      </c>
      <c r="V122" s="37">
        <f>SUMIFS(СВЦЭМ!$C$34:$C$777,СВЦЭМ!$A$34:$A$777,$A122,СВЦЭМ!$B$34:$B$777,V$119)+'СЕТ СН'!$I$9+СВЦЭМ!$D$10+'СЕТ СН'!$I$5</f>
        <v>5832.9884671700001</v>
      </c>
      <c r="W122" s="37">
        <f>SUMIFS(СВЦЭМ!$C$34:$C$777,СВЦЭМ!$A$34:$A$777,$A122,СВЦЭМ!$B$34:$B$777,W$119)+'СЕТ СН'!$I$9+СВЦЭМ!$D$10+'СЕТ СН'!$I$5</f>
        <v>5825.5659451399997</v>
      </c>
      <c r="X122" s="37">
        <f>SUMIFS(СВЦЭМ!$C$34:$C$777,СВЦЭМ!$A$34:$A$777,$A122,СВЦЭМ!$B$34:$B$777,X$119)+'СЕТ СН'!$I$9+СВЦЭМ!$D$10+'СЕТ СН'!$I$5</f>
        <v>5788.5177001100001</v>
      </c>
      <c r="Y122" s="37">
        <f>SUMIFS(СВЦЭМ!$C$34:$C$777,СВЦЭМ!$A$34:$A$777,$A122,СВЦЭМ!$B$34:$B$777,Y$119)+'СЕТ СН'!$I$9+СВЦЭМ!$D$10+'СЕТ СН'!$I$5</f>
        <v>5850.1825170599996</v>
      </c>
    </row>
    <row r="123" spans="1:27" ht="15.75" x14ac:dyDescent="0.2">
      <c r="A123" s="36">
        <f t="shared" si="3"/>
        <v>42617</v>
      </c>
      <c r="B123" s="37">
        <f>SUMIFS(СВЦЭМ!$C$34:$C$777,СВЦЭМ!$A$34:$A$777,$A123,СВЦЭМ!$B$34:$B$777,B$119)+'СЕТ СН'!$I$9+СВЦЭМ!$D$10+'СЕТ СН'!$I$5</f>
        <v>6047.8489958699993</v>
      </c>
      <c r="C123" s="37">
        <f>SUMIFS(СВЦЭМ!$C$34:$C$777,СВЦЭМ!$A$34:$A$777,$A123,СВЦЭМ!$B$34:$B$777,C$119)+'СЕТ СН'!$I$9+СВЦЭМ!$D$10+'СЕТ СН'!$I$5</f>
        <v>6149.17695241</v>
      </c>
      <c r="D123" s="37">
        <f>SUMIFS(СВЦЭМ!$C$34:$C$777,СВЦЭМ!$A$34:$A$777,$A123,СВЦЭМ!$B$34:$B$777,D$119)+'СЕТ СН'!$I$9+СВЦЭМ!$D$10+'СЕТ СН'!$I$5</f>
        <v>6235.2629940799998</v>
      </c>
      <c r="E123" s="37">
        <f>SUMIFS(СВЦЭМ!$C$34:$C$777,СВЦЭМ!$A$34:$A$777,$A123,СВЦЭМ!$B$34:$B$777,E$119)+'СЕТ СН'!$I$9+СВЦЭМ!$D$10+'СЕТ СН'!$I$5</f>
        <v>6333.7224957599992</v>
      </c>
      <c r="F123" s="37">
        <f>SUMIFS(СВЦЭМ!$C$34:$C$777,СВЦЭМ!$A$34:$A$777,$A123,СВЦЭМ!$B$34:$B$777,F$119)+'СЕТ СН'!$I$9+СВЦЭМ!$D$10+'СЕТ СН'!$I$5</f>
        <v>6312.6372549099997</v>
      </c>
      <c r="G123" s="37">
        <f>SUMIFS(СВЦЭМ!$C$34:$C$777,СВЦЭМ!$A$34:$A$777,$A123,СВЦЭМ!$B$34:$B$777,G$119)+'СЕТ СН'!$I$9+СВЦЭМ!$D$10+'СЕТ СН'!$I$5</f>
        <v>6347.1338933099996</v>
      </c>
      <c r="H123" s="37">
        <f>SUMIFS(СВЦЭМ!$C$34:$C$777,СВЦЭМ!$A$34:$A$777,$A123,СВЦЭМ!$B$34:$B$777,H$119)+'СЕТ СН'!$I$9+СВЦЭМ!$D$10+'СЕТ СН'!$I$5</f>
        <v>6274.6372320399996</v>
      </c>
      <c r="I123" s="37">
        <f>SUMIFS(СВЦЭМ!$C$34:$C$777,СВЦЭМ!$A$34:$A$777,$A123,СВЦЭМ!$B$34:$B$777,I$119)+'СЕТ СН'!$I$9+СВЦЭМ!$D$10+'СЕТ СН'!$I$5</f>
        <v>6228.8743645499999</v>
      </c>
      <c r="J123" s="37">
        <f>SUMIFS(СВЦЭМ!$C$34:$C$777,СВЦЭМ!$A$34:$A$777,$A123,СВЦЭМ!$B$34:$B$777,J$119)+'СЕТ СН'!$I$9+СВЦЭМ!$D$10+'СЕТ СН'!$I$5</f>
        <v>6123.4464604699997</v>
      </c>
      <c r="K123" s="37">
        <f>SUMIFS(СВЦЭМ!$C$34:$C$777,СВЦЭМ!$A$34:$A$777,$A123,СВЦЭМ!$B$34:$B$777,K$119)+'СЕТ СН'!$I$9+СВЦЭМ!$D$10+'СЕТ СН'!$I$5</f>
        <v>5912.4561485199993</v>
      </c>
      <c r="L123" s="37">
        <f>SUMIFS(СВЦЭМ!$C$34:$C$777,СВЦЭМ!$A$34:$A$777,$A123,СВЦЭМ!$B$34:$B$777,L$119)+'СЕТ СН'!$I$9+СВЦЭМ!$D$10+'СЕТ СН'!$I$5</f>
        <v>5809.2296476399997</v>
      </c>
      <c r="M123" s="37">
        <f>SUMIFS(СВЦЭМ!$C$34:$C$777,СВЦЭМ!$A$34:$A$777,$A123,СВЦЭМ!$B$34:$B$777,M$119)+'СЕТ СН'!$I$9+СВЦЭМ!$D$10+'СЕТ СН'!$I$5</f>
        <v>5878.2072686899992</v>
      </c>
      <c r="N123" s="37">
        <f>SUMIFS(СВЦЭМ!$C$34:$C$777,СВЦЭМ!$A$34:$A$777,$A123,СВЦЭМ!$B$34:$B$777,N$119)+'СЕТ СН'!$I$9+СВЦЭМ!$D$10+'СЕТ СН'!$I$5</f>
        <v>5700.4253222899997</v>
      </c>
      <c r="O123" s="37">
        <f>SUMIFS(СВЦЭМ!$C$34:$C$777,СВЦЭМ!$A$34:$A$777,$A123,СВЦЭМ!$B$34:$B$777,O$119)+'СЕТ СН'!$I$9+СВЦЭМ!$D$10+'СЕТ СН'!$I$5</f>
        <v>5681.6928440699994</v>
      </c>
      <c r="P123" s="37">
        <f>SUMIFS(СВЦЭМ!$C$34:$C$777,СВЦЭМ!$A$34:$A$777,$A123,СВЦЭМ!$B$34:$B$777,P$119)+'СЕТ СН'!$I$9+СВЦЭМ!$D$10+'СЕТ СН'!$I$5</f>
        <v>5756.8928163399996</v>
      </c>
      <c r="Q123" s="37">
        <f>SUMIFS(СВЦЭМ!$C$34:$C$777,СВЦЭМ!$A$34:$A$777,$A123,СВЦЭМ!$B$34:$B$777,Q$119)+'СЕТ СН'!$I$9+СВЦЭМ!$D$10+'СЕТ СН'!$I$5</f>
        <v>5741.7285624099995</v>
      </c>
      <c r="R123" s="37">
        <f>SUMIFS(СВЦЭМ!$C$34:$C$777,СВЦЭМ!$A$34:$A$777,$A123,СВЦЭМ!$B$34:$B$777,R$119)+'СЕТ СН'!$I$9+СВЦЭМ!$D$10+'СЕТ СН'!$I$5</f>
        <v>5801.5037553099992</v>
      </c>
      <c r="S123" s="37">
        <f>SUMIFS(СВЦЭМ!$C$34:$C$777,СВЦЭМ!$A$34:$A$777,$A123,СВЦЭМ!$B$34:$B$777,S$119)+'СЕТ СН'!$I$9+СВЦЭМ!$D$10+'СЕТ СН'!$I$5</f>
        <v>5801.8586324299995</v>
      </c>
      <c r="T123" s="37">
        <f>SUMIFS(СВЦЭМ!$C$34:$C$777,СВЦЭМ!$A$34:$A$777,$A123,СВЦЭМ!$B$34:$B$777,T$119)+'СЕТ СН'!$I$9+СВЦЭМ!$D$10+'СЕТ СН'!$I$5</f>
        <v>5753.4696236799991</v>
      </c>
      <c r="U123" s="37">
        <f>SUMIFS(СВЦЭМ!$C$34:$C$777,СВЦЭМ!$A$34:$A$777,$A123,СВЦЭМ!$B$34:$B$777,U$119)+'СЕТ СН'!$I$9+СВЦЭМ!$D$10+'СЕТ СН'!$I$5</f>
        <v>5773.1545348199998</v>
      </c>
      <c r="V123" s="37">
        <f>SUMIFS(СВЦЭМ!$C$34:$C$777,СВЦЭМ!$A$34:$A$777,$A123,СВЦЭМ!$B$34:$B$777,V$119)+'СЕТ СН'!$I$9+СВЦЭМ!$D$10+'СЕТ СН'!$I$5</f>
        <v>5953.5100225999995</v>
      </c>
      <c r="W123" s="37">
        <f>SUMIFS(СВЦЭМ!$C$34:$C$777,СВЦЭМ!$A$34:$A$777,$A123,СВЦЭМ!$B$34:$B$777,W$119)+'СЕТ СН'!$I$9+СВЦЭМ!$D$10+'СЕТ СН'!$I$5</f>
        <v>5920.9979418399998</v>
      </c>
      <c r="X123" s="37">
        <f>SUMIFS(СВЦЭМ!$C$34:$C$777,СВЦЭМ!$A$34:$A$777,$A123,СВЦЭМ!$B$34:$B$777,X$119)+'СЕТ СН'!$I$9+СВЦЭМ!$D$10+'СЕТ СН'!$I$5</f>
        <v>5801.1189093800003</v>
      </c>
      <c r="Y123" s="37">
        <f>SUMIFS(СВЦЭМ!$C$34:$C$777,СВЦЭМ!$A$34:$A$777,$A123,СВЦЭМ!$B$34:$B$777,Y$119)+'СЕТ СН'!$I$9+СВЦЭМ!$D$10+'СЕТ СН'!$I$5</f>
        <v>5831.2420206400002</v>
      </c>
    </row>
    <row r="124" spans="1:27" ht="15.75" x14ac:dyDescent="0.2">
      <c r="A124" s="36">
        <f t="shared" si="3"/>
        <v>42618</v>
      </c>
      <c r="B124" s="37">
        <f>SUMIFS(СВЦЭМ!$C$34:$C$777,СВЦЭМ!$A$34:$A$777,$A124,СВЦЭМ!$B$34:$B$777,B$119)+'СЕТ СН'!$I$9+СВЦЭМ!$D$10+'СЕТ СН'!$I$5</f>
        <v>5979.0018629400001</v>
      </c>
      <c r="C124" s="37">
        <f>SUMIFS(СВЦЭМ!$C$34:$C$777,СВЦЭМ!$A$34:$A$777,$A124,СВЦЭМ!$B$34:$B$777,C$119)+'СЕТ СН'!$I$9+СВЦЭМ!$D$10+'СЕТ СН'!$I$5</f>
        <v>6160.5589103799994</v>
      </c>
      <c r="D124" s="37">
        <f>SUMIFS(СВЦЭМ!$C$34:$C$777,СВЦЭМ!$A$34:$A$777,$A124,СВЦЭМ!$B$34:$B$777,D$119)+'СЕТ СН'!$I$9+СВЦЭМ!$D$10+'СЕТ СН'!$I$5</f>
        <v>6157.5791233999998</v>
      </c>
      <c r="E124" s="37">
        <f>SUMIFS(СВЦЭМ!$C$34:$C$777,СВЦЭМ!$A$34:$A$777,$A124,СВЦЭМ!$B$34:$B$777,E$119)+'СЕТ СН'!$I$9+СВЦЭМ!$D$10+'СЕТ СН'!$I$5</f>
        <v>6247.0940620700003</v>
      </c>
      <c r="F124" s="37">
        <f>SUMIFS(СВЦЭМ!$C$34:$C$777,СВЦЭМ!$A$34:$A$777,$A124,СВЦЭМ!$B$34:$B$777,F$119)+'СЕТ СН'!$I$9+СВЦЭМ!$D$10+'СЕТ СН'!$I$5</f>
        <v>6225.7497420999998</v>
      </c>
      <c r="G124" s="37">
        <f>SUMIFS(СВЦЭМ!$C$34:$C$777,СВЦЭМ!$A$34:$A$777,$A124,СВЦЭМ!$B$34:$B$777,G$119)+'СЕТ СН'!$I$9+СВЦЭМ!$D$10+'СЕТ СН'!$I$5</f>
        <v>6253.4664726699993</v>
      </c>
      <c r="H124" s="37">
        <f>SUMIFS(СВЦЭМ!$C$34:$C$777,СВЦЭМ!$A$34:$A$777,$A124,СВЦЭМ!$B$34:$B$777,H$119)+'СЕТ СН'!$I$9+СВЦЭМ!$D$10+'СЕТ СН'!$I$5</f>
        <v>6082.6037776499998</v>
      </c>
      <c r="I124" s="37">
        <f>SUMIFS(СВЦЭМ!$C$34:$C$777,СВЦЭМ!$A$34:$A$777,$A124,СВЦЭМ!$B$34:$B$777,I$119)+'СЕТ СН'!$I$9+СВЦЭМ!$D$10+'СЕТ СН'!$I$5</f>
        <v>5492.0960107399997</v>
      </c>
      <c r="J124" s="37">
        <f>SUMIFS(СВЦЭМ!$C$34:$C$777,СВЦЭМ!$A$34:$A$777,$A124,СВЦЭМ!$B$34:$B$777,J$119)+'СЕТ СН'!$I$9+СВЦЭМ!$D$10+'СЕТ СН'!$I$5</f>
        <v>5327.593135699999</v>
      </c>
      <c r="K124" s="37">
        <f>SUMIFS(СВЦЭМ!$C$34:$C$777,СВЦЭМ!$A$34:$A$777,$A124,СВЦЭМ!$B$34:$B$777,K$119)+'СЕТ СН'!$I$9+СВЦЭМ!$D$10+'СЕТ СН'!$I$5</f>
        <v>5192.2054778499996</v>
      </c>
      <c r="L124" s="37">
        <f>SUMIFS(СВЦЭМ!$C$34:$C$777,СВЦЭМ!$A$34:$A$777,$A124,СВЦЭМ!$B$34:$B$777,L$119)+'СЕТ СН'!$I$9+СВЦЭМ!$D$10+'СЕТ СН'!$I$5</f>
        <v>5148.7537130999999</v>
      </c>
      <c r="M124" s="37">
        <f>SUMIFS(СВЦЭМ!$C$34:$C$777,СВЦЭМ!$A$34:$A$777,$A124,СВЦЭМ!$B$34:$B$777,M$119)+'СЕТ СН'!$I$9+СВЦЭМ!$D$10+'СЕТ СН'!$I$5</f>
        <v>5158.1201486299997</v>
      </c>
      <c r="N124" s="37">
        <f>SUMIFS(СВЦЭМ!$C$34:$C$777,СВЦЭМ!$A$34:$A$777,$A124,СВЦЭМ!$B$34:$B$777,N$119)+'СЕТ СН'!$I$9+СВЦЭМ!$D$10+'СЕТ СН'!$I$5</f>
        <v>5184.9969169099995</v>
      </c>
      <c r="O124" s="37">
        <f>SUMIFS(СВЦЭМ!$C$34:$C$777,СВЦЭМ!$A$34:$A$777,$A124,СВЦЭМ!$B$34:$B$777,O$119)+'СЕТ СН'!$I$9+СВЦЭМ!$D$10+'СЕТ СН'!$I$5</f>
        <v>5187.9846819099994</v>
      </c>
      <c r="P124" s="37">
        <f>SUMIFS(СВЦЭМ!$C$34:$C$777,СВЦЭМ!$A$34:$A$777,$A124,СВЦЭМ!$B$34:$B$777,P$119)+'СЕТ СН'!$I$9+СВЦЭМ!$D$10+'СЕТ СН'!$I$5</f>
        <v>5214.2119546699996</v>
      </c>
      <c r="Q124" s="37">
        <f>SUMIFS(СВЦЭМ!$C$34:$C$777,СВЦЭМ!$A$34:$A$777,$A124,СВЦЭМ!$B$34:$B$777,Q$119)+'СЕТ СН'!$I$9+СВЦЭМ!$D$10+'СЕТ СН'!$I$5</f>
        <v>5225.0857136799996</v>
      </c>
      <c r="R124" s="37">
        <f>SUMIFS(СВЦЭМ!$C$34:$C$777,СВЦЭМ!$A$34:$A$777,$A124,СВЦЭМ!$B$34:$B$777,R$119)+'СЕТ СН'!$I$9+СВЦЭМ!$D$10+'СЕТ СН'!$I$5</f>
        <v>5230.8168624199998</v>
      </c>
      <c r="S124" s="37">
        <f>SUMIFS(СВЦЭМ!$C$34:$C$777,СВЦЭМ!$A$34:$A$777,$A124,СВЦЭМ!$B$34:$B$777,S$119)+'СЕТ СН'!$I$9+СВЦЭМ!$D$10+'СЕТ СН'!$I$5</f>
        <v>5299.36804682</v>
      </c>
      <c r="T124" s="37">
        <f>SUMIFS(СВЦЭМ!$C$34:$C$777,СВЦЭМ!$A$34:$A$777,$A124,СВЦЭМ!$B$34:$B$777,T$119)+'СЕТ СН'!$I$9+СВЦЭМ!$D$10+'СЕТ СН'!$I$5</f>
        <v>5322.9826130199999</v>
      </c>
      <c r="U124" s="37">
        <f>SUMIFS(СВЦЭМ!$C$34:$C$777,СВЦЭМ!$A$34:$A$777,$A124,СВЦЭМ!$B$34:$B$777,U$119)+'СЕТ СН'!$I$9+СВЦЭМ!$D$10+'СЕТ СН'!$I$5</f>
        <v>5309.7048766999997</v>
      </c>
      <c r="V124" s="37">
        <f>SUMIFS(СВЦЭМ!$C$34:$C$777,СВЦЭМ!$A$34:$A$777,$A124,СВЦЭМ!$B$34:$B$777,V$119)+'СЕТ СН'!$I$9+СВЦЭМ!$D$10+'СЕТ СН'!$I$5</f>
        <v>5355.3275792200002</v>
      </c>
      <c r="W124" s="37">
        <f>SUMIFS(СВЦЭМ!$C$34:$C$777,СВЦЭМ!$A$34:$A$777,$A124,СВЦЭМ!$B$34:$B$777,W$119)+'СЕТ СН'!$I$9+СВЦЭМ!$D$10+'СЕТ СН'!$I$5</f>
        <v>5607.9459182699993</v>
      </c>
      <c r="X124" s="37">
        <f>SUMIFS(СВЦЭМ!$C$34:$C$777,СВЦЭМ!$A$34:$A$777,$A124,СВЦЭМ!$B$34:$B$777,X$119)+'СЕТ СН'!$I$9+СВЦЭМ!$D$10+'СЕТ СН'!$I$5</f>
        <v>5394.8995492899994</v>
      </c>
      <c r="Y124" s="37">
        <f>SUMIFS(СВЦЭМ!$C$34:$C$777,СВЦЭМ!$A$34:$A$777,$A124,СВЦЭМ!$B$34:$B$777,Y$119)+'СЕТ СН'!$I$9+СВЦЭМ!$D$10+'СЕТ СН'!$I$5</f>
        <v>5274.3620527499997</v>
      </c>
    </row>
    <row r="125" spans="1:27" ht="15.75" x14ac:dyDescent="0.2">
      <c r="A125" s="36">
        <f t="shared" si="3"/>
        <v>42619</v>
      </c>
      <c r="B125" s="37">
        <f>SUMIFS(СВЦЭМ!$C$34:$C$777,СВЦЭМ!$A$34:$A$777,$A125,СВЦЭМ!$B$34:$B$777,B$119)+'СЕТ СН'!$I$9+СВЦЭМ!$D$10+'СЕТ СН'!$I$5</f>
        <v>5298.3352833599993</v>
      </c>
      <c r="C125" s="37">
        <f>SUMIFS(СВЦЭМ!$C$34:$C$777,СВЦЭМ!$A$34:$A$777,$A125,СВЦЭМ!$B$34:$B$777,C$119)+'СЕТ СН'!$I$9+СВЦЭМ!$D$10+'СЕТ СН'!$I$5</f>
        <v>5375.2954894099994</v>
      </c>
      <c r="D125" s="37">
        <f>SUMIFS(СВЦЭМ!$C$34:$C$777,СВЦЭМ!$A$34:$A$777,$A125,СВЦЭМ!$B$34:$B$777,D$119)+'СЕТ СН'!$I$9+СВЦЭМ!$D$10+'СЕТ СН'!$I$5</f>
        <v>5430.1373255099998</v>
      </c>
      <c r="E125" s="37">
        <f>SUMIFS(СВЦЭМ!$C$34:$C$777,СВЦЭМ!$A$34:$A$777,$A125,СВЦЭМ!$B$34:$B$777,E$119)+'СЕТ СН'!$I$9+СВЦЭМ!$D$10+'СЕТ СН'!$I$5</f>
        <v>5457.6621936199999</v>
      </c>
      <c r="F125" s="37">
        <f>SUMIFS(СВЦЭМ!$C$34:$C$777,СВЦЭМ!$A$34:$A$777,$A125,СВЦЭМ!$B$34:$B$777,F$119)+'СЕТ СН'!$I$9+СВЦЭМ!$D$10+'СЕТ СН'!$I$5</f>
        <v>5485.76669769</v>
      </c>
      <c r="G125" s="37">
        <f>SUMIFS(СВЦЭМ!$C$34:$C$777,СВЦЭМ!$A$34:$A$777,$A125,СВЦЭМ!$B$34:$B$777,G$119)+'СЕТ СН'!$I$9+СВЦЭМ!$D$10+'СЕТ СН'!$I$5</f>
        <v>5450.2138342299995</v>
      </c>
      <c r="H125" s="37">
        <f>SUMIFS(СВЦЭМ!$C$34:$C$777,СВЦЭМ!$A$34:$A$777,$A125,СВЦЭМ!$B$34:$B$777,H$119)+'СЕТ СН'!$I$9+СВЦЭМ!$D$10+'СЕТ СН'!$I$5</f>
        <v>5371.9498844699992</v>
      </c>
      <c r="I125" s="37">
        <f>SUMIFS(СВЦЭМ!$C$34:$C$777,СВЦЭМ!$A$34:$A$777,$A125,СВЦЭМ!$B$34:$B$777,I$119)+'СЕТ СН'!$I$9+СВЦЭМ!$D$10+'СЕТ СН'!$I$5</f>
        <v>5272.7445940199996</v>
      </c>
      <c r="J125" s="37">
        <f>SUMIFS(СВЦЭМ!$C$34:$C$777,СВЦЭМ!$A$34:$A$777,$A125,СВЦЭМ!$B$34:$B$777,J$119)+'СЕТ СН'!$I$9+СВЦЭМ!$D$10+'СЕТ СН'!$I$5</f>
        <v>5175.4990703799995</v>
      </c>
      <c r="K125" s="37">
        <f>SUMIFS(СВЦЭМ!$C$34:$C$777,СВЦЭМ!$A$34:$A$777,$A125,СВЦЭМ!$B$34:$B$777,K$119)+'СЕТ СН'!$I$9+СВЦЭМ!$D$10+'СЕТ СН'!$I$5</f>
        <v>4897.3503867099998</v>
      </c>
      <c r="L125" s="37">
        <f>SUMIFS(СВЦЭМ!$C$34:$C$777,СВЦЭМ!$A$34:$A$777,$A125,СВЦЭМ!$B$34:$B$777,L$119)+'СЕТ СН'!$I$9+СВЦЭМ!$D$10+'СЕТ СН'!$I$5</f>
        <v>5016.3815506999999</v>
      </c>
      <c r="M125" s="37">
        <f>SUMIFS(СВЦЭМ!$C$34:$C$777,СВЦЭМ!$A$34:$A$777,$A125,СВЦЭМ!$B$34:$B$777,M$119)+'СЕТ СН'!$I$9+СВЦЭМ!$D$10+'СЕТ СН'!$I$5</f>
        <v>5172.7684580199993</v>
      </c>
      <c r="N125" s="37">
        <f>SUMIFS(СВЦЭМ!$C$34:$C$777,СВЦЭМ!$A$34:$A$777,$A125,СВЦЭМ!$B$34:$B$777,N$119)+'СЕТ СН'!$I$9+СВЦЭМ!$D$10+'СЕТ СН'!$I$5</f>
        <v>5201.7824237299992</v>
      </c>
      <c r="O125" s="37">
        <f>SUMIFS(СВЦЭМ!$C$34:$C$777,СВЦЭМ!$A$34:$A$777,$A125,СВЦЭМ!$B$34:$B$777,O$119)+'СЕТ СН'!$I$9+СВЦЭМ!$D$10+'СЕТ СН'!$I$5</f>
        <v>5207.9146553599994</v>
      </c>
      <c r="P125" s="37">
        <f>SUMIFS(СВЦЭМ!$C$34:$C$777,СВЦЭМ!$A$34:$A$777,$A125,СВЦЭМ!$B$34:$B$777,P$119)+'СЕТ СН'!$I$9+СВЦЭМ!$D$10+'СЕТ СН'!$I$5</f>
        <v>5077.0874034399994</v>
      </c>
      <c r="Q125" s="37">
        <f>SUMIFS(СВЦЭМ!$C$34:$C$777,СВЦЭМ!$A$34:$A$777,$A125,СВЦЭМ!$B$34:$B$777,Q$119)+'СЕТ СН'!$I$9+СВЦЭМ!$D$10+'СЕТ СН'!$I$5</f>
        <v>4995.5478667399993</v>
      </c>
      <c r="R125" s="37">
        <f>SUMIFS(СВЦЭМ!$C$34:$C$777,СВЦЭМ!$A$34:$A$777,$A125,СВЦЭМ!$B$34:$B$777,R$119)+'СЕТ СН'!$I$9+СВЦЭМ!$D$10+'СЕТ СН'!$I$5</f>
        <v>4979.3986948799993</v>
      </c>
      <c r="S125" s="37">
        <f>SUMIFS(СВЦЭМ!$C$34:$C$777,СВЦЭМ!$A$34:$A$777,$A125,СВЦЭМ!$B$34:$B$777,S$119)+'СЕТ СН'!$I$9+СВЦЭМ!$D$10+'СЕТ СН'!$I$5</f>
        <v>4935.4793073599994</v>
      </c>
      <c r="T125" s="37">
        <f>SUMIFS(СВЦЭМ!$C$34:$C$777,СВЦЭМ!$A$34:$A$777,$A125,СВЦЭМ!$B$34:$B$777,T$119)+'СЕТ СН'!$I$9+СВЦЭМ!$D$10+'СЕТ СН'!$I$5</f>
        <v>4891.85335596</v>
      </c>
      <c r="U125" s="37">
        <f>SUMIFS(СВЦЭМ!$C$34:$C$777,СВЦЭМ!$A$34:$A$777,$A125,СВЦЭМ!$B$34:$B$777,U$119)+'СЕТ СН'!$I$9+СВЦЭМ!$D$10+'СЕТ СН'!$I$5</f>
        <v>4894.0506957699999</v>
      </c>
      <c r="V125" s="37">
        <f>SUMIFS(СВЦЭМ!$C$34:$C$777,СВЦЭМ!$A$34:$A$777,$A125,СВЦЭМ!$B$34:$B$777,V$119)+'СЕТ СН'!$I$9+СВЦЭМ!$D$10+'СЕТ СН'!$I$5</f>
        <v>4918.2811336999994</v>
      </c>
      <c r="W125" s="37">
        <f>SUMIFS(СВЦЭМ!$C$34:$C$777,СВЦЭМ!$A$34:$A$777,$A125,СВЦЭМ!$B$34:$B$777,W$119)+'СЕТ СН'!$I$9+СВЦЭМ!$D$10+'СЕТ СН'!$I$5</f>
        <v>4900.9238752499996</v>
      </c>
      <c r="X125" s="37">
        <f>SUMIFS(СВЦЭМ!$C$34:$C$777,СВЦЭМ!$A$34:$A$777,$A125,СВЦЭМ!$B$34:$B$777,X$119)+'СЕТ СН'!$I$9+СВЦЭМ!$D$10+'СЕТ СН'!$I$5</f>
        <v>4863.7094492699998</v>
      </c>
      <c r="Y125" s="37">
        <f>SUMIFS(СВЦЭМ!$C$34:$C$777,СВЦЭМ!$A$34:$A$777,$A125,СВЦЭМ!$B$34:$B$777,Y$119)+'СЕТ СН'!$I$9+СВЦЭМ!$D$10+'СЕТ СН'!$I$5</f>
        <v>4877.0773110999999</v>
      </c>
    </row>
    <row r="126" spans="1:27" ht="15.75" x14ac:dyDescent="0.2">
      <c r="A126" s="36">
        <f t="shared" si="3"/>
        <v>42620</v>
      </c>
      <c r="B126" s="37">
        <f>SUMIFS(СВЦЭМ!$C$34:$C$777,СВЦЭМ!$A$34:$A$777,$A126,СВЦЭМ!$B$34:$B$777,B$119)+'СЕТ СН'!$I$9+СВЦЭМ!$D$10+'СЕТ СН'!$I$5</f>
        <v>5247.3358596199996</v>
      </c>
      <c r="C126" s="37">
        <f>SUMIFS(СВЦЭМ!$C$34:$C$777,СВЦЭМ!$A$34:$A$777,$A126,СВЦЭМ!$B$34:$B$777,C$119)+'СЕТ СН'!$I$9+СВЦЭМ!$D$10+'СЕТ СН'!$I$5</f>
        <v>5298.7394473099994</v>
      </c>
      <c r="D126" s="37">
        <f>SUMIFS(СВЦЭМ!$C$34:$C$777,СВЦЭМ!$A$34:$A$777,$A126,СВЦЭМ!$B$34:$B$777,D$119)+'СЕТ СН'!$I$9+СВЦЭМ!$D$10+'СЕТ СН'!$I$5</f>
        <v>5345.9615486299999</v>
      </c>
      <c r="E126" s="37">
        <f>SUMIFS(СВЦЭМ!$C$34:$C$777,СВЦЭМ!$A$34:$A$777,$A126,СВЦЭМ!$B$34:$B$777,E$119)+'СЕТ СН'!$I$9+СВЦЭМ!$D$10+'СЕТ СН'!$I$5</f>
        <v>5423.5538484299996</v>
      </c>
      <c r="F126" s="37">
        <f>SUMIFS(СВЦЭМ!$C$34:$C$777,СВЦЭМ!$A$34:$A$777,$A126,СВЦЭМ!$B$34:$B$777,F$119)+'СЕТ СН'!$I$9+СВЦЭМ!$D$10+'СЕТ СН'!$I$5</f>
        <v>5466.4050876399997</v>
      </c>
      <c r="G126" s="37">
        <f>SUMIFS(СВЦЭМ!$C$34:$C$777,СВЦЭМ!$A$34:$A$777,$A126,СВЦЭМ!$B$34:$B$777,G$119)+'СЕТ СН'!$I$9+СВЦЭМ!$D$10+'СЕТ СН'!$I$5</f>
        <v>5426.2964818399996</v>
      </c>
      <c r="H126" s="37">
        <f>SUMIFS(СВЦЭМ!$C$34:$C$777,СВЦЭМ!$A$34:$A$777,$A126,СВЦЭМ!$B$34:$B$777,H$119)+'СЕТ СН'!$I$9+СВЦЭМ!$D$10+'СЕТ СН'!$I$5</f>
        <v>5321.2428382799999</v>
      </c>
      <c r="I126" s="37">
        <f>SUMIFS(СВЦЭМ!$C$34:$C$777,СВЦЭМ!$A$34:$A$777,$A126,СВЦЭМ!$B$34:$B$777,I$119)+'СЕТ СН'!$I$9+СВЦЭМ!$D$10+'СЕТ СН'!$I$5</f>
        <v>5225.8690081499999</v>
      </c>
      <c r="J126" s="37">
        <f>SUMIFS(СВЦЭМ!$C$34:$C$777,СВЦЭМ!$A$34:$A$777,$A126,СВЦЭМ!$B$34:$B$777,J$119)+'СЕТ СН'!$I$9+СВЦЭМ!$D$10+'СЕТ СН'!$I$5</f>
        <v>5210.9413866599998</v>
      </c>
      <c r="K126" s="37">
        <f>SUMIFS(СВЦЭМ!$C$34:$C$777,СВЦЭМ!$A$34:$A$777,$A126,СВЦЭМ!$B$34:$B$777,K$119)+'СЕТ СН'!$I$9+СВЦЭМ!$D$10+'СЕТ СН'!$I$5</f>
        <v>5210.9838230400001</v>
      </c>
      <c r="L126" s="37">
        <f>SUMIFS(СВЦЭМ!$C$34:$C$777,СВЦЭМ!$A$34:$A$777,$A126,СВЦЭМ!$B$34:$B$777,L$119)+'СЕТ СН'!$I$9+СВЦЭМ!$D$10+'СЕТ СН'!$I$5</f>
        <v>5180.0551355600001</v>
      </c>
      <c r="M126" s="37">
        <f>SUMIFS(СВЦЭМ!$C$34:$C$777,СВЦЭМ!$A$34:$A$777,$A126,СВЦЭМ!$B$34:$B$777,M$119)+'СЕТ СН'!$I$9+СВЦЭМ!$D$10+'СЕТ СН'!$I$5</f>
        <v>5214.4062743599998</v>
      </c>
      <c r="N126" s="37">
        <f>SUMIFS(СВЦЭМ!$C$34:$C$777,СВЦЭМ!$A$34:$A$777,$A126,СВЦЭМ!$B$34:$B$777,N$119)+'СЕТ СН'!$I$9+СВЦЭМ!$D$10+'СЕТ СН'!$I$5</f>
        <v>5194.7799577599999</v>
      </c>
      <c r="O126" s="37">
        <f>SUMIFS(СВЦЭМ!$C$34:$C$777,СВЦЭМ!$A$34:$A$777,$A126,СВЦЭМ!$B$34:$B$777,O$119)+'СЕТ СН'!$I$9+СВЦЭМ!$D$10+'СЕТ СН'!$I$5</f>
        <v>5181.9002480399995</v>
      </c>
      <c r="P126" s="37">
        <f>SUMIFS(СВЦЭМ!$C$34:$C$777,СВЦЭМ!$A$34:$A$777,$A126,СВЦЭМ!$B$34:$B$777,P$119)+'СЕТ СН'!$I$9+СВЦЭМ!$D$10+'СЕТ СН'!$I$5</f>
        <v>5165.6769027699993</v>
      </c>
      <c r="Q126" s="37">
        <f>SUMIFS(СВЦЭМ!$C$34:$C$777,СВЦЭМ!$A$34:$A$777,$A126,СВЦЭМ!$B$34:$B$777,Q$119)+'СЕТ СН'!$I$9+СВЦЭМ!$D$10+'СЕТ СН'!$I$5</f>
        <v>5126.8151004799993</v>
      </c>
      <c r="R126" s="37">
        <f>SUMIFS(СВЦЭМ!$C$34:$C$777,СВЦЭМ!$A$34:$A$777,$A126,СВЦЭМ!$B$34:$B$777,R$119)+'СЕТ СН'!$I$9+СВЦЭМ!$D$10+'СЕТ СН'!$I$5</f>
        <v>5218.0922965099999</v>
      </c>
      <c r="S126" s="37">
        <f>SUMIFS(СВЦЭМ!$C$34:$C$777,СВЦЭМ!$A$34:$A$777,$A126,СВЦЭМ!$B$34:$B$777,S$119)+'СЕТ СН'!$I$9+СВЦЭМ!$D$10+'СЕТ СН'!$I$5</f>
        <v>5252.8515425599999</v>
      </c>
      <c r="T126" s="37">
        <f>SUMIFS(СВЦЭМ!$C$34:$C$777,СВЦЭМ!$A$34:$A$777,$A126,СВЦЭМ!$B$34:$B$777,T$119)+'СЕТ СН'!$I$9+СВЦЭМ!$D$10+'СЕТ СН'!$I$5</f>
        <v>5255.32343786</v>
      </c>
      <c r="U126" s="37">
        <f>SUMIFS(СВЦЭМ!$C$34:$C$777,СВЦЭМ!$A$34:$A$777,$A126,СВЦЭМ!$B$34:$B$777,U$119)+'СЕТ СН'!$I$9+СВЦЭМ!$D$10+'СЕТ СН'!$I$5</f>
        <v>5267.22217043</v>
      </c>
      <c r="V126" s="37">
        <f>SUMIFS(СВЦЭМ!$C$34:$C$777,СВЦЭМ!$A$34:$A$777,$A126,СВЦЭМ!$B$34:$B$777,V$119)+'СЕТ СН'!$I$9+СВЦЭМ!$D$10+'СЕТ СН'!$I$5</f>
        <v>5266.3505183399993</v>
      </c>
      <c r="W126" s="37">
        <f>SUMIFS(СВЦЭМ!$C$34:$C$777,СВЦЭМ!$A$34:$A$777,$A126,СВЦЭМ!$B$34:$B$777,W$119)+'СЕТ СН'!$I$9+СВЦЭМ!$D$10+'СЕТ СН'!$I$5</f>
        <v>5203.68979889</v>
      </c>
      <c r="X126" s="37">
        <f>SUMIFS(СВЦЭМ!$C$34:$C$777,СВЦЭМ!$A$34:$A$777,$A126,СВЦЭМ!$B$34:$B$777,X$119)+'СЕТ СН'!$I$9+СВЦЭМ!$D$10+'СЕТ СН'!$I$5</f>
        <v>5155.6916906400002</v>
      </c>
      <c r="Y126" s="37">
        <f>SUMIFS(СВЦЭМ!$C$34:$C$777,СВЦЭМ!$A$34:$A$777,$A126,СВЦЭМ!$B$34:$B$777,Y$119)+'СЕТ СН'!$I$9+СВЦЭМ!$D$10+'СЕТ СН'!$I$5</f>
        <v>5179.4671456799997</v>
      </c>
    </row>
    <row r="127" spans="1:27" ht="15.75" x14ac:dyDescent="0.2">
      <c r="A127" s="36">
        <f t="shared" si="3"/>
        <v>42621</v>
      </c>
      <c r="B127" s="37">
        <f>SUMIFS(СВЦЭМ!$C$34:$C$777,СВЦЭМ!$A$34:$A$777,$A127,СВЦЭМ!$B$34:$B$777,B$119)+'СЕТ СН'!$I$9+СВЦЭМ!$D$10+'СЕТ СН'!$I$5</f>
        <v>5218.4620821799999</v>
      </c>
      <c r="C127" s="37">
        <f>SUMIFS(СВЦЭМ!$C$34:$C$777,СВЦЭМ!$A$34:$A$777,$A127,СВЦЭМ!$B$34:$B$777,C$119)+'СЕТ СН'!$I$9+СВЦЭМ!$D$10+'СЕТ СН'!$I$5</f>
        <v>5268.4370108999992</v>
      </c>
      <c r="D127" s="37">
        <f>SUMIFS(СВЦЭМ!$C$34:$C$777,СВЦЭМ!$A$34:$A$777,$A127,СВЦЭМ!$B$34:$B$777,D$119)+'СЕТ СН'!$I$9+СВЦЭМ!$D$10+'СЕТ СН'!$I$5</f>
        <v>5321.9990374399995</v>
      </c>
      <c r="E127" s="37">
        <f>SUMIFS(СВЦЭМ!$C$34:$C$777,СВЦЭМ!$A$34:$A$777,$A127,СВЦЭМ!$B$34:$B$777,E$119)+'СЕТ СН'!$I$9+СВЦЭМ!$D$10+'СЕТ СН'!$I$5</f>
        <v>5339.8563523799994</v>
      </c>
      <c r="F127" s="37">
        <f>SUMIFS(СВЦЭМ!$C$34:$C$777,СВЦЭМ!$A$34:$A$777,$A127,СВЦЭМ!$B$34:$B$777,F$119)+'СЕТ СН'!$I$9+СВЦЭМ!$D$10+'СЕТ СН'!$I$5</f>
        <v>5351.8486470699991</v>
      </c>
      <c r="G127" s="37">
        <f>SUMIFS(СВЦЭМ!$C$34:$C$777,СВЦЭМ!$A$34:$A$777,$A127,СВЦЭМ!$B$34:$B$777,G$119)+'СЕТ СН'!$I$9+СВЦЭМ!$D$10+'СЕТ СН'!$I$5</f>
        <v>5354.2831362699999</v>
      </c>
      <c r="H127" s="37">
        <f>SUMIFS(СВЦЭМ!$C$34:$C$777,СВЦЭМ!$A$34:$A$777,$A127,СВЦЭМ!$B$34:$B$777,H$119)+'СЕТ СН'!$I$9+СВЦЭМ!$D$10+'СЕТ СН'!$I$5</f>
        <v>5322.5886442899991</v>
      </c>
      <c r="I127" s="37">
        <f>SUMIFS(СВЦЭМ!$C$34:$C$777,СВЦЭМ!$A$34:$A$777,$A127,СВЦЭМ!$B$34:$B$777,I$119)+'СЕТ СН'!$I$9+СВЦЭМ!$D$10+'СЕТ СН'!$I$5</f>
        <v>5281.8329189699998</v>
      </c>
      <c r="J127" s="37">
        <f>SUMIFS(СВЦЭМ!$C$34:$C$777,СВЦЭМ!$A$34:$A$777,$A127,СВЦЭМ!$B$34:$B$777,J$119)+'СЕТ СН'!$I$9+СВЦЭМ!$D$10+'СЕТ СН'!$I$5</f>
        <v>5208.22989762</v>
      </c>
      <c r="K127" s="37">
        <f>SUMIFS(СВЦЭМ!$C$34:$C$777,СВЦЭМ!$A$34:$A$777,$A127,СВЦЭМ!$B$34:$B$777,K$119)+'СЕТ СН'!$I$9+СВЦЭМ!$D$10+'СЕТ СН'!$I$5</f>
        <v>5121.7744140499999</v>
      </c>
      <c r="L127" s="37">
        <f>SUMIFS(СВЦЭМ!$C$34:$C$777,СВЦЭМ!$A$34:$A$777,$A127,СВЦЭМ!$B$34:$B$777,L$119)+'СЕТ СН'!$I$9+СВЦЭМ!$D$10+'СЕТ СН'!$I$5</f>
        <v>5443.5482994899994</v>
      </c>
      <c r="M127" s="37">
        <f>SUMIFS(СВЦЭМ!$C$34:$C$777,СВЦЭМ!$A$34:$A$777,$A127,СВЦЭМ!$B$34:$B$777,M$119)+'СЕТ СН'!$I$9+СВЦЭМ!$D$10+'СЕТ СН'!$I$5</f>
        <v>5621.9101669499996</v>
      </c>
      <c r="N127" s="37">
        <f>SUMIFS(СВЦЭМ!$C$34:$C$777,СВЦЭМ!$A$34:$A$777,$A127,СВЦЭМ!$B$34:$B$777,N$119)+'СЕТ СН'!$I$9+СВЦЭМ!$D$10+'СЕТ СН'!$I$5</f>
        <v>5329.8038989399993</v>
      </c>
      <c r="O127" s="37">
        <f>SUMIFS(СВЦЭМ!$C$34:$C$777,СВЦЭМ!$A$34:$A$777,$A127,СВЦЭМ!$B$34:$B$777,O$119)+'СЕТ СН'!$I$9+СВЦЭМ!$D$10+'СЕТ СН'!$I$5</f>
        <v>5170.3243996499996</v>
      </c>
      <c r="P127" s="37">
        <f>SUMIFS(СВЦЭМ!$C$34:$C$777,СВЦЭМ!$A$34:$A$777,$A127,СВЦЭМ!$B$34:$B$777,P$119)+'СЕТ СН'!$I$9+СВЦЭМ!$D$10+'СЕТ СН'!$I$5</f>
        <v>5140.8502674799993</v>
      </c>
      <c r="Q127" s="37">
        <f>SUMIFS(СВЦЭМ!$C$34:$C$777,СВЦЭМ!$A$34:$A$777,$A127,СВЦЭМ!$B$34:$B$777,Q$119)+'СЕТ СН'!$I$9+СВЦЭМ!$D$10+'СЕТ СН'!$I$5</f>
        <v>5147.4069181699997</v>
      </c>
      <c r="R127" s="37">
        <f>SUMIFS(СВЦЭМ!$C$34:$C$777,СВЦЭМ!$A$34:$A$777,$A127,СВЦЭМ!$B$34:$B$777,R$119)+'СЕТ СН'!$I$9+СВЦЭМ!$D$10+'СЕТ СН'!$I$5</f>
        <v>5157.8492725799997</v>
      </c>
      <c r="S127" s="37">
        <f>SUMIFS(СВЦЭМ!$C$34:$C$777,СВЦЭМ!$A$34:$A$777,$A127,СВЦЭМ!$B$34:$B$777,S$119)+'СЕТ СН'!$I$9+СВЦЭМ!$D$10+'СЕТ СН'!$I$5</f>
        <v>5160.9087749299997</v>
      </c>
      <c r="T127" s="37">
        <f>SUMIFS(СВЦЭМ!$C$34:$C$777,СВЦЭМ!$A$34:$A$777,$A127,СВЦЭМ!$B$34:$B$777,T$119)+'СЕТ СН'!$I$9+СВЦЭМ!$D$10+'СЕТ СН'!$I$5</f>
        <v>5105.4563139599995</v>
      </c>
      <c r="U127" s="37">
        <f>SUMIFS(СВЦЭМ!$C$34:$C$777,СВЦЭМ!$A$34:$A$777,$A127,СВЦЭМ!$B$34:$B$777,U$119)+'СЕТ СН'!$I$9+СВЦЭМ!$D$10+'СЕТ СН'!$I$5</f>
        <v>5107.3986603399999</v>
      </c>
      <c r="V127" s="37">
        <f>SUMIFS(СВЦЭМ!$C$34:$C$777,СВЦЭМ!$A$34:$A$777,$A127,СВЦЭМ!$B$34:$B$777,V$119)+'СЕТ СН'!$I$9+СВЦЭМ!$D$10+'СЕТ СН'!$I$5</f>
        <v>5138.9806666299992</v>
      </c>
      <c r="W127" s="37">
        <f>SUMIFS(СВЦЭМ!$C$34:$C$777,СВЦЭМ!$A$34:$A$777,$A127,СВЦЭМ!$B$34:$B$777,W$119)+'СЕТ СН'!$I$9+СВЦЭМ!$D$10+'СЕТ СН'!$I$5</f>
        <v>5128.5150873099992</v>
      </c>
      <c r="X127" s="37">
        <f>SUMIFS(СВЦЭМ!$C$34:$C$777,СВЦЭМ!$A$34:$A$777,$A127,СВЦЭМ!$B$34:$B$777,X$119)+'СЕТ СН'!$I$9+СВЦЭМ!$D$10+'СЕТ СН'!$I$5</f>
        <v>5117.9687794199999</v>
      </c>
      <c r="Y127" s="37">
        <f>SUMIFS(СВЦЭМ!$C$34:$C$777,СВЦЭМ!$A$34:$A$777,$A127,СВЦЭМ!$B$34:$B$777,Y$119)+'СЕТ СН'!$I$9+СВЦЭМ!$D$10+'СЕТ СН'!$I$5</f>
        <v>5161.9082770999994</v>
      </c>
    </row>
    <row r="128" spans="1:27" ht="15.75" x14ac:dyDescent="0.2">
      <c r="A128" s="36">
        <f t="shared" si="3"/>
        <v>42622</v>
      </c>
      <c r="B128" s="37">
        <f>SUMIFS(СВЦЭМ!$C$34:$C$777,СВЦЭМ!$A$34:$A$777,$A128,СВЦЭМ!$B$34:$B$777,B$119)+'СЕТ СН'!$I$9+СВЦЭМ!$D$10+'СЕТ СН'!$I$5</f>
        <v>5246.96812675</v>
      </c>
      <c r="C128" s="37">
        <f>SUMIFS(СВЦЭМ!$C$34:$C$777,СВЦЭМ!$A$34:$A$777,$A128,СВЦЭМ!$B$34:$B$777,C$119)+'СЕТ СН'!$I$9+СВЦЭМ!$D$10+'СЕТ СН'!$I$5</f>
        <v>5317.2149009099994</v>
      </c>
      <c r="D128" s="37">
        <f>SUMIFS(СВЦЭМ!$C$34:$C$777,СВЦЭМ!$A$34:$A$777,$A128,СВЦЭМ!$B$34:$B$777,D$119)+'СЕТ СН'!$I$9+СВЦЭМ!$D$10+'СЕТ СН'!$I$5</f>
        <v>5379.2939310399997</v>
      </c>
      <c r="E128" s="37">
        <f>SUMIFS(СВЦЭМ!$C$34:$C$777,СВЦЭМ!$A$34:$A$777,$A128,СВЦЭМ!$B$34:$B$777,E$119)+'СЕТ СН'!$I$9+СВЦЭМ!$D$10+'СЕТ СН'!$I$5</f>
        <v>5388.5931596699993</v>
      </c>
      <c r="F128" s="37">
        <f>SUMIFS(СВЦЭМ!$C$34:$C$777,СВЦЭМ!$A$34:$A$777,$A128,СВЦЭМ!$B$34:$B$777,F$119)+'СЕТ СН'!$I$9+СВЦЭМ!$D$10+'СЕТ СН'!$I$5</f>
        <v>5380.4764296100002</v>
      </c>
      <c r="G128" s="37">
        <f>SUMIFS(СВЦЭМ!$C$34:$C$777,СВЦЭМ!$A$34:$A$777,$A128,СВЦЭМ!$B$34:$B$777,G$119)+'СЕТ СН'!$I$9+СВЦЭМ!$D$10+'СЕТ СН'!$I$5</f>
        <v>5355.6023706199994</v>
      </c>
      <c r="H128" s="37">
        <f>SUMIFS(СВЦЭМ!$C$34:$C$777,СВЦЭМ!$A$34:$A$777,$A128,СВЦЭМ!$B$34:$B$777,H$119)+'СЕТ СН'!$I$9+СВЦЭМ!$D$10+'СЕТ СН'!$I$5</f>
        <v>5280.7527645099999</v>
      </c>
      <c r="I128" s="37">
        <f>SUMIFS(СВЦЭМ!$C$34:$C$777,СВЦЭМ!$A$34:$A$777,$A128,СВЦЭМ!$B$34:$B$777,I$119)+'СЕТ СН'!$I$9+СВЦЭМ!$D$10+'СЕТ СН'!$I$5</f>
        <v>5227.8854601899993</v>
      </c>
      <c r="J128" s="37">
        <f>SUMIFS(СВЦЭМ!$C$34:$C$777,СВЦЭМ!$A$34:$A$777,$A128,СВЦЭМ!$B$34:$B$777,J$119)+'СЕТ СН'!$I$9+СВЦЭМ!$D$10+'СЕТ СН'!$I$5</f>
        <v>5137.5305025999996</v>
      </c>
      <c r="K128" s="37">
        <f>SUMIFS(СВЦЭМ!$C$34:$C$777,СВЦЭМ!$A$34:$A$777,$A128,СВЦЭМ!$B$34:$B$777,K$119)+'СЕТ СН'!$I$9+СВЦЭМ!$D$10+'СЕТ СН'!$I$5</f>
        <v>5073.1444532699998</v>
      </c>
      <c r="L128" s="37">
        <f>SUMIFS(СВЦЭМ!$C$34:$C$777,СВЦЭМ!$A$34:$A$777,$A128,СВЦЭМ!$B$34:$B$777,L$119)+'СЕТ СН'!$I$9+СВЦЭМ!$D$10+'СЕТ СН'!$I$5</f>
        <v>5083.3036688899992</v>
      </c>
      <c r="M128" s="37">
        <f>SUMIFS(СВЦЭМ!$C$34:$C$777,СВЦЭМ!$A$34:$A$777,$A128,СВЦЭМ!$B$34:$B$777,M$119)+'СЕТ СН'!$I$9+СВЦЭМ!$D$10+'СЕТ СН'!$I$5</f>
        <v>5061.0355686099992</v>
      </c>
      <c r="N128" s="37">
        <f>SUMIFS(СВЦЭМ!$C$34:$C$777,СВЦЭМ!$A$34:$A$777,$A128,СВЦЭМ!$B$34:$B$777,N$119)+'СЕТ СН'!$I$9+СВЦЭМ!$D$10+'СЕТ СН'!$I$5</f>
        <v>5032.7625871099999</v>
      </c>
      <c r="O128" s="37">
        <f>SUMIFS(СВЦЭМ!$C$34:$C$777,СВЦЭМ!$A$34:$A$777,$A128,СВЦЭМ!$B$34:$B$777,O$119)+'СЕТ СН'!$I$9+СВЦЭМ!$D$10+'СЕТ СН'!$I$5</f>
        <v>5313.1415307699999</v>
      </c>
      <c r="P128" s="37">
        <f>SUMIFS(СВЦЭМ!$C$34:$C$777,СВЦЭМ!$A$34:$A$777,$A128,СВЦЭМ!$B$34:$B$777,P$119)+'СЕТ СН'!$I$9+СВЦЭМ!$D$10+'СЕТ СН'!$I$5</f>
        <v>5456.6241021299993</v>
      </c>
      <c r="Q128" s="37">
        <f>SUMIFS(СВЦЭМ!$C$34:$C$777,СВЦЭМ!$A$34:$A$777,$A128,СВЦЭМ!$B$34:$B$777,Q$119)+'СЕТ СН'!$I$9+СВЦЭМ!$D$10+'СЕТ СН'!$I$5</f>
        <v>5320.2410943999994</v>
      </c>
      <c r="R128" s="37">
        <f>SUMIFS(СВЦЭМ!$C$34:$C$777,СВЦЭМ!$A$34:$A$777,$A128,СВЦЭМ!$B$34:$B$777,R$119)+'СЕТ СН'!$I$9+СВЦЭМ!$D$10+'СЕТ СН'!$I$5</f>
        <v>5162.5990773799995</v>
      </c>
      <c r="S128" s="37">
        <f>SUMIFS(СВЦЭМ!$C$34:$C$777,СВЦЭМ!$A$34:$A$777,$A128,СВЦЭМ!$B$34:$B$777,S$119)+'СЕТ СН'!$I$9+СВЦЭМ!$D$10+'СЕТ СН'!$I$5</f>
        <v>5128.5298940799994</v>
      </c>
      <c r="T128" s="37">
        <f>SUMIFS(СВЦЭМ!$C$34:$C$777,СВЦЭМ!$A$34:$A$777,$A128,СВЦЭМ!$B$34:$B$777,T$119)+'СЕТ СН'!$I$9+СВЦЭМ!$D$10+'СЕТ СН'!$I$5</f>
        <v>5074.2157019099996</v>
      </c>
      <c r="U128" s="37">
        <f>SUMIFS(СВЦЭМ!$C$34:$C$777,СВЦЭМ!$A$34:$A$777,$A128,СВЦЭМ!$B$34:$B$777,U$119)+'СЕТ СН'!$I$9+СВЦЭМ!$D$10+'СЕТ СН'!$I$5</f>
        <v>5094.1002180199994</v>
      </c>
      <c r="V128" s="37">
        <f>SUMIFS(СВЦЭМ!$C$34:$C$777,СВЦЭМ!$A$34:$A$777,$A128,СВЦЭМ!$B$34:$B$777,V$119)+'СЕТ СН'!$I$9+СВЦЭМ!$D$10+'СЕТ СН'!$I$5</f>
        <v>5132.34447791</v>
      </c>
      <c r="W128" s="37">
        <f>SUMIFS(СВЦЭМ!$C$34:$C$777,СВЦЭМ!$A$34:$A$777,$A128,СВЦЭМ!$B$34:$B$777,W$119)+'СЕТ СН'!$I$9+СВЦЭМ!$D$10+'СЕТ СН'!$I$5</f>
        <v>5142.6488802899994</v>
      </c>
      <c r="X128" s="37">
        <f>SUMIFS(СВЦЭМ!$C$34:$C$777,СВЦЭМ!$A$34:$A$777,$A128,СВЦЭМ!$B$34:$B$777,X$119)+'СЕТ СН'!$I$9+СВЦЭМ!$D$10+'СЕТ СН'!$I$5</f>
        <v>5126.5814869699998</v>
      </c>
      <c r="Y128" s="37">
        <f>SUMIFS(СВЦЭМ!$C$34:$C$777,СВЦЭМ!$A$34:$A$777,$A128,СВЦЭМ!$B$34:$B$777,Y$119)+'СЕТ СН'!$I$9+СВЦЭМ!$D$10+'СЕТ СН'!$I$5</f>
        <v>5207.4119932599997</v>
      </c>
    </row>
    <row r="129" spans="1:25" ht="15.75" x14ac:dyDescent="0.2">
      <c r="A129" s="36">
        <f t="shared" si="3"/>
        <v>42623</v>
      </c>
      <c r="B129" s="37">
        <f>SUMIFS(СВЦЭМ!$C$34:$C$777,СВЦЭМ!$A$34:$A$777,$A129,СВЦЭМ!$B$34:$B$777,B$119)+'СЕТ СН'!$I$9+СВЦЭМ!$D$10+'СЕТ СН'!$I$5</f>
        <v>5354.1584979899999</v>
      </c>
      <c r="C129" s="37">
        <f>SUMIFS(СВЦЭМ!$C$34:$C$777,СВЦЭМ!$A$34:$A$777,$A129,СВЦЭМ!$B$34:$B$777,C$119)+'СЕТ СН'!$I$9+СВЦЭМ!$D$10+'СЕТ СН'!$I$5</f>
        <v>5449.5716488999997</v>
      </c>
      <c r="D129" s="37">
        <f>SUMIFS(СВЦЭМ!$C$34:$C$777,СВЦЭМ!$A$34:$A$777,$A129,СВЦЭМ!$B$34:$B$777,D$119)+'СЕТ СН'!$I$9+СВЦЭМ!$D$10+'СЕТ СН'!$I$5</f>
        <v>5502.7964542699992</v>
      </c>
      <c r="E129" s="37">
        <f>SUMIFS(СВЦЭМ!$C$34:$C$777,СВЦЭМ!$A$34:$A$777,$A129,СВЦЭМ!$B$34:$B$777,E$119)+'СЕТ СН'!$I$9+СВЦЭМ!$D$10+'СЕТ СН'!$I$5</f>
        <v>5510.2772208499991</v>
      </c>
      <c r="F129" s="37">
        <f>SUMIFS(СВЦЭМ!$C$34:$C$777,СВЦЭМ!$A$34:$A$777,$A129,СВЦЭМ!$B$34:$B$777,F$119)+'СЕТ СН'!$I$9+СВЦЭМ!$D$10+'СЕТ СН'!$I$5</f>
        <v>5506.0150122300001</v>
      </c>
      <c r="G129" s="37">
        <f>SUMIFS(СВЦЭМ!$C$34:$C$777,СВЦЭМ!$A$34:$A$777,$A129,СВЦЭМ!$B$34:$B$777,G$119)+'СЕТ СН'!$I$9+СВЦЭМ!$D$10+'СЕТ СН'!$I$5</f>
        <v>5447.9523325999999</v>
      </c>
      <c r="H129" s="37">
        <f>SUMIFS(СВЦЭМ!$C$34:$C$777,СВЦЭМ!$A$34:$A$777,$A129,СВЦЭМ!$B$34:$B$777,H$119)+'СЕТ СН'!$I$9+СВЦЭМ!$D$10+'СЕТ СН'!$I$5</f>
        <v>5432.3446248999999</v>
      </c>
      <c r="I129" s="37">
        <f>SUMIFS(СВЦЭМ!$C$34:$C$777,СВЦЭМ!$A$34:$A$777,$A129,СВЦЭМ!$B$34:$B$777,I$119)+'СЕТ СН'!$I$9+СВЦЭМ!$D$10+'СЕТ СН'!$I$5</f>
        <v>5401.3608938599991</v>
      </c>
      <c r="J129" s="37">
        <f>SUMIFS(СВЦЭМ!$C$34:$C$777,СВЦЭМ!$A$34:$A$777,$A129,СВЦЭМ!$B$34:$B$777,J$119)+'СЕТ СН'!$I$9+СВЦЭМ!$D$10+'СЕТ СН'!$I$5</f>
        <v>5289.7767519399995</v>
      </c>
      <c r="K129" s="37">
        <f>SUMIFS(СВЦЭМ!$C$34:$C$777,СВЦЭМ!$A$34:$A$777,$A129,СВЦЭМ!$B$34:$B$777,K$119)+'СЕТ СН'!$I$9+СВЦЭМ!$D$10+'СЕТ СН'!$I$5</f>
        <v>5207.7815548599992</v>
      </c>
      <c r="L129" s="37">
        <f>SUMIFS(СВЦЭМ!$C$34:$C$777,СВЦЭМ!$A$34:$A$777,$A129,СВЦЭМ!$B$34:$B$777,L$119)+'СЕТ СН'!$I$9+СВЦЭМ!$D$10+'СЕТ СН'!$I$5</f>
        <v>5181.3433531999999</v>
      </c>
      <c r="M129" s="37">
        <f>SUMIFS(СВЦЭМ!$C$34:$C$777,СВЦЭМ!$A$34:$A$777,$A129,СВЦЭМ!$B$34:$B$777,M$119)+'СЕТ СН'!$I$9+СВЦЭМ!$D$10+'СЕТ СН'!$I$5</f>
        <v>5151.0935225399999</v>
      </c>
      <c r="N129" s="37">
        <f>SUMIFS(СВЦЭМ!$C$34:$C$777,СВЦЭМ!$A$34:$A$777,$A129,СВЦЭМ!$B$34:$B$777,N$119)+'СЕТ СН'!$I$9+СВЦЭМ!$D$10+'СЕТ СН'!$I$5</f>
        <v>5173.5277312799999</v>
      </c>
      <c r="O129" s="37">
        <f>SUMIFS(СВЦЭМ!$C$34:$C$777,СВЦЭМ!$A$34:$A$777,$A129,СВЦЭМ!$B$34:$B$777,O$119)+'СЕТ СН'!$I$9+СВЦЭМ!$D$10+'СЕТ СН'!$I$5</f>
        <v>5165.4980266899993</v>
      </c>
      <c r="P129" s="37">
        <f>SUMIFS(СВЦЭМ!$C$34:$C$777,СВЦЭМ!$A$34:$A$777,$A129,СВЦЭМ!$B$34:$B$777,P$119)+'СЕТ СН'!$I$9+СВЦЭМ!$D$10+'СЕТ СН'!$I$5</f>
        <v>5174.5666271399996</v>
      </c>
      <c r="Q129" s="37">
        <f>SUMIFS(СВЦЭМ!$C$34:$C$777,СВЦЭМ!$A$34:$A$777,$A129,СВЦЭМ!$B$34:$B$777,Q$119)+'СЕТ СН'!$I$9+СВЦЭМ!$D$10+'СЕТ СН'!$I$5</f>
        <v>5231.5207010499998</v>
      </c>
      <c r="R129" s="37">
        <f>SUMIFS(СВЦЭМ!$C$34:$C$777,СВЦЭМ!$A$34:$A$777,$A129,СВЦЭМ!$B$34:$B$777,R$119)+'СЕТ СН'!$I$9+СВЦЭМ!$D$10+'СЕТ СН'!$I$5</f>
        <v>5238.7545293799994</v>
      </c>
      <c r="S129" s="37">
        <f>SUMIFS(СВЦЭМ!$C$34:$C$777,СВЦЭМ!$A$34:$A$777,$A129,СВЦЭМ!$B$34:$B$777,S$119)+'СЕТ СН'!$I$9+СВЦЭМ!$D$10+'СЕТ СН'!$I$5</f>
        <v>5241.13764808</v>
      </c>
      <c r="T129" s="37">
        <f>SUMIFS(СВЦЭМ!$C$34:$C$777,СВЦЭМ!$A$34:$A$777,$A129,СВЦЭМ!$B$34:$B$777,T$119)+'СЕТ СН'!$I$9+СВЦЭМ!$D$10+'СЕТ СН'!$I$5</f>
        <v>5197.7369637499996</v>
      </c>
      <c r="U129" s="37">
        <f>SUMIFS(СВЦЭМ!$C$34:$C$777,СВЦЭМ!$A$34:$A$777,$A129,СВЦЭМ!$B$34:$B$777,U$119)+'СЕТ СН'!$I$9+СВЦЭМ!$D$10+'СЕТ СН'!$I$5</f>
        <v>5136.0679095999994</v>
      </c>
      <c r="V129" s="37">
        <f>SUMIFS(СВЦЭМ!$C$34:$C$777,СВЦЭМ!$A$34:$A$777,$A129,СВЦЭМ!$B$34:$B$777,V$119)+'СЕТ СН'!$I$9+СВЦЭМ!$D$10+'СЕТ СН'!$I$5</f>
        <v>5132.2974955399995</v>
      </c>
      <c r="W129" s="37">
        <f>SUMIFS(СВЦЭМ!$C$34:$C$777,СВЦЭМ!$A$34:$A$777,$A129,СВЦЭМ!$B$34:$B$777,W$119)+'СЕТ СН'!$I$9+СВЦЭМ!$D$10+'СЕТ СН'!$I$5</f>
        <v>5120.2369955599997</v>
      </c>
      <c r="X129" s="37">
        <f>SUMIFS(СВЦЭМ!$C$34:$C$777,СВЦЭМ!$A$34:$A$777,$A129,СВЦЭМ!$B$34:$B$777,X$119)+'СЕТ СН'!$I$9+СВЦЭМ!$D$10+'СЕТ СН'!$I$5</f>
        <v>5129.39721095</v>
      </c>
      <c r="Y129" s="37">
        <f>SUMIFS(СВЦЭМ!$C$34:$C$777,СВЦЭМ!$A$34:$A$777,$A129,СВЦЭМ!$B$34:$B$777,Y$119)+'СЕТ СН'!$I$9+СВЦЭМ!$D$10+'СЕТ СН'!$I$5</f>
        <v>5182.3244070499995</v>
      </c>
    </row>
    <row r="130" spans="1:25" ht="15.75" x14ac:dyDescent="0.2">
      <c r="A130" s="36">
        <f t="shared" si="3"/>
        <v>42624</v>
      </c>
      <c r="B130" s="37">
        <f>SUMIFS(СВЦЭМ!$C$34:$C$777,СВЦЭМ!$A$34:$A$777,$A130,СВЦЭМ!$B$34:$B$777,B$119)+'СЕТ СН'!$I$9+СВЦЭМ!$D$10+'СЕТ СН'!$I$5</f>
        <v>5201.3703253200001</v>
      </c>
      <c r="C130" s="37">
        <f>SUMIFS(СВЦЭМ!$C$34:$C$777,СВЦЭМ!$A$34:$A$777,$A130,СВЦЭМ!$B$34:$B$777,C$119)+'СЕТ СН'!$I$9+СВЦЭМ!$D$10+'СЕТ СН'!$I$5</f>
        <v>5285.9999675899999</v>
      </c>
      <c r="D130" s="37">
        <f>SUMIFS(СВЦЭМ!$C$34:$C$777,СВЦЭМ!$A$34:$A$777,$A130,СВЦЭМ!$B$34:$B$777,D$119)+'СЕТ СН'!$I$9+СВЦЭМ!$D$10+'СЕТ СН'!$I$5</f>
        <v>5344.2071839599994</v>
      </c>
      <c r="E130" s="37">
        <f>SUMIFS(СВЦЭМ!$C$34:$C$777,СВЦЭМ!$A$34:$A$777,$A130,СВЦЭМ!$B$34:$B$777,E$119)+'СЕТ СН'!$I$9+СВЦЭМ!$D$10+'СЕТ СН'!$I$5</f>
        <v>5348.9944447799999</v>
      </c>
      <c r="F130" s="37">
        <f>SUMIFS(СВЦЭМ!$C$34:$C$777,СВЦЭМ!$A$34:$A$777,$A130,СВЦЭМ!$B$34:$B$777,F$119)+'СЕТ СН'!$I$9+СВЦЭМ!$D$10+'СЕТ СН'!$I$5</f>
        <v>5350.0332277599991</v>
      </c>
      <c r="G130" s="37">
        <f>SUMIFS(СВЦЭМ!$C$34:$C$777,СВЦЭМ!$A$34:$A$777,$A130,СВЦЭМ!$B$34:$B$777,G$119)+'СЕТ СН'!$I$9+СВЦЭМ!$D$10+'СЕТ СН'!$I$5</f>
        <v>5376.8966357999998</v>
      </c>
      <c r="H130" s="37">
        <f>SUMIFS(СВЦЭМ!$C$34:$C$777,СВЦЭМ!$A$34:$A$777,$A130,СВЦЭМ!$B$34:$B$777,H$119)+'СЕТ СН'!$I$9+СВЦЭМ!$D$10+'СЕТ СН'!$I$5</f>
        <v>5456.8664232199999</v>
      </c>
      <c r="I130" s="37">
        <f>SUMIFS(СВЦЭМ!$C$34:$C$777,СВЦЭМ!$A$34:$A$777,$A130,СВЦЭМ!$B$34:$B$777,I$119)+'СЕТ СН'!$I$9+СВЦЭМ!$D$10+'СЕТ СН'!$I$5</f>
        <v>5317.4651506199998</v>
      </c>
      <c r="J130" s="37">
        <f>SUMIFS(СВЦЭМ!$C$34:$C$777,СВЦЭМ!$A$34:$A$777,$A130,СВЦЭМ!$B$34:$B$777,J$119)+'СЕТ СН'!$I$9+СВЦЭМ!$D$10+'СЕТ СН'!$I$5</f>
        <v>5229.6477551199996</v>
      </c>
      <c r="K130" s="37">
        <f>SUMIFS(СВЦЭМ!$C$34:$C$777,СВЦЭМ!$A$34:$A$777,$A130,СВЦЭМ!$B$34:$B$777,K$119)+'СЕТ СН'!$I$9+СВЦЭМ!$D$10+'СЕТ СН'!$I$5</f>
        <v>5174.1784568999992</v>
      </c>
      <c r="L130" s="37">
        <f>SUMIFS(СВЦЭМ!$C$34:$C$777,СВЦЭМ!$A$34:$A$777,$A130,СВЦЭМ!$B$34:$B$777,L$119)+'СЕТ СН'!$I$9+СВЦЭМ!$D$10+'СЕТ СН'!$I$5</f>
        <v>5126.4409411099996</v>
      </c>
      <c r="M130" s="37">
        <f>SUMIFS(СВЦЭМ!$C$34:$C$777,СВЦЭМ!$A$34:$A$777,$A130,СВЦЭМ!$B$34:$B$777,M$119)+'СЕТ СН'!$I$9+СВЦЭМ!$D$10+'СЕТ СН'!$I$5</f>
        <v>5170.57537589</v>
      </c>
      <c r="N130" s="37">
        <f>SUMIFS(СВЦЭМ!$C$34:$C$777,СВЦЭМ!$A$34:$A$777,$A130,СВЦЭМ!$B$34:$B$777,N$119)+'СЕТ СН'!$I$9+СВЦЭМ!$D$10+'СЕТ СН'!$I$5</f>
        <v>5174.3459997199998</v>
      </c>
      <c r="O130" s="37">
        <f>SUMIFS(СВЦЭМ!$C$34:$C$777,СВЦЭМ!$A$34:$A$777,$A130,СВЦЭМ!$B$34:$B$777,O$119)+'СЕТ СН'!$I$9+СВЦЭМ!$D$10+'СЕТ СН'!$I$5</f>
        <v>5170.8970368499995</v>
      </c>
      <c r="P130" s="37">
        <f>SUMIFS(СВЦЭМ!$C$34:$C$777,СВЦЭМ!$A$34:$A$777,$A130,СВЦЭМ!$B$34:$B$777,P$119)+'СЕТ СН'!$I$9+СВЦЭМ!$D$10+'СЕТ СН'!$I$5</f>
        <v>5195.3760772599999</v>
      </c>
      <c r="Q130" s="37">
        <f>SUMIFS(СВЦЭМ!$C$34:$C$777,СВЦЭМ!$A$34:$A$777,$A130,СВЦЭМ!$B$34:$B$777,Q$119)+'СЕТ СН'!$I$9+СВЦЭМ!$D$10+'СЕТ СН'!$I$5</f>
        <v>5197.1236715099994</v>
      </c>
      <c r="R130" s="37">
        <f>SUMIFS(СВЦЭМ!$C$34:$C$777,СВЦЭМ!$A$34:$A$777,$A130,СВЦЭМ!$B$34:$B$777,R$119)+'СЕТ СН'!$I$9+СВЦЭМ!$D$10+'СЕТ СН'!$I$5</f>
        <v>5180.1880808599999</v>
      </c>
      <c r="S130" s="37">
        <f>SUMIFS(СВЦЭМ!$C$34:$C$777,СВЦЭМ!$A$34:$A$777,$A130,СВЦЭМ!$B$34:$B$777,S$119)+'СЕТ СН'!$I$9+СВЦЭМ!$D$10+'СЕТ СН'!$I$5</f>
        <v>5185.8205083799994</v>
      </c>
      <c r="T130" s="37">
        <f>SUMIFS(СВЦЭМ!$C$34:$C$777,СВЦЭМ!$A$34:$A$777,$A130,СВЦЭМ!$B$34:$B$777,T$119)+'СЕТ СН'!$I$9+СВЦЭМ!$D$10+'СЕТ СН'!$I$5</f>
        <v>5160.8038233799998</v>
      </c>
      <c r="U130" s="37">
        <f>SUMIFS(СВЦЭМ!$C$34:$C$777,СВЦЭМ!$A$34:$A$777,$A130,СВЦЭМ!$B$34:$B$777,U$119)+'СЕТ СН'!$I$9+СВЦЭМ!$D$10+'СЕТ СН'!$I$5</f>
        <v>5116.7325612799996</v>
      </c>
      <c r="V130" s="37">
        <f>SUMIFS(СВЦЭМ!$C$34:$C$777,СВЦЭМ!$A$34:$A$777,$A130,СВЦЭМ!$B$34:$B$777,V$119)+'СЕТ СН'!$I$9+СВЦЭМ!$D$10+'СЕТ СН'!$I$5</f>
        <v>5144.1755725899993</v>
      </c>
      <c r="W130" s="37">
        <f>SUMIFS(СВЦЭМ!$C$34:$C$777,СВЦЭМ!$A$34:$A$777,$A130,СВЦЭМ!$B$34:$B$777,W$119)+'СЕТ СН'!$I$9+СВЦЭМ!$D$10+'СЕТ СН'!$I$5</f>
        <v>5185.0215763999995</v>
      </c>
      <c r="X130" s="37">
        <f>SUMIFS(СВЦЭМ!$C$34:$C$777,СВЦЭМ!$A$34:$A$777,$A130,СВЦЭМ!$B$34:$B$777,X$119)+'СЕТ СН'!$I$9+СВЦЭМ!$D$10+'СЕТ СН'!$I$5</f>
        <v>5157.7204601099993</v>
      </c>
      <c r="Y130" s="37">
        <f>SUMIFS(СВЦЭМ!$C$34:$C$777,СВЦЭМ!$A$34:$A$777,$A130,СВЦЭМ!$B$34:$B$777,Y$119)+'СЕТ СН'!$I$9+СВЦЭМ!$D$10+'СЕТ СН'!$I$5</f>
        <v>5167.28726895</v>
      </c>
    </row>
    <row r="131" spans="1:25" ht="15.75" x14ac:dyDescent="0.2">
      <c r="A131" s="36">
        <f t="shared" si="3"/>
        <v>42625</v>
      </c>
      <c r="B131" s="37">
        <f>SUMIFS(СВЦЭМ!$C$34:$C$777,СВЦЭМ!$A$34:$A$777,$A131,СВЦЭМ!$B$34:$B$777,B$119)+'СЕТ СН'!$I$9+СВЦЭМ!$D$10+'СЕТ СН'!$I$5</f>
        <v>5196.9646174</v>
      </c>
      <c r="C131" s="37">
        <f>SUMIFS(СВЦЭМ!$C$34:$C$777,СВЦЭМ!$A$34:$A$777,$A131,СВЦЭМ!$B$34:$B$777,C$119)+'СЕТ СН'!$I$9+СВЦЭМ!$D$10+'СЕТ СН'!$I$5</f>
        <v>5285.0684838699999</v>
      </c>
      <c r="D131" s="37">
        <f>SUMIFS(СВЦЭМ!$C$34:$C$777,СВЦЭМ!$A$34:$A$777,$A131,СВЦЭМ!$B$34:$B$777,D$119)+'СЕТ СН'!$I$9+СВЦЭМ!$D$10+'СЕТ СН'!$I$5</f>
        <v>5331.6338483700001</v>
      </c>
      <c r="E131" s="37">
        <f>SUMIFS(СВЦЭМ!$C$34:$C$777,СВЦЭМ!$A$34:$A$777,$A131,СВЦЭМ!$B$34:$B$777,E$119)+'СЕТ СН'!$I$9+СВЦЭМ!$D$10+'СЕТ СН'!$I$5</f>
        <v>5343.0865222299999</v>
      </c>
      <c r="F131" s="37">
        <f>SUMIFS(СВЦЭМ!$C$34:$C$777,СВЦЭМ!$A$34:$A$777,$A131,СВЦЭМ!$B$34:$B$777,F$119)+'СЕТ СН'!$I$9+СВЦЭМ!$D$10+'СЕТ СН'!$I$5</f>
        <v>5336.8226273700002</v>
      </c>
      <c r="G131" s="37">
        <f>SUMIFS(СВЦЭМ!$C$34:$C$777,СВЦЭМ!$A$34:$A$777,$A131,СВЦЭМ!$B$34:$B$777,G$119)+'СЕТ СН'!$I$9+СВЦЭМ!$D$10+'СЕТ СН'!$I$5</f>
        <v>5331.9581768600001</v>
      </c>
      <c r="H131" s="37">
        <f>SUMIFS(СВЦЭМ!$C$34:$C$777,СВЦЭМ!$A$34:$A$777,$A131,СВЦЭМ!$B$34:$B$777,H$119)+'СЕТ СН'!$I$9+СВЦЭМ!$D$10+'СЕТ СН'!$I$5</f>
        <v>5245.4641758499993</v>
      </c>
      <c r="I131" s="37">
        <f>SUMIFS(СВЦЭМ!$C$34:$C$777,СВЦЭМ!$A$34:$A$777,$A131,СВЦЭМ!$B$34:$B$777,I$119)+'СЕТ СН'!$I$9+СВЦЭМ!$D$10+'СЕТ СН'!$I$5</f>
        <v>5179.7015664199998</v>
      </c>
      <c r="J131" s="37">
        <f>SUMIFS(СВЦЭМ!$C$34:$C$777,СВЦЭМ!$A$34:$A$777,$A131,СВЦЭМ!$B$34:$B$777,J$119)+'СЕТ СН'!$I$9+СВЦЭМ!$D$10+'СЕТ СН'!$I$5</f>
        <v>5122.2259788299998</v>
      </c>
      <c r="K131" s="37">
        <f>SUMIFS(СВЦЭМ!$C$34:$C$777,СВЦЭМ!$A$34:$A$777,$A131,СВЦЭМ!$B$34:$B$777,K$119)+'СЕТ СН'!$I$9+СВЦЭМ!$D$10+'СЕТ СН'!$I$5</f>
        <v>5082.6297541399999</v>
      </c>
      <c r="L131" s="37">
        <f>SUMIFS(СВЦЭМ!$C$34:$C$777,СВЦЭМ!$A$34:$A$777,$A131,СВЦЭМ!$B$34:$B$777,L$119)+'СЕТ СН'!$I$9+СВЦЭМ!$D$10+'СЕТ СН'!$I$5</f>
        <v>5073.4128010499999</v>
      </c>
      <c r="M131" s="37">
        <f>SUMIFS(СВЦЭМ!$C$34:$C$777,СВЦЭМ!$A$34:$A$777,$A131,СВЦЭМ!$B$34:$B$777,M$119)+'СЕТ СН'!$I$9+СВЦЭМ!$D$10+'СЕТ СН'!$I$5</f>
        <v>5051.5347127599998</v>
      </c>
      <c r="N131" s="37">
        <f>SUMIFS(СВЦЭМ!$C$34:$C$777,СВЦЭМ!$A$34:$A$777,$A131,СВЦЭМ!$B$34:$B$777,N$119)+'СЕТ СН'!$I$9+СВЦЭМ!$D$10+'СЕТ СН'!$I$5</f>
        <v>5065.1897284699999</v>
      </c>
      <c r="O131" s="37">
        <f>SUMIFS(СВЦЭМ!$C$34:$C$777,СВЦЭМ!$A$34:$A$777,$A131,СВЦЭМ!$B$34:$B$777,O$119)+'СЕТ СН'!$I$9+СВЦЭМ!$D$10+'СЕТ СН'!$I$5</f>
        <v>5166.8501638299995</v>
      </c>
      <c r="P131" s="37">
        <f>SUMIFS(СВЦЭМ!$C$34:$C$777,СВЦЭМ!$A$34:$A$777,$A131,СВЦЭМ!$B$34:$B$777,P$119)+'СЕТ СН'!$I$9+СВЦЭМ!$D$10+'СЕТ СН'!$I$5</f>
        <v>5160.4726751299995</v>
      </c>
      <c r="Q131" s="37">
        <f>SUMIFS(СВЦЭМ!$C$34:$C$777,СВЦЭМ!$A$34:$A$777,$A131,СВЦЭМ!$B$34:$B$777,Q$119)+'СЕТ СН'!$I$9+СВЦЭМ!$D$10+'СЕТ СН'!$I$5</f>
        <v>5101.9991083899995</v>
      </c>
      <c r="R131" s="37">
        <f>SUMIFS(СВЦЭМ!$C$34:$C$777,СВЦЭМ!$A$34:$A$777,$A131,СВЦЭМ!$B$34:$B$777,R$119)+'СЕТ СН'!$I$9+СВЦЭМ!$D$10+'СЕТ СН'!$I$5</f>
        <v>5059.1344390999993</v>
      </c>
      <c r="S131" s="37">
        <f>SUMIFS(СВЦЭМ!$C$34:$C$777,СВЦЭМ!$A$34:$A$777,$A131,СВЦЭМ!$B$34:$B$777,S$119)+'СЕТ СН'!$I$9+СВЦЭМ!$D$10+'СЕТ СН'!$I$5</f>
        <v>5091.9930180899992</v>
      </c>
      <c r="T131" s="37">
        <f>SUMIFS(СВЦЭМ!$C$34:$C$777,СВЦЭМ!$A$34:$A$777,$A131,СВЦЭМ!$B$34:$B$777,T$119)+'СЕТ СН'!$I$9+СВЦЭМ!$D$10+'СЕТ СН'!$I$5</f>
        <v>5074.5777756899997</v>
      </c>
      <c r="U131" s="37">
        <f>SUMIFS(СВЦЭМ!$C$34:$C$777,СВЦЭМ!$A$34:$A$777,$A131,СВЦЭМ!$B$34:$B$777,U$119)+'СЕТ СН'!$I$9+СВЦЭМ!$D$10+'СЕТ СН'!$I$5</f>
        <v>5100.9118810499995</v>
      </c>
      <c r="V131" s="37">
        <f>SUMIFS(СВЦЭМ!$C$34:$C$777,СВЦЭМ!$A$34:$A$777,$A131,СВЦЭМ!$B$34:$B$777,V$119)+'СЕТ СН'!$I$9+СВЦЭМ!$D$10+'СЕТ СН'!$I$5</f>
        <v>5120.1081817999993</v>
      </c>
      <c r="W131" s="37">
        <f>SUMIFS(СВЦЭМ!$C$34:$C$777,СВЦЭМ!$A$34:$A$777,$A131,СВЦЭМ!$B$34:$B$777,W$119)+'СЕТ СН'!$I$9+СВЦЭМ!$D$10+'СЕТ СН'!$I$5</f>
        <v>5099.0167079299999</v>
      </c>
      <c r="X131" s="37">
        <f>SUMIFS(СВЦЭМ!$C$34:$C$777,СВЦЭМ!$A$34:$A$777,$A131,СВЦЭМ!$B$34:$B$777,X$119)+'СЕТ СН'!$I$9+СВЦЭМ!$D$10+'СЕТ СН'!$I$5</f>
        <v>5088.3150988699999</v>
      </c>
      <c r="Y131" s="37">
        <f>SUMIFS(СВЦЭМ!$C$34:$C$777,СВЦЭМ!$A$34:$A$777,$A131,СВЦЭМ!$B$34:$B$777,Y$119)+'СЕТ СН'!$I$9+СВЦЭМ!$D$10+'СЕТ СН'!$I$5</f>
        <v>5136.2353383099999</v>
      </c>
    </row>
    <row r="132" spans="1:25" ht="15.75" x14ac:dyDescent="0.2">
      <c r="A132" s="36">
        <f t="shared" si="3"/>
        <v>42626</v>
      </c>
      <c r="B132" s="37">
        <f>SUMIFS(СВЦЭМ!$C$34:$C$777,СВЦЭМ!$A$34:$A$777,$A132,СВЦЭМ!$B$34:$B$777,B$119)+'СЕТ СН'!$I$9+СВЦЭМ!$D$10+'СЕТ СН'!$I$5</f>
        <v>5247.7952789800001</v>
      </c>
      <c r="C132" s="37">
        <f>SUMIFS(СВЦЭМ!$C$34:$C$777,СВЦЭМ!$A$34:$A$777,$A132,СВЦЭМ!$B$34:$B$777,C$119)+'СЕТ СН'!$I$9+СВЦЭМ!$D$10+'СЕТ СН'!$I$5</f>
        <v>5283.3704299299998</v>
      </c>
      <c r="D132" s="37">
        <f>SUMIFS(СВЦЭМ!$C$34:$C$777,СВЦЭМ!$A$34:$A$777,$A132,СВЦЭМ!$B$34:$B$777,D$119)+'СЕТ СН'!$I$9+СВЦЭМ!$D$10+'СЕТ СН'!$I$5</f>
        <v>5335.4635366999992</v>
      </c>
      <c r="E132" s="37">
        <f>SUMIFS(СВЦЭМ!$C$34:$C$777,СВЦЭМ!$A$34:$A$777,$A132,СВЦЭМ!$B$34:$B$777,E$119)+'СЕТ СН'!$I$9+СВЦЭМ!$D$10+'СЕТ СН'!$I$5</f>
        <v>5357.92828439</v>
      </c>
      <c r="F132" s="37">
        <f>SUMIFS(СВЦЭМ!$C$34:$C$777,СВЦЭМ!$A$34:$A$777,$A132,СВЦЭМ!$B$34:$B$777,F$119)+'СЕТ СН'!$I$9+СВЦЭМ!$D$10+'СЕТ СН'!$I$5</f>
        <v>5349.5829944599991</v>
      </c>
      <c r="G132" s="37">
        <f>SUMIFS(СВЦЭМ!$C$34:$C$777,СВЦЭМ!$A$34:$A$777,$A132,СВЦЭМ!$B$34:$B$777,G$119)+'СЕТ СН'!$I$9+СВЦЭМ!$D$10+'СЕТ СН'!$I$5</f>
        <v>5366.9939540599999</v>
      </c>
      <c r="H132" s="37">
        <f>SUMIFS(СВЦЭМ!$C$34:$C$777,СВЦЭМ!$A$34:$A$777,$A132,СВЦЭМ!$B$34:$B$777,H$119)+'СЕТ СН'!$I$9+СВЦЭМ!$D$10+'СЕТ СН'!$I$5</f>
        <v>5304.5929548499998</v>
      </c>
      <c r="I132" s="37">
        <f>SUMIFS(СВЦЭМ!$C$34:$C$777,СВЦЭМ!$A$34:$A$777,$A132,СВЦЭМ!$B$34:$B$777,I$119)+'СЕТ СН'!$I$9+СВЦЭМ!$D$10+'СЕТ СН'!$I$5</f>
        <v>5248.6853484999992</v>
      </c>
      <c r="J132" s="37">
        <f>SUMIFS(СВЦЭМ!$C$34:$C$777,СВЦЭМ!$A$34:$A$777,$A132,СВЦЭМ!$B$34:$B$777,J$119)+'СЕТ СН'!$I$9+СВЦЭМ!$D$10+'СЕТ СН'!$I$5</f>
        <v>5249.8000191899991</v>
      </c>
      <c r="K132" s="37">
        <f>SUMIFS(СВЦЭМ!$C$34:$C$777,СВЦЭМ!$A$34:$A$777,$A132,СВЦЭМ!$B$34:$B$777,K$119)+'СЕТ СН'!$I$9+СВЦЭМ!$D$10+'СЕТ СН'!$I$5</f>
        <v>5123.6412020999996</v>
      </c>
      <c r="L132" s="37">
        <f>SUMIFS(СВЦЭМ!$C$34:$C$777,СВЦЭМ!$A$34:$A$777,$A132,СВЦЭМ!$B$34:$B$777,L$119)+'СЕТ СН'!$I$9+СВЦЭМ!$D$10+'СЕТ СН'!$I$5</f>
        <v>5111.1639226999996</v>
      </c>
      <c r="M132" s="37">
        <f>SUMIFS(СВЦЭМ!$C$34:$C$777,СВЦЭМ!$A$34:$A$777,$A132,СВЦЭМ!$B$34:$B$777,M$119)+'СЕТ СН'!$I$9+СВЦЭМ!$D$10+'СЕТ СН'!$I$5</f>
        <v>5152.7385566299999</v>
      </c>
      <c r="N132" s="37">
        <f>SUMIFS(СВЦЭМ!$C$34:$C$777,СВЦЭМ!$A$34:$A$777,$A132,СВЦЭМ!$B$34:$B$777,N$119)+'СЕТ СН'!$I$9+СВЦЭМ!$D$10+'СЕТ СН'!$I$5</f>
        <v>5146.3741191299996</v>
      </c>
      <c r="O132" s="37">
        <f>SUMIFS(СВЦЭМ!$C$34:$C$777,СВЦЭМ!$A$34:$A$777,$A132,СВЦЭМ!$B$34:$B$777,O$119)+'СЕТ СН'!$I$9+СВЦЭМ!$D$10+'СЕТ СН'!$I$5</f>
        <v>5153.6524257499996</v>
      </c>
      <c r="P132" s="37">
        <f>SUMIFS(СВЦЭМ!$C$34:$C$777,СВЦЭМ!$A$34:$A$777,$A132,СВЦЭМ!$B$34:$B$777,P$119)+'СЕТ СН'!$I$9+СВЦЭМ!$D$10+'СЕТ СН'!$I$5</f>
        <v>5156.8893637299998</v>
      </c>
      <c r="Q132" s="37">
        <f>SUMIFS(СВЦЭМ!$C$34:$C$777,СВЦЭМ!$A$34:$A$777,$A132,СВЦЭМ!$B$34:$B$777,Q$119)+'СЕТ СН'!$I$9+СВЦЭМ!$D$10+'СЕТ СН'!$I$5</f>
        <v>5141.66147783</v>
      </c>
      <c r="R132" s="37">
        <f>SUMIFS(СВЦЭМ!$C$34:$C$777,СВЦЭМ!$A$34:$A$777,$A132,СВЦЭМ!$B$34:$B$777,R$119)+'СЕТ СН'!$I$9+СВЦЭМ!$D$10+'СЕТ СН'!$I$5</f>
        <v>5109.1567916899994</v>
      </c>
      <c r="S132" s="37">
        <f>SUMIFS(СВЦЭМ!$C$34:$C$777,СВЦЭМ!$A$34:$A$777,$A132,СВЦЭМ!$B$34:$B$777,S$119)+'СЕТ СН'!$I$9+СВЦЭМ!$D$10+'СЕТ СН'!$I$5</f>
        <v>5148.8755324999993</v>
      </c>
      <c r="T132" s="37">
        <f>SUMIFS(СВЦЭМ!$C$34:$C$777,СВЦЭМ!$A$34:$A$777,$A132,СВЦЭМ!$B$34:$B$777,T$119)+'СЕТ СН'!$I$9+СВЦЭМ!$D$10+'СЕТ СН'!$I$5</f>
        <v>5139.5086385999994</v>
      </c>
      <c r="U132" s="37">
        <f>SUMIFS(СВЦЭМ!$C$34:$C$777,СВЦЭМ!$A$34:$A$777,$A132,СВЦЭМ!$B$34:$B$777,U$119)+'СЕТ СН'!$I$9+СВЦЭМ!$D$10+'СЕТ СН'!$I$5</f>
        <v>5178.08424638</v>
      </c>
      <c r="V132" s="37">
        <f>SUMIFS(СВЦЭМ!$C$34:$C$777,СВЦЭМ!$A$34:$A$777,$A132,СВЦЭМ!$B$34:$B$777,V$119)+'СЕТ СН'!$I$9+СВЦЭМ!$D$10+'СЕТ СН'!$I$5</f>
        <v>5159.8205401999994</v>
      </c>
      <c r="W132" s="37">
        <f>SUMIFS(СВЦЭМ!$C$34:$C$777,СВЦЭМ!$A$34:$A$777,$A132,СВЦЭМ!$B$34:$B$777,W$119)+'СЕТ СН'!$I$9+СВЦЭМ!$D$10+'СЕТ СН'!$I$5</f>
        <v>5159.2048868399997</v>
      </c>
      <c r="X132" s="37">
        <f>SUMIFS(СВЦЭМ!$C$34:$C$777,СВЦЭМ!$A$34:$A$777,$A132,СВЦЭМ!$B$34:$B$777,X$119)+'СЕТ СН'!$I$9+СВЦЭМ!$D$10+'СЕТ СН'!$I$5</f>
        <v>5209.6080458699998</v>
      </c>
      <c r="Y132" s="37">
        <f>SUMIFS(СВЦЭМ!$C$34:$C$777,СВЦЭМ!$A$34:$A$777,$A132,СВЦЭМ!$B$34:$B$777,Y$119)+'СЕТ СН'!$I$9+СВЦЭМ!$D$10+'СЕТ СН'!$I$5</f>
        <v>5322.4623233900002</v>
      </c>
    </row>
    <row r="133" spans="1:25" ht="15.75" x14ac:dyDescent="0.2">
      <c r="A133" s="36">
        <f t="shared" si="3"/>
        <v>42627</v>
      </c>
      <c r="B133" s="37">
        <f>SUMIFS(СВЦЭМ!$C$34:$C$777,СВЦЭМ!$A$34:$A$777,$A133,СВЦЭМ!$B$34:$B$777,B$119)+'СЕТ СН'!$I$9+СВЦЭМ!$D$10+'СЕТ СН'!$I$5</f>
        <v>5383.4567753299998</v>
      </c>
      <c r="C133" s="37">
        <f>SUMIFS(СВЦЭМ!$C$34:$C$777,СВЦЭМ!$A$34:$A$777,$A133,СВЦЭМ!$B$34:$B$777,C$119)+'СЕТ СН'!$I$9+СВЦЭМ!$D$10+'СЕТ СН'!$I$5</f>
        <v>5403.4747580499998</v>
      </c>
      <c r="D133" s="37">
        <f>SUMIFS(СВЦЭМ!$C$34:$C$777,СВЦЭМ!$A$34:$A$777,$A133,СВЦЭМ!$B$34:$B$777,D$119)+'СЕТ СН'!$I$9+СВЦЭМ!$D$10+'СЕТ СН'!$I$5</f>
        <v>5401.6512630299994</v>
      </c>
      <c r="E133" s="37">
        <f>SUMIFS(СВЦЭМ!$C$34:$C$777,СВЦЭМ!$A$34:$A$777,$A133,СВЦЭМ!$B$34:$B$777,E$119)+'СЕТ СН'!$I$9+СВЦЭМ!$D$10+'СЕТ СН'!$I$5</f>
        <v>5424.8632481899995</v>
      </c>
      <c r="F133" s="37">
        <f>SUMIFS(СВЦЭМ!$C$34:$C$777,СВЦЭМ!$A$34:$A$777,$A133,СВЦЭМ!$B$34:$B$777,F$119)+'СЕТ СН'!$I$9+СВЦЭМ!$D$10+'СЕТ СН'!$I$5</f>
        <v>5419.0459507699998</v>
      </c>
      <c r="G133" s="37">
        <f>SUMIFS(СВЦЭМ!$C$34:$C$777,СВЦЭМ!$A$34:$A$777,$A133,СВЦЭМ!$B$34:$B$777,G$119)+'СЕТ СН'!$I$9+СВЦЭМ!$D$10+'СЕТ СН'!$I$5</f>
        <v>5367.4112985599995</v>
      </c>
      <c r="H133" s="37">
        <f>SUMIFS(СВЦЭМ!$C$34:$C$777,СВЦЭМ!$A$34:$A$777,$A133,СВЦЭМ!$B$34:$B$777,H$119)+'СЕТ СН'!$I$9+СВЦЭМ!$D$10+'СЕТ СН'!$I$5</f>
        <v>5318.5475849699997</v>
      </c>
      <c r="I133" s="37">
        <f>SUMIFS(СВЦЭМ!$C$34:$C$777,СВЦЭМ!$A$34:$A$777,$A133,СВЦЭМ!$B$34:$B$777,I$119)+'СЕТ СН'!$I$9+СВЦЭМ!$D$10+'СЕТ СН'!$I$5</f>
        <v>5245.6397928899996</v>
      </c>
      <c r="J133" s="37">
        <f>SUMIFS(СВЦЭМ!$C$34:$C$777,СВЦЭМ!$A$34:$A$777,$A133,СВЦЭМ!$B$34:$B$777,J$119)+'СЕТ СН'!$I$9+СВЦЭМ!$D$10+'СЕТ СН'!$I$5</f>
        <v>5177.2735679699999</v>
      </c>
      <c r="K133" s="37">
        <f>SUMIFS(СВЦЭМ!$C$34:$C$777,СВЦЭМ!$A$34:$A$777,$A133,СВЦЭМ!$B$34:$B$777,K$119)+'СЕТ СН'!$I$9+СВЦЭМ!$D$10+'СЕТ СН'!$I$5</f>
        <v>5089.4380738199998</v>
      </c>
      <c r="L133" s="37">
        <f>SUMIFS(СВЦЭМ!$C$34:$C$777,СВЦЭМ!$A$34:$A$777,$A133,СВЦЭМ!$B$34:$B$777,L$119)+'СЕТ СН'!$I$9+СВЦЭМ!$D$10+'СЕТ СН'!$I$5</f>
        <v>5070.2913712399995</v>
      </c>
      <c r="M133" s="37">
        <f>SUMIFS(СВЦЭМ!$C$34:$C$777,СВЦЭМ!$A$34:$A$777,$A133,СВЦЭМ!$B$34:$B$777,M$119)+'СЕТ СН'!$I$9+СВЦЭМ!$D$10+'СЕТ СН'!$I$5</f>
        <v>5071.1269482999996</v>
      </c>
      <c r="N133" s="37">
        <f>SUMIFS(СВЦЭМ!$C$34:$C$777,СВЦЭМ!$A$34:$A$777,$A133,СВЦЭМ!$B$34:$B$777,N$119)+'СЕТ СН'!$I$9+СВЦЭМ!$D$10+'СЕТ СН'!$I$5</f>
        <v>5083.5899893899996</v>
      </c>
      <c r="O133" s="37">
        <f>SUMIFS(СВЦЭМ!$C$34:$C$777,СВЦЭМ!$A$34:$A$777,$A133,СВЦЭМ!$B$34:$B$777,O$119)+'СЕТ СН'!$I$9+СВЦЭМ!$D$10+'СЕТ СН'!$I$5</f>
        <v>5140.2857346000001</v>
      </c>
      <c r="P133" s="37">
        <f>SUMIFS(СВЦЭМ!$C$34:$C$777,СВЦЭМ!$A$34:$A$777,$A133,СВЦЭМ!$B$34:$B$777,P$119)+'СЕТ СН'!$I$9+СВЦЭМ!$D$10+'СЕТ СН'!$I$5</f>
        <v>5121.37561155</v>
      </c>
      <c r="Q133" s="37">
        <f>SUMIFS(СВЦЭМ!$C$34:$C$777,СВЦЭМ!$A$34:$A$777,$A133,СВЦЭМ!$B$34:$B$777,Q$119)+'СЕТ СН'!$I$9+СВЦЭМ!$D$10+'СЕТ СН'!$I$5</f>
        <v>5095.0086891999999</v>
      </c>
      <c r="R133" s="37">
        <f>SUMIFS(СВЦЭМ!$C$34:$C$777,СВЦЭМ!$A$34:$A$777,$A133,СВЦЭМ!$B$34:$B$777,R$119)+'СЕТ СН'!$I$9+СВЦЭМ!$D$10+'СЕТ СН'!$I$5</f>
        <v>5062.2638812499999</v>
      </c>
      <c r="S133" s="37">
        <f>SUMIFS(СВЦЭМ!$C$34:$C$777,СВЦЭМ!$A$34:$A$777,$A133,СВЦЭМ!$B$34:$B$777,S$119)+'СЕТ СН'!$I$9+СВЦЭМ!$D$10+'СЕТ СН'!$I$5</f>
        <v>5097.1857479399996</v>
      </c>
      <c r="T133" s="37">
        <f>SUMIFS(СВЦЭМ!$C$34:$C$777,СВЦЭМ!$A$34:$A$777,$A133,СВЦЭМ!$B$34:$B$777,T$119)+'СЕТ СН'!$I$9+СВЦЭМ!$D$10+'СЕТ СН'!$I$5</f>
        <v>5064.5869418900002</v>
      </c>
      <c r="U133" s="37">
        <f>SUMIFS(СВЦЭМ!$C$34:$C$777,СВЦЭМ!$A$34:$A$777,$A133,СВЦЭМ!$B$34:$B$777,U$119)+'СЕТ СН'!$I$9+СВЦЭМ!$D$10+'СЕТ СН'!$I$5</f>
        <v>5045.2661476699996</v>
      </c>
      <c r="V133" s="37">
        <f>SUMIFS(СВЦЭМ!$C$34:$C$777,СВЦЭМ!$A$34:$A$777,$A133,СВЦЭМ!$B$34:$B$777,V$119)+'СЕТ СН'!$I$9+СВЦЭМ!$D$10+'СЕТ СН'!$I$5</f>
        <v>5057.5614343699999</v>
      </c>
      <c r="W133" s="37">
        <f>SUMIFS(СВЦЭМ!$C$34:$C$777,СВЦЭМ!$A$34:$A$777,$A133,СВЦЭМ!$B$34:$B$777,W$119)+'СЕТ СН'!$I$9+СВЦЭМ!$D$10+'СЕТ СН'!$I$5</f>
        <v>5055.6865041399997</v>
      </c>
      <c r="X133" s="37">
        <f>SUMIFS(СВЦЭМ!$C$34:$C$777,СВЦЭМ!$A$34:$A$777,$A133,СВЦЭМ!$B$34:$B$777,X$119)+'СЕТ СН'!$I$9+СВЦЭМ!$D$10+'СЕТ СН'!$I$5</f>
        <v>5084.9854170299996</v>
      </c>
      <c r="Y133" s="37">
        <f>SUMIFS(СВЦЭМ!$C$34:$C$777,СВЦЭМ!$A$34:$A$777,$A133,СВЦЭМ!$B$34:$B$777,Y$119)+'СЕТ СН'!$I$9+СВЦЭМ!$D$10+'СЕТ СН'!$I$5</f>
        <v>5165.3309135199997</v>
      </c>
    </row>
    <row r="134" spans="1:25" ht="15.75" x14ac:dyDescent="0.2">
      <c r="A134" s="36">
        <f t="shared" si="3"/>
        <v>42628</v>
      </c>
      <c r="B134" s="37">
        <f>SUMIFS(СВЦЭМ!$C$34:$C$777,СВЦЭМ!$A$34:$A$777,$A134,СВЦЭМ!$B$34:$B$777,B$119)+'СЕТ СН'!$I$9+СВЦЭМ!$D$10+'СЕТ СН'!$I$5</f>
        <v>5270.0349453399995</v>
      </c>
      <c r="C134" s="37">
        <f>SUMIFS(СВЦЭМ!$C$34:$C$777,СВЦЭМ!$A$34:$A$777,$A134,СВЦЭМ!$B$34:$B$777,C$119)+'СЕТ СН'!$I$9+СВЦЭМ!$D$10+'СЕТ СН'!$I$5</f>
        <v>5351.2143891099995</v>
      </c>
      <c r="D134" s="37">
        <f>SUMIFS(СВЦЭМ!$C$34:$C$777,СВЦЭМ!$A$34:$A$777,$A134,СВЦЭМ!$B$34:$B$777,D$119)+'СЕТ СН'!$I$9+СВЦЭМ!$D$10+'СЕТ СН'!$I$5</f>
        <v>5437.0374289699994</v>
      </c>
      <c r="E134" s="37">
        <f>SUMIFS(СВЦЭМ!$C$34:$C$777,СВЦЭМ!$A$34:$A$777,$A134,СВЦЭМ!$B$34:$B$777,E$119)+'СЕТ СН'!$I$9+СВЦЭМ!$D$10+'СЕТ СН'!$I$5</f>
        <v>5401.8080320600002</v>
      </c>
      <c r="F134" s="37">
        <f>SUMIFS(СВЦЭМ!$C$34:$C$777,СВЦЭМ!$A$34:$A$777,$A134,СВЦЭМ!$B$34:$B$777,F$119)+'СЕТ СН'!$I$9+СВЦЭМ!$D$10+'СЕТ СН'!$I$5</f>
        <v>5422.5344310999999</v>
      </c>
      <c r="G134" s="37">
        <f>SUMIFS(СВЦЭМ!$C$34:$C$777,СВЦЭМ!$A$34:$A$777,$A134,СВЦЭМ!$B$34:$B$777,G$119)+'СЕТ СН'!$I$9+СВЦЭМ!$D$10+'СЕТ СН'!$I$5</f>
        <v>5378.3933627899996</v>
      </c>
      <c r="H134" s="37">
        <f>SUMIFS(СВЦЭМ!$C$34:$C$777,СВЦЭМ!$A$34:$A$777,$A134,СВЦЭМ!$B$34:$B$777,H$119)+'СЕТ СН'!$I$9+СВЦЭМ!$D$10+'СЕТ СН'!$I$5</f>
        <v>5327.2819698099993</v>
      </c>
      <c r="I134" s="37">
        <f>SUMIFS(СВЦЭМ!$C$34:$C$777,СВЦЭМ!$A$34:$A$777,$A134,СВЦЭМ!$B$34:$B$777,I$119)+'СЕТ СН'!$I$9+СВЦЭМ!$D$10+'СЕТ СН'!$I$5</f>
        <v>5225.8231229499997</v>
      </c>
      <c r="J134" s="37">
        <f>SUMIFS(СВЦЭМ!$C$34:$C$777,СВЦЭМ!$A$34:$A$777,$A134,СВЦЭМ!$B$34:$B$777,J$119)+'СЕТ СН'!$I$9+СВЦЭМ!$D$10+'СЕТ СН'!$I$5</f>
        <v>5183.8670713299998</v>
      </c>
      <c r="K134" s="37">
        <f>SUMIFS(СВЦЭМ!$C$34:$C$777,СВЦЭМ!$A$34:$A$777,$A134,СВЦЭМ!$B$34:$B$777,K$119)+'СЕТ СН'!$I$9+СВЦЭМ!$D$10+'СЕТ СН'!$I$5</f>
        <v>5090.0225743299998</v>
      </c>
      <c r="L134" s="37">
        <f>SUMIFS(СВЦЭМ!$C$34:$C$777,СВЦЭМ!$A$34:$A$777,$A134,СВЦЭМ!$B$34:$B$777,L$119)+'СЕТ СН'!$I$9+СВЦЭМ!$D$10+'СЕТ СН'!$I$5</f>
        <v>5084.3581165300002</v>
      </c>
      <c r="M134" s="37">
        <f>SUMIFS(СВЦЭМ!$C$34:$C$777,СВЦЭМ!$A$34:$A$777,$A134,СВЦЭМ!$B$34:$B$777,M$119)+'СЕТ СН'!$I$9+СВЦЭМ!$D$10+'СЕТ СН'!$I$5</f>
        <v>5106.31618342</v>
      </c>
      <c r="N134" s="37">
        <f>SUMIFS(СВЦЭМ!$C$34:$C$777,СВЦЭМ!$A$34:$A$777,$A134,СВЦЭМ!$B$34:$B$777,N$119)+'СЕТ СН'!$I$9+СВЦЭМ!$D$10+'СЕТ СН'!$I$5</f>
        <v>5109.9978222099999</v>
      </c>
      <c r="O134" s="37">
        <f>SUMIFS(СВЦЭМ!$C$34:$C$777,СВЦЭМ!$A$34:$A$777,$A134,СВЦЭМ!$B$34:$B$777,O$119)+'СЕТ СН'!$I$9+СВЦЭМ!$D$10+'СЕТ СН'!$I$5</f>
        <v>5115.5952915599992</v>
      </c>
      <c r="P134" s="37">
        <f>SUMIFS(СВЦЭМ!$C$34:$C$777,СВЦЭМ!$A$34:$A$777,$A134,СВЦЭМ!$B$34:$B$777,P$119)+'СЕТ СН'!$I$9+СВЦЭМ!$D$10+'СЕТ СН'!$I$5</f>
        <v>5111.97830737</v>
      </c>
      <c r="Q134" s="37">
        <f>SUMIFS(СВЦЭМ!$C$34:$C$777,СВЦЭМ!$A$34:$A$777,$A134,СВЦЭМ!$B$34:$B$777,Q$119)+'СЕТ СН'!$I$9+СВЦЭМ!$D$10+'СЕТ СН'!$I$5</f>
        <v>5115.9372691899998</v>
      </c>
      <c r="R134" s="37">
        <f>SUMIFS(СВЦЭМ!$C$34:$C$777,СВЦЭМ!$A$34:$A$777,$A134,СВЦЭМ!$B$34:$B$777,R$119)+'СЕТ СН'!$I$9+СВЦЭМ!$D$10+'СЕТ СН'!$I$5</f>
        <v>5108.6355444499995</v>
      </c>
      <c r="S134" s="37">
        <f>SUMIFS(СВЦЭМ!$C$34:$C$777,СВЦЭМ!$A$34:$A$777,$A134,СВЦЭМ!$B$34:$B$777,S$119)+'СЕТ СН'!$I$9+СВЦЭМ!$D$10+'СЕТ СН'!$I$5</f>
        <v>5135.9005600399996</v>
      </c>
      <c r="T134" s="37">
        <f>SUMIFS(СВЦЭМ!$C$34:$C$777,СВЦЭМ!$A$34:$A$777,$A134,СВЦЭМ!$B$34:$B$777,T$119)+'СЕТ СН'!$I$9+СВЦЭМ!$D$10+'СЕТ СН'!$I$5</f>
        <v>5134.0680977799993</v>
      </c>
      <c r="U134" s="37">
        <f>SUMIFS(СВЦЭМ!$C$34:$C$777,СВЦЭМ!$A$34:$A$777,$A134,СВЦЭМ!$B$34:$B$777,U$119)+'СЕТ СН'!$I$9+СВЦЭМ!$D$10+'СЕТ СН'!$I$5</f>
        <v>5097.4322870899996</v>
      </c>
      <c r="V134" s="37">
        <f>SUMIFS(СВЦЭМ!$C$34:$C$777,СВЦЭМ!$A$34:$A$777,$A134,СВЦЭМ!$B$34:$B$777,V$119)+'СЕТ СН'!$I$9+СВЦЭМ!$D$10+'СЕТ СН'!$I$5</f>
        <v>5098.24951556</v>
      </c>
      <c r="W134" s="37">
        <f>SUMIFS(СВЦЭМ!$C$34:$C$777,СВЦЭМ!$A$34:$A$777,$A134,СВЦЭМ!$B$34:$B$777,W$119)+'СЕТ СН'!$I$9+СВЦЭМ!$D$10+'СЕТ СН'!$I$5</f>
        <v>5085.4744124399995</v>
      </c>
      <c r="X134" s="37">
        <f>SUMIFS(СВЦЭМ!$C$34:$C$777,СВЦЭМ!$A$34:$A$777,$A134,СВЦЭМ!$B$34:$B$777,X$119)+'СЕТ СН'!$I$9+СВЦЭМ!$D$10+'СЕТ СН'!$I$5</f>
        <v>5150.3590063799993</v>
      </c>
      <c r="Y134" s="37">
        <f>SUMIFS(СВЦЭМ!$C$34:$C$777,СВЦЭМ!$A$34:$A$777,$A134,СВЦЭМ!$B$34:$B$777,Y$119)+'СЕТ СН'!$I$9+СВЦЭМ!$D$10+'СЕТ СН'!$I$5</f>
        <v>5222.1206146699997</v>
      </c>
    </row>
    <row r="135" spans="1:25" ht="15.75" x14ac:dyDescent="0.2">
      <c r="A135" s="36">
        <f t="shared" si="3"/>
        <v>42629</v>
      </c>
      <c r="B135" s="37">
        <f>SUMIFS(СВЦЭМ!$C$34:$C$777,СВЦЭМ!$A$34:$A$777,$A135,СВЦЭМ!$B$34:$B$777,B$119)+'СЕТ СН'!$I$9+СВЦЭМ!$D$10+'СЕТ СН'!$I$5</f>
        <v>5263.7153922999996</v>
      </c>
      <c r="C135" s="37">
        <f>SUMIFS(СВЦЭМ!$C$34:$C$777,СВЦЭМ!$A$34:$A$777,$A135,СВЦЭМ!$B$34:$B$777,C$119)+'СЕТ СН'!$I$9+СВЦЭМ!$D$10+'СЕТ СН'!$I$5</f>
        <v>5316.42045057</v>
      </c>
      <c r="D135" s="37">
        <f>SUMIFS(СВЦЭМ!$C$34:$C$777,СВЦЭМ!$A$34:$A$777,$A135,СВЦЭМ!$B$34:$B$777,D$119)+'СЕТ СН'!$I$9+СВЦЭМ!$D$10+'СЕТ СН'!$I$5</f>
        <v>5375.6939663499998</v>
      </c>
      <c r="E135" s="37">
        <f>SUMIFS(СВЦЭМ!$C$34:$C$777,СВЦЭМ!$A$34:$A$777,$A135,СВЦЭМ!$B$34:$B$777,E$119)+'СЕТ СН'!$I$9+СВЦЭМ!$D$10+'СЕТ СН'!$I$5</f>
        <v>5453.5255574599996</v>
      </c>
      <c r="F135" s="37">
        <f>SUMIFS(СВЦЭМ!$C$34:$C$777,СВЦЭМ!$A$34:$A$777,$A135,СВЦЭМ!$B$34:$B$777,F$119)+'СЕТ СН'!$I$9+СВЦЭМ!$D$10+'СЕТ СН'!$I$5</f>
        <v>5366.7059507899994</v>
      </c>
      <c r="G135" s="37">
        <f>SUMIFS(СВЦЭМ!$C$34:$C$777,СВЦЭМ!$A$34:$A$777,$A135,СВЦЭМ!$B$34:$B$777,G$119)+'СЕТ СН'!$I$9+СВЦЭМ!$D$10+'СЕТ СН'!$I$5</f>
        <v>5348.2167382299995</v>
      </c>
      <c r="H135" s="37">
        <f>SUMIFS(СВЦЭМ!$C$34:$C$777,СВЦЭМ!$A$34:$A$777,$A135,СВЦЭМ!$B$34:$B$777,H$119)+'СЕТ СН'!$I$9+СВЦЭМ!$D$10+'СЕТ СН'!$I$5</f>
        <v>5272.6518100699996</v>
      </c>
      <c r="I135" s="37">
        <f>SUMIFS(СВЦЭМ!$C$34:$C$777,СВЦЭМ!$A$34:$A$777,$A135,СВЦЭМ!$B$34:$B$777,I$119)+'СЕТ СН'!$I$9+СВЦЭМ!$D$10+'СЕТ СН'!$I$5</f>
        <v>5189.9003241599994</v>
      </c>
      <c r="J135" s="37">
        <f>SUMIFS(СВЦЭМ!$C$34:$C$777,СВЦЭМ!$A$34:$A$777,$A135,СВЦЭМ!$B$34:$B$777,J$119)+'СЕТ СН'!$I$9+СВЦЭМ!$D$10+'СЕТ СН'!$I$5</f>
        <v>5145.5389276599999</v>
      </c>
      <c r="K135" s="37">
        <f>SUMIFS(СВЦЭМ!$C$34:$C$777,СВЦЭМ!$A$34:$A$777,$A135,СВЦЭМ!$B$34:$B$777,K$119)+'СЕТ СН'!$I$9+СВЦЭМ!$D$10+'СЕТ СН'!$I$5</f>
        <v>5069.3667245099996</v>
      </c>
      <c r="L135" s="37">
        <f>SUMIFS(СВЦЭМ!$C$34:$C$777,СВЦЭМ!$A$34:$A$777,$A135,СВЦЭМ!$B$34:$B$777,L$119)+'СЕТ СН'!$I$9+СВЦЭМ!$D$10+'СЕТ СН'!$I$5</f>
        <v>5099.3237795899995</v>
      </c>
      <c r="M135" s="37">
        <f>SUMIFS(СВЦЭМ!$C$34:$C$777,СВЦЭМ!$A$34:$A$777,$A135,СВЦЭМ!$B$34:$B$777,M$119)+'СЕТ СН'!$I$9+СВЦЭМ!$D$10+'СЕТ СН'!$I$5</f>
        <v>5096.1501013799998</v>
      </c>
      <c r="N135" s="37">
        <f>SUMIFS(СВЦЭМ!$C$34:$C$777,СВЦЭМ!$A$34:$A$777,$A135,СВЦЭМ!$B$34:$B$777,N$119)+'СЕТ СН'!$I$9+СВЦЭМ!$D$10+'СЕТ СН'!$I$5</f>
        <v>5093.9399315199998</v>
      </c>
      <c r="O135" s="37">
        <f>SUMIFS(СВЦЭМ!$C$34:$C$777,СВЦЭМ!$A$34:$A$777,$A135,СВЦЭМ!$B$34:$B$777,O$119)+'СЕТ СН'!$I$9+СВЦЭМ!$D$10+'СЕТ СН'!$I$5</f>
        <v>5165.7889567399998</v>
      </c>
      <c r="P135" s="37">
        <f>SUMIFS(СВЦЭМ!$C$34:$C$777,СВЦЭМ!$A$34:$A$777,$A135,СВЦЭМ!$B$34:$B$777,P$119)+'СЕТ СН'!$I$9+СВЦЭМ!$D$10+'СЕТ СН'!$I$5</f>
        <v>5226.7965307899995</v>
      </c>
      <c r="Q135" s="37">
        <f>SUMIFS(СВЦЭМ!$C$34:$C$777,СВЦЭМ!$A$34:$A$777,$A135,СВЦЭМ!$B$34:$B$777,Q$119)+'СЕТ СН'!$I$9+СВЦЭМ!$D$10+'СЕТ СН'!$I$5</f>
        <v>5077.3489756199997</v>
      </c>
      <c r="R135" s="37">
        <f>SUMIFS(СВЦЭМ!$C$34:$C$777,СВЦЭМ!$A$34:$A$777,$A135,СВЦЭМ!$B$34:$B$777,R$119)+'СЕТ СН'!$I$9+СВЦЭМ!$D$10+'СЕТ СН'!$I$5</f>
        <v>5085.5079690799994</v>
      </c>
      <c r="S135" s="37">
        <f>SUMIFS(СВЦЭМ!$C$34:$C$777,СВЦЭМ!$A$34:$A$777,$A135,СВЦЭМ!$B$34:$B$777,S$119)+'СЕТ СН'!$I$9+СВЦЭМ!$D$10+'СЕТ СН'!$I$5</f>
        <v>5118.0149005599997</v>
      </c>
      <c r="T135" s="37">
        <f>SUMIFS(СВЦЭМ!$C$34:$C$777,СВЦЭМ!$A$34:$A$777,$A135,СВЦЭМ!$B$34:$B$777,T$119)+'СЕТ СН'!$I$9+СВЦЭМ!$D$10+'СЕТ СН'!$I$5</f>
        <v>5119.7624075699996</v>
      </c>
      <c r="U135" s="37">
        <f>SUMIFS(СВЦЭМ!$C$34:$C$777,СВЦЭМ!$A$34:$A$777,$A135,СВЦЭМ!$B$34:$B$777,U$119)+'СЕТ СН'!$I$9+СВЦЭМ!$D$10+'СЕТ СН'!$I$5</f>
        <v>5073.7988270599999</v>
      </c>
      <c r="V135" s="37">
        <f>SUMIFS(СВЦЭМ!$C$34:$C$777,СВЦЭМ!$A$34:$A$777,$A135,СВЦЭМ!$B$34:$B$777,V$119)+'СЕТ СН'!$I$9+СВЦЭМ!$D$10+'СЕТ СН'!$I$5</f>
        <v>5063.1272225399998</v>
      </c>
      <c r="W135" s="37">
        <f>SUMIFS(СВЦЭМ!$C$34:$C$777,СВЦЭМ!$A$34:$A$777,$A135,СВЦЭМ!$B$34:$B$777,W$119)+'СЕТ СН'!$I$9+СВЦЭМ!$D$10+'СЕТ СН'!$I$5</f>
        <v>5036.4993207999996</v>
      </c>
      <c r="X135" s="37">
        <f>SUMIFS(СВЦЭМ!$C$34:$C$777,СВЦЭМ!$A$34:$A$777,$A135,СВЦЭМ!$B$34:$B$777,X$119)+'СЕТ СН'!$I$9+СВЦЭМ!$D$10+'СЕТ СН'!$I$5</f>
        <v>5053.2454179899996</v>
      </c>
      <c r="Y135" s="37">
        <f>SUMIFS(СВЦЭМ!$C$34:$C$777,СВЦЭМ!$A$34:$A$777,$A135,СВЦЭМ!$B$34:$B$777,Y$119)+'СЕТ СН'!$I$9+СВЦЭМ!$D$10+'СЕТ СН'!$I$5</f>
        <v>5143.1187991699999</v>
      </c>
    </row>
    <row r="136" spans="1:25" ht="15.75" x14ac:dyDescent="0.2">
      <c r="A136" s="36">
        <f t="shared" si="3"/>
        <v>42630</v>
      </c>
      <c r="B136" s="37">
        <f>SUMIFS(СВЦЭМ!$C$34:$C$777,СВЦЭМ!$A$34:$A$777,$A136,СВЦЭМ!$B$34:$B$777,B$119)+'СЕТ СН'!$I$9+СВЦЭМ!$D$10+'СЕТ СН'!$I$5</f>
        <v>5269.2275928700001</v>
      </c>
      <c r="C136" s="37">
        <f>SUMIFS(СВЦЭМ!$C$34:$C$777,СВЦЭМ!$A$34:$A$777,$A136,СВЦЭМ!$B$34:$B$777,C$119)+'СЕТ СН'!$I$9+СВЦЭМ!$D$10+'СЕТ СН'!$I$5</f>
        <v>5337.1157077199996</v>
      </c>
      <c r="D136" s="37">
        <f>SUMIFS(СВЦЭМ!$C$34:$C$777,СВЦЭМ!$A$34:$A$777,$A136,СВЦЭМ!$B$34:$B$777,D$119)+'СЕТ СН'!$I$9+СВЦЭМ!$D$10+'СЕТ СН'!$I$5</f>
        <v>5371.4484642199996</v>
      </c>
      <c r="E136" s="37">
        <f>SUMIFS(СВЦЭМ!$C$34:$C$777,СВЦЭМ!$A$34:$A$777,$A136,СВЦЭМ!$B$34:$B$777,E$119)+'СЕТ СН'!$I$9+СВЦЭМ!$D$10+'СЕТ СН'!$I$5</f>
        <v>5378.1209928699991</v>
      </c>
      <c r="F136" s="37">
        <f>SUMIFS(СВЦЭМ!$C$34:$C$777,СВЦЭМ!$A$34:$A$777,$A136,СВЦЭМ!$B$34:$B$777,F$119)+'СЕТ СН'!$I$9+СВЦЭМ!$D$10+'СЕТ СН'!$I$5</f>
        <v>5389.4448139899996</v>
      </c>
      <c r="G136" s="37">
        <f>SUMIFS(СВЦЭМ!$C$34:$C$777,СВЦЭМ!$A$34:$A$777,$A136,СВЦЭМ!$B$34:$B$777,G$119)+'СЕТ СН'!$I$9+СВЦЭМ!$D$10+'СЕТ СН'!$I$5</f>
        <v>5382.1718669000002</v>
      </c>
      <c r="H136" s="37">
        <f>SUMIFS(СВЦЭМ!$C$34:$C$777,СВЦЭМ!$A$34:$A$777,$A136,СВЦЭМ!$B$34:$B$777,H$119)+'СЕТ СН'!$I$9+СВЦЭМ!$D$10+'СЕТ СН'!$I$5</f>
        <v>5345.4594977599991</v>
      </c>
      <c r="I136" s="37">
        <f>SUMIFS(СВЦЭМ!$C$34:$C$777,СВЦЭМ!$A$34:$A$777,$A136,СВЦЭМ!$B$34:$B$777,I$119)+'СЕТ СН'!$I$9+СВЦЭМ!$D$10+'СЕТ СН'!$I$5</f>
        <v>5286.6157452799998</v>
      </c>
      <c r="J136" s="37">
        <f>SUMIFS(СВЦЭМ!$C$34:$C$777,СВЦЭМ!$A$34:$A$777,$A136,СВЦЭМ!$B$34:$B$777,J$119)+'СЕТ СН'!$I$9+СВЦЭМ!$D$10+'СЕТ СН'!$I$5</f>
        <v>5212.3933489699994</v>
      </c>
      <c r="K136" s="37">
        <f>SUMIFS(СВЦЭМ!$C$34:$C$777,СВЦЭМ!$A$34:$A$777,$A136,СВЦЭМ!$B$34:$B$777,K$119)+'СЕТ СН'!$I$9+СВЦЭМ!$D$10+'СЕТ СН'!$I$5</f>
        <v>5154.0500544199995</v>
      </c>
      <c r="L136" s="37">
        <f>SUMIFS(СВЦЭМ!$C$34:$C$777,СВЦЭМ!$A$34:$A$777,$A136,СВЦЭМ!$B$34:$B$777,L$119)+'СЕТ СН'!$I$9+СВЦЭМ!$D$10+'СЕТ СН'!$I$5</f>
        <v>5111.7595113399993</v>
      </c>
      <c r="M136" s="37">
        <f>SUMIFS(СВЦЭМ!$C$34:$C$777,СВЦЭМ!$A$34:$A$777,$A136,СВЦЭМ!$B$34:$B$777,M$119)+'СЕТ СН'!$I$9+СВЦЭМ!$D$10+'СЕТ СН'!$I$5</f>
        <v>5113.6711448199994</v>
      </c>
      <c r="N136" s="37">
        <f>SUMIFS(СВЦЭМ!$C$34:$C$777,СВЦЭМ!$A$34:$A$777,$A136,СВЦЭМ!$B$34:$B$777,N$119)+'СЕТ СН'!$I$9+СВЦЭМ!$D$10+'СЕТ СН'!$I$5</f>
        <v>5107.66502313</v>
      </c>
      <c r="O136" s="37">
        <f>SUMIFS(СВЦЭМ!$C$34:$C$777,СВЦЭМ!$A$34:$A$777,$A136,СВЦЭМ!$B$34:$B$777,O$119)+'СЕТ СН'!$I$9+СВЦЭМ!$D$10+'СЕТ СН'!$I$5</f>
        <v>5109.62600191</v>
      </c>
      <c r="P136" s="37">
        <f>SUMIFS(СВЦЭМ!$C$34:$C$777,СВЦЭМ!$A$34:$A$777,$A136,СВЦЭМ!$B$34:$B$777,P$119)+'СЕТ СН'!$I$9+СВЦЭМ!$D$10+'СЕТ СН'!$I$5</f>
        <v>5120.9995030800001</v>
      </c>
      <c r="Q136" s="37">
        <f>SUMIFS(СВЦЭМ!$C$34:$C$777,СВЦЭМ!$A$34:$A$777,$A136,СВЦЭМ!$B$34:$B$777,Q$119)+'СЕТ СН'!$I$9+СВЦЭМ!$D$10+'СЕТ СН'!$I$5</f>
        <v>5119.1331887699998</v>
      </c>
      <c r="R136" s="37">
        <f>SUMIFS(СВЦЭМ!$C$34:$C$777,СВЦЭМ!$A$34:$A$777,$A136,СВЦЭМ!$B$34:$B$777,R$119)+'СЕТ СН'!$I$9+СВЦЭМ!$D$10+'СЕТ СН'!$I$5</f>
        <v>5130.8736448999998</v>
      </c>
      <c r="S136" s="37">
        <f>SUMIFS(СВЦЭМ!$C$34:$C$777,СВЦЭМ!$A$34:$A$777,$A136,СВЦЭМ!$B$34:$B$777,S$119)+'СЕТ СН'!$I$9+СВЦЭМ!$D$10+'СЕТ СН'!$I$5</f>
        <v>5149.7082840499997</v>
      </c>
      <c r="T136" s="37">
        <f>SUMIFS(СВЦЭМ!$C$34:$C$777,СВЦЭМ!$A$34:$A$777,$A136,СВЦЭМ!$B$34:$B$777,T$119)+'СЕТ СН'!$I$9+СВЦЭМ!$D$10+'СЕТ СН'!$I$5</f>
        <v>5150.3078617499996</v>
      </c>
      <c r="U136" s="37">
        <f>SUMIFS(СВЦЭМ!$C$34:$C$777,СВЦЭМ!$A$34:$A$777,$A136,СВЦЭМ!$B$34:$B$777,U$119)+'СЕТ СН'!$I$9+СВЦЭМ!$D$10+'СЕТ СН'!$I$5</f>
        <v>5142.1568417999997</v>
      </c>
      <c r="V136" s="37">
        <f>SUMIFS(СВЦЭМ!$C$34:$C$777,СВЦЭМ!$A$34:$A$777,$A136,СВЦЭМ!$B$34:$B$777,V$119)+'СЕТ СН'!$I$9+СВЦЭМ!$D$10+'СЕТ СН'!$I$5</f>
        <v>5156.3116686099993</v>
      </c>
      <c r="W136" s="37">
        <f>SUMIFS(СВЦЭМ!$C$34:$C$777,СВЦЭМ!$A$34:$A$777,$A136,СВЦЭМ!$B$34:$B$777,W$119)+'СЕТ СН'!$I$9+СВЦЭМ!$D$10+'СЕТ СН'!$I$5</f>
        <v>5164.4739714799998</v>
      </c>
      <c r="X136" s="37">
        <f>SUMIFS(СВЦЭМ!$C$34:$C$777,СВЦЭМ!$A$34:$A$777,$A136,СВЦЭМ!$B$34:$B$777,X$119)+'СЕТ СН'!$I$9+СВЦЭМ!$D$10+'СЕТ СН'!$I$5</f>
        <v>5134.3989312999993</v>
      </c>
      <c r="Y136" s="37">
        <f>SUMIFS(СВЦЭМ!$C$34:$C$777,СВЦЭМ!$A$34:$A$777,$A136,СВЦЭМ!$B$34:$B$777,Y$119)+'СЕТ СН'!$I$9+СВЦЭМ!$D$10+'СЕТ СН'!$I$5</f>
        <v>5174.5120112999994</v>
      </c>
    </row>
    <row r="137" spans="1:25" ht="15.75" x14ac:dyDescent="0.2">
      <c r="A137" s="36">
        <f t="shared" si="3"/>
        <v>42631</v>
      </c>
      <c r="B137" s="37">
        <f>SUMIFS(СВЦЭМ!$C$34:$C$777,СВЦЭМ!$A$34:$A$777,$A137,СВЦЭМ!$B$34:$B$777,B$119)+'СЕТ СН'!$I$9+СВЦЭМ!$D$10+'СЕТ СН'!$I$5</f>
        <v>5271.6892748699993</v>
      </c>
      <c r="C137" s="37">
        <f>SUMIFS(СВЦЭМ!$C$34:$C$777,СВЦЭМ!$A$34:$A$777,$A137,СВЦЭМ!$B$34:$B$777,C$119)+'СЕТ СН'!$I$9+СВЦЭМ!$D$10+'СЕТ СН'!$I$5</f>
        <v>5329.4506564999992</v>
      </c>
      <c r="D137" s="37">
        <f>SUMIFS(СВЦЭМ!$C$34:$C$777,СВЦЭМ!$A$34:$A$777,$A137,СВЦЭМ!$B$34:$B$777,D$119)+'СЕТ СН'!$I$9+СВЦЭМ!$D$10+'СЕТ СН'!$I$5</f>
        <v>5361.4492952199998</v>
      </c>
      <c r="E137" s="37">
        <f>SUMIFS(СВЦЭМ!$C$34:$C$777,СВЦЭМ!$A$34:$A$777,$A137,СВЦЭМ!$B$34:$B$777,E$119)+'СЕТ СН'!$I$9+СВЦЭМ!$D$10+'СЕТ СН'!$I$5</f>
        <v>5461.0169498499999</v>
      </c>
      <c r="F137" s="37">
        <f>SUMIFS(СВЦЭМ!$C$34:$C$777,СВЦЭМ!$A$34:$A$777,$A137,СВЦЭМ!$B$34:$B$777,F$119)+'СЕТ СН'!$I$9+СВЦЭМ!$D$10+'СЕТ СН'!$I$5</f>
        <v>5442.8375557099998</v>
      </c>
      <c r="G137" s="37">
        <f>SUMIFS(СВЦЭМ!$C$34:$C$777,СВЦЭМ!$A$34:$A$777,$A137,СВЦЭМ!$B$34:$B$777,G$119)+'СЕТ СН'!$I$9+СВЦЭМ!$D$10+'СЕТ СН'!$I$5</f>
        <v>5398.9652615099994</v>
      </c>
      <c r="H137" s="37">
        <f>SUMIFS(СВЦЭМ!$C$34:$C$777,СВЦЭМ!$A$34:$A$777,$A137,СВЦЭМ!$B$34:$B$777,H$119)+'СЕТ СН'!$I$9+СВЦЭМ!$D$10+'СЕТ СН'!$I$5</f>
        <v>5402.3983866399994</v>
      </c>
      <c r="I137" s="37">
        <f>SUMIFS(СВЦЭМ!$C$34:$C$777,СВЦЭМ!$A$34:$A$777,$A137,СВЦЭМ!$B$34:$B$777,I$119)+'СЕТ СН'!$I$9+СВЦЭМ!$D$10+'СЕТ СН'!$I$5</f>
        <v>5335.2157057200002</v>
      </c>
      <c r="J137" s="37">
        <f>SUMIFS(СВЦЭМ!$C$34:$C$777,СВЦЭМ!$A$34:$A$777,$A137,СВЦЭМ!$B$34:$B$777,J$119)+'СЕТ СН'!$I$9+СВЦЭМ!$D$10+'СЕТ СН'!$I$5</f>
        <v>5218.1089375499996</v>
      </c>
      <c r="K137" s="37">
        <f>SUMIFS(СВЦЭМ!$C$34:$C$777,СВЦЭМ!$A$34:$A$777,$A137,СВЦЭМ!$B$34:$B$777,K$119)+'СЕТ СН'!$I$9+СВЦЭМ!$D$10+'СЕТ СН'!$I$5</f>
        <v>5122.9195960999996</v>
      </c>
      <c r="L137" s="37">
        <f>SUMIFS(СВЦЭМ!$C$34:$C$777,СВЦЭМ!$A$34:$A$777,$A137,СВЦЭМ!$B$34:$B$777,L$119)+'СЕТ СН'!$I$9+СВЦЭМ!$D$10+'СЕТ СН'!$I$5</f>
        <v>5075.0055374799995</v>
      </c>
      <c r="M137" s="37">
        <f>SUMIFS(СВЦЭМ!$C$34:$C$777,СВЦЭМ!$A$34:$A$777,$A137,СВЦЭМ!$B$34:$B$777,M$119)+'СЕТ СН'!$I$9+СВЦЭМ!$D$10+'СЕТ СН'!$I$5</f>
        <v>5045.9858893799992</v>
      </c>
      <c r="N137" s="37">
        <f>SUMIFS(СВЦЭМ!$C$34:$C$777,СВЦЭМ!$A$34:$A$777,$A137,СВЦЭМ!$B$34:$B$777,N$119)+'СЕТ СН'!$I$9+СВЦЭМ!$D$10+'СЕТ СН'!$I$5</f>
        <v>5012.9867528699997</v>
      </c>
      <c r="O137" s="37">
        <f>SUMIFS(СВЦЭМ!$C$34:$C$777,СВЦЭМ!$A$34:$A$777,$A137,СВЦЭМ!$B$34:$B$777,O$119)+'СЕТ СН'!$I$9+СВЦЭМ!$D$10+'СЕТ СН'!$I$5</f>
        <v>5022.9204754299999</v>
      </c>
      <c r="P137" s="37">
        <f>SUMIFS(СВЦЭМ!$C$34:$C$777,СВЦЭМ!$A$34:$A$777,$A137,СВЦЭМ!$B$34:$B$777,P$119)+'СЕТ СН'!$I$9+СВЦЭМ!$D$10+'СЕТ СН'!$I$5</f>
        <v>5038.4838619399998</v>
      </c>
      <c r="Q137" s="37">
        <f>SUMIFS(СВЦЭМ!$C$34:$C$777,СВЦЭМ!$A$34:$A$777,$A137,СВЦЭМ!$B$34:$B$777,Q$119)+'СЕТ СН'!$I$9+СВЦЭМ!$D$10+'СЕТ СН'!$I$5</f>
        <v>5039.9050544099991</v>
      </c>
      <c r="R137" s="37">
        <f>SUMIFS(СВЦЭМ!$C$34:$C$777,СВЦЭМ!$A$34:$A$777,$A137,СВЦЭМ!$B$34:$B$777,R$119)+'СЕТ СН'!$I$9+СВЦЭМ!$D$10+'СЕТ СН'!$I$5</f>
        <v>5082.4330877299999</v>
      </c>
      <c r="S137" s="37">
        <f>SUMIFS(СВЦЭМ!$C$34:$C$777,СВЦЭМ!$A$34:$A$777,$A137,СВЦЭМ!$B$34:$B$777,S$119)+'СЕТ СН'!$I$9+СВЦЭМ!$D$10+'СЕТ СН'!$I$5</f>
        <v>5099.2694811900001</v>
      </c>
      <c r="T137" s="37">
        <f>SUMIFS(СВЦЭМ!$C$34:$C$777,СВЦЭМ!$A$34:$A$777,$A137,СВЦЭМ!$B$34:$B$777,T$119)+'СЕТ СН'!$I$9+СВЦЭМ!$D$10+'СЕТ СН'!$I$5</f>
        <v>5076.0006890199993</v>
      </c>
      <c r="U137" s="37">
        <f>SUMIFS(СВЦЭМ!$C$34:$C$777,СВЦЭМ!$A$34:$A$777,$A137,СВЦЭМ!$B$34:$B$777,U$119)+'СЕТ СН'!$I$9+СВЦЭМ!$D$10+'СЕТ СН'!$I$5</f>
        <v>5152.52953884</v>
      </c>
      <c r="V137" s="37">
        <f>SUMIFS(СВЦЭМ!$C$34:$C$777,СВЦЭМ!$A$34:$A$777,$A137,СВЦЭМ!$B$34:$B$777,V$119)+'СЕТ СН'!$I$9+СВЦЭМ!$D$10+'СЕТ СН'!$I$5</f>
        <v>5166.80457131</v>
      </c>
      <c r="W137" s="37">
        <f>SUMIFS(СВЦЭМ!$C$34:$C$777,СВЦЭМ!$A$34:$A$777,$A137,СВЦЭМ!$B$34:$B$777,W$119)+'СЕТ СН'!$I$9+СВЦЭМ!$D$10+'СЕТ СН'!$I$5</f>
        <v>5155.8156412600001</v>
      </c>
      <c r="X137" s="37">
        <f>SUMIFS(СВЦЭМ!$C$34:$C$777,СВЦЭМ!$A$34:$A$777,$A137,СВЦЭМ!$B$34:$B$777,X$119)+'СЕТ СН'!$I$9+СВЦЭМ!$D$10+'СЕТ СН'!$I$5</f>
        <v>5144.6987082399992</v>
      </c>
      <c r="Y137" s="37">
        <f>SUMIFS(СВЦЭМ!$C$34:$C$777,СВЦЭМ!$A$34:$A$777,$A137,СВЦЭМ!$B$34:$B$777,Y$119)+'СЕТ СН'!$I$9+СВЦЭМ!$D$10+'СЕТ СН'!$I$5</f>
        <v>5135.2858831099993</v>
      </c>
    </row>
    <row r="138" spans="1:25" ht="15.75" x14ac:dyDescent="0.2">
      <c r="A138" s="36">
        <f t="shared" si="3"/>
        <v>42632</v>
      </c>
      <c r="B138" s="37">
        <f>SUMIFS(СВЦЭМ!$C$34:$C$777,СВЦЭМ!$A$34:$A$777,$A138,СВЦЭМ!$B$34:$B$777,B$119)+'СЕТ СН'!$I$9+СВЦЭМ!$D$10+'СЕТ СН'!$I$5</f>
        <v>5202.62256617</v>
      </c>
      <c r="C138" s="37">
        <f>SUMIFS(СВЦЭМ!$C$34:$C$777,СВЦЭМ!$A$34:$A$777,$A138,СВЦЭМ!$B$34:$B$777,C$119)+'СЕТ СН'!$I$9+СВЦЭМ!$D$10+'СЕТ СН'!$I$5</f>
        <v>5270.5212803899994</v>
      </c>
      <c r="D138" s="37">
        <f>SUMIFS(СВЦЭМ!$C$34:$C$777,СВЦЭМ!$A$34:$A$777,$A138,СВЦЭМ!$B$34:$B$777,D$119)+'СЕТ СН'!$I$9+СВЦЭМ!$D$10+'СЕТ СН'!$I$5</f>
        <v>5296.5100788099999</v>
      </c>
      <c r="E138" s="37">
        <f>SUMIFS(СВЦЭМ!$C$34:$C$777,СВЦЭМ!$A$34:$A$777,$A138,СВЦЭМ!$B$34:$B$777,E$119)+'СЕТ СН'!$I$9+СВЦЭМ!$D$10+'СЕТ СН'!$I$5</f>
        <v>5305.4005759499996</v>
      </c>
      <c r="F138" s="37">
        <f>SUMIFS(СВЦЭМ!$C$34:$C$777,СВЦЭМ!$A$34:$A$777,$A138,СВЦЭМ!$B$34:$B$777,F$119)+'СЕТ СН'!$I$9+СВЦЭМ!$D$10+'СЕТ СН'!$I$5</f>
        <v>5329.5081670599993</v>
      </c>
      <c r="G138" s="37">
        <f>SUMIFS(СВЦЭМ!$C$34:$C$777,СВЦЭМ!$A$34:$A$777,$A138,СВЦЭМ!$B$34:$B$777,G$119)+'СЕТ СН'!$I$9+СВЦЭМ!$D$10+'СЕТ СН'!$I$5</f>
        <v>5304.4870749799993</v>
      </c>
      <c r="H138" s="37">
        <f>SUMIFS(СВЦЭМ!$C$34:$C$777,СВЦЭМ!$A$34:$A$777,$A138,СВЦЭМ!$B$34:$B$777,H$119)+'СЕТ СН'!$I$9+СВЦЭМ!$D$10+'СЕТ СН'!$I$5</f>
        <v>5233.5901181499994</v>
      </c>
      <c r="I138" s="37">
        <f>SUMIFS(СВЦЭМ!$C$34:$C$777,СВЦЭМ!$A$34:$A$777,$A138,СВЦЭМ!$B$34:$B$777,I$119)+'СЕТ СН'!$I$9+СВЦЭМ!$D$10+'СЕТ СН'!$I$5</f>
        <v>5138.9116860300001</v>
      </c>
      <c r="J138" s="37">
        <f>SUMIFS(СВЦЭМ!$C$34:$C$777,СВЦЭМ!$A$34:$A$777,$A138,СВЦЭМ!$B$34:$B$777,J$119)+'СЕТ СН'!$I$9+СВЦЭМ!$D$10+'СЕТ СН'!$I$5</f>
        <v>5109.8337300999992</v>
      </c>
      <c r="K138" s="37">
        <f>SUMIFS(СВЦЭМ!$C$34:$C$777,СВЦЭМ!$A$34:$A$777,$A138,СВЦЭМ!$B$34:$B$777,K$119)+'СЕТ СН'!$I$9+СВЦЭМ!$D$10+'СЕТ СН'!$I$5</f>
        <v>5080.4632628899999</v>
      </c>
      <c r="L138" s="37">
        <f>SUMIFS(СВЦЭМ!$C$34:$C$777,СВЦЭМ!$A$34:$A$777,$A138,СВЦЭМ!$B$34:$B$777,L$119)+'СЕТ СН'!$I$9+СВЦЭМ!$D$10+'СЕТ СН'!$I$5</f>
        <v>5101.0577620399999</v>
      </c>
      <c r="M138" s="37">
        <f>SUMIFS(СВЦЭМ!$C$34:$C$777,СВЦЭМ!$A$34:$A$777,$A138,СВЦЭМ!$B$34:$B$777,M$119)+'СЕТ СН'!$I$9+СВЦЭМ!$D$10+'СЕТ СН'!$I$5</f>
        <v>5082.6954196099996</v>
      </c>
      <c r="N138" s="37">
        <f>SUMIFS(СВЦЭМ!$C$34:$C$777,СВЦЭМ!$A$34:$A$777,$A138,СВЦЭМ!$B$34:$B$777,N$119)+'СЕТ СН'!$I$9+СВЦЭМ!$D$10+'СЕТ СН'!$I$5</f>
        <v>5076.3937642299998</v>
      </c>
      <c r="O138" s="37">
        <f>SUMIFS(СВЦЭМ!$C$34:$C$777,СВЦЭМ!$A$34:$A$777,$A138,СВЦЭМ!$B$34:$B$777,O$119)+'СЕТ СН'!$I$9+СВЦЭМ!$D$10+'СЕТ СН'!$I$5</f>
        <v>5102.8932124200001</v>
      </c>
      <c r="P138" s="37">
        <f>SUMIFS(СВЦЭМ!$C$34:$C$777,СВЦЭМ!$A$34:$A$777,$A138,СВЦЭМ!$B$34:$B$777,P$119)+'СЕТ СН'!$I$9+СВЦЭМ!$D$10+'СЕТ СН'!$I$5</f>
        <v>5061.2781471899998</v>
      </c>
      <c r="Q138" s="37">
        <f>SUMIFS(СВЦЭМ!$C$34:$C$777,СВЦЭМ!$A$34:$A$777,$A138,СВЦЭМ!$B$34:$B$777,Q$119)+'СЕТ СН'!$I$9+СВЦЭМ!$D$10+'СЕТ СН'!$I$5</f>
        <v>5152.91602392</v>
      </c>
      <c r="R138" s="37">
        <f>SUMIFS(СВЦЭМ!$C$34:$C$777,СВЦЭМ!$A$34:$A$777,$A138,СВЦЭМ!$B$34:$B$777,R$119)+'СЕТ СН'!$I$9+СВЦЭМ!$D$10+'СЕТ СН'!$I$5</f>
        <v>5133.2002586899998</v>
      </c>
      <c r="S138" s="37">
        <f>SUMIFS(СВЦЭМ!$C$34:$C$777,СВЦЭМ!$A$34:$A$777,$A138,СВЦЭМ!$B$34:$B$777,S$119)+'СЕТ СН'!$I$9+СВЦЭМ!$D$10+'СЕТ СН'!$I$5</f>
        <v>5173.1702353000001</v>
      </c>
      <c r="T138" s="37">
        <f>SUMIFS(СВЦЭМ!$C$34:$C$777,СВЦЭМ!$A$34:$A$777,$A138,СВЦЭМ!$B$34:$B$777,T$119)+'СЕТ СН'!$I$9+СВЦЭМ!$D$10+'СЕТ СН'!$I$5</f>
        <v>5143.6981292299997</v>
      </c>
      <c r="U138" s="37">
        <f>SUMIFS(СВЦЭМ!$C$34:$C$777,СВЦЭМ!$A$34:$A$777,$A138,СВЦЭМ!$B$34:$B$777,U$119)+'СЕТ СН'!$I$9+СВЦЭМ!$D$10+'СЕТ СН'!$I$5</f>
        <v>5174.1863942700002</v>
      </c>
      <c r="V138" s="37">
        <f>SUMIFS(СВЦЭМ!$C$34:$C$777,СВЦЭМ!$A$34:$A$777,$A138,СВЦЭМ!$B$34:$B$777,V$119)+'СЕТ СН'!$I$9+СВЦЭМ!$D$10+'СЕТ СН'!$I$5</f>
        <v>5171.3956809299998</v>
      </c>
      <c r="W138" s="37">
        <f>SUMIFS(СВЦЭМ!$C$34:$C$777,СВЦЭМ!$A$34:$A$777,$A138,СВЦЭМ!$B$34:$B$777,W$119)+'СЕТ СН'!$I$9+СВЦЭМ!$D$10+'СЕТ СН'!$I$5</f>
        <v>5149.6944532099997</v>
      </c>
      <c r="X138" s="37">
        <f>SUMIFS(СВЦЭМ!$C$34:$C$777,СВЦЭМ!$A$34:$A$777,$A138,СВЦЭМ!$B$34:$B$777,X$119)+'СЕТ СН'!$I$9+СВЦЭМ!$D$10+'СЕТ СН'!$I$5</f>
        <v>5095.4264570699997</v>
      </c>
      <c r="Y138" s="37">
        <f>SUMIFS(СВЦЭМ!$C$34:$C$777,СВЦЭМ!$A$34:$A$777,$A138,СВЦЭМ!$B$34:$B$777,Y$119)+'СЕТ СН'!$I$9+СВЦЭМ!$D$10+'СЕТ СН'!$I$5</f>
        <v>5086.2335638499999</v>
      </c>
    </row>
    <row r="139" spans="1:25" ht="15.75" x14ac:dyDescent="0.2">
      <c r="A139" s="36">
        <f t="shared" si="3"/>
        <v>42633</v>
      </c>
      <c r="B139" s="37">
        <f>SUMIFS(СВЦЭМ!$C$34:$C$777,СВЦЭМ!$A$34:$A$777,$A139,СВЦЭМ!$B$34:$B$777,B$119)+'СЕТ СН'!$I$9+СВЦЭМ!$D$10+'СЕТ СН'!$I$5</f>
        <v>5138.9454878199995</v>
      </c>
      <c r="C139" s="37">
        <f>SUMIFS(СВЦЭМ!$C$34:$C$777,СВЦЭМ!$A$34:$A$777,$A139,СВЦЭМ!$B$34:$B$777,C$119)+'СЕТ СН'!$I$9+СВЦЭМ!$D$10+'СЕТ СН'!$I$5</f>
        <v>5213.1077709900001</v>
      </c>
      <c r="D139" s="37">
        <f>SUMIFS(СВЦЭМ!$C$34:$C$777,СВЦЭМ!$A$34:$A$777,$A139,СВЦЭМ!$B$34:$B$777,D$119)+'СЕТ СН'!$I$9+СВЦЭМ!$D$10+'СЕТ СН'!$I$5</f>
        <v>5250.4326349499997</v>
      </c>
      <c r="E139" s="37">
        <f>SUMIFS(СВЦЭМ!$C$34:$C$777,СВЦЭМ!$A$34:$A$777,$A139,СВЦЭМ!$B$34:$B$777,E$119)+'СЕТ СН'!$I$9+СВЦЭМ!$D$10+'СЕТ СН'!$I$5</f>
        <v>5275.5622838099998</v>
      </c>
      <c r="F139" s="37">
        <f>SUMIFS(СВЦЭМ!$C$34:$C$777,СВЦЭМ!$A$34:$A$777,$A139,СВЦЭМ!$B$34:$B$777,F$119)+'СЕТ СН'!$I$9+СВЦЭМ!$D$10+'СЕТ СН'!$I$5</f>
        <v>5267.9859073699999</v>
      </c>
      <c r="G139" s="37">
        <f>SUMIFS(СВЦЭМ!$C$34:$C$777,СВЦЭМ!$A$34:$A$777,$A139,СВЦЭМ!$B$34:$B$777,G$119)+'СЕТ СН'!$I$9+СВЦЭМ!$D$10+'СЕТ СН'!$I$5</f>
        <v>5295.94887088</v>
      </c>
      <c r="H139" s="37">
        <f>SUMIFS(СВЦЭМ!$C$34:$C$777,СВЦЭМ!$A$34:$A$777,$A139,СВЦЭМ!$B$34:$B$777,H$119)+'СЕТ СН'!$I$9+СВЦЭМ!$D$10+'СЕТ СН'!$I$5</f>
        <v>5297.5089779099999</v>
      </c>
      <c r="I139" s="37">
        <f>SUMIFS(СВЦЭМ!$C$34:$C$777,СВЦЭМ!$A$34:$A$777,$A139,СВЦЭМ!$B$34:$B$777,I$119)+'СЕТ СН'!$I$9+СВЦЭМ!$D$10+'СЕТ СН'!$I$5</f>
        <v>5230.3976412299999</v>
      </c>
      <c r="J139" s="37">
        <f>SUMIFS(СВЦЭМ!$C$34:$C$777,СВЦЭМ!$A$34:$A$777,$A139,СВЦЭМ!$B$34:$B$777,J$119)+'СЕТ СН'!$I$9+СВЦЭМ!$D$10+'СЕТ СН'!$I$5</f>
        <v>5183.9175261099999</v>
      </c>
      <c r="K139" s="37">
        <f>SUMIFS(СВЦЭМ!$C$34:$C$777,СВЦЭМ!$A$34:$A$777,$A139,СВЦЭМ!$B$34:$B$777,K$119)+'СЕТ СН'!$I$9+СВЦЭМ!$D$10+'СЕТ СН'!$I$5</f>
        <v>5165.7248575799995</v>
      </c>
      <c r="L139" s="37">
        <f>SUMIFS(СВЦЭМ!$C$34:$C$777,СВЦЭМ!$A$34:$A$777,$A139,СВЦЭМ!$B$34:$B$777,L$119)+'СЕТ СН'!$I$9+СВЦЭМ!$D$10+'СЕТ СН'!$I$5</f>
        <v>5155.3270656099994</v>
      </c>
      <c r="M139" s="37">
        <f>SUMIFS(СВЦЭМ!$C$34:$C$777,СВЦЭМ!$A$34:$A$777,$A139,СВЦЭМ!$B$34:$B$777,M$119)+'СЕТ СН'!$I$9+СВЦЭМ!$D$10+'СЕТ СН'!$I$5</f>
        <v>5232.2057223399997</v>
      </c>
      <c r="N139" s="37">
        <f>SUMIFS(СВЦЭМ!$C$34:$C$777,СВЦЭМ!$A$34:$A$777,$A139,СВЦЭМ!$B$34:$B$777,N$119)+'СЕТ СН'!$I$9+СВЦЭМ!$D$10+'СЕТ СН'!$I$5</f>
        <v>5167.2885030199996</v>
      </c>
      <c r="O139" s="37">
        <f>SUMIFS(СВЦЭМ!$C$34:$C$777,СВЦЭМ!$A$34:$A$777,$A139,СВЦЭМ!$B$34:$B$777,O$119)+'СЕТ СН'!$I$9+СВЦЭМ!$D$10+'СЕТ СН'!$I$5</f>
        <v>5142.9762991799998</v>
      </c>
      <c r="P139" s="37">
        <f>SUMIFS(СВЦЭМ!$C$34:$C$777,СВЦЭМ!$A$34:$A$777,$A139,СВЦЭМ!$B$34:$B$777,P$119)+'СЕТ СН'!$I$9+СВЦЭМ!$D$10+'СЕТ СН'!$I$5</f>
        <v>5155.2602316699995</v>
      </c>
      <c r="Q139" s="37">
        <f>SUMIFS(СВЦЭМ!$C$34:$C$777,СВЦЭМ!$A$34:$A$777,$A139,СВЦЭМ!$B$34:$B$777,Q$119)+'СЕТ СН'!$I$9+СВЦЭМ!$D$10+'СЕТ СН'!$I$5</f>
        <v>5146.8809128399998</v>
      </c>
      <c r="R139" s="37">
        <f>SUMIFS(СВЦЭМ!$C$34:$C$777,СВЦЭМ!$A$34:$A$777,$A139,СВЦЭМ!$B$34:$B$777,R$119)+'СЕТ СН'!$I$9+СВЦЭМ!$D$10+'СЕТ СН'!$I$5</f>
        <v>5095.0236362699998</v>
      </c>
      <c r="S139" s="37">
        <f>SUMIFS(СВЦЭМ!$C$34:$C$777,СВЦЭМ!$A$34:$A$777,$A139,СВЦЭМ!$B$34:$B$777,S$119)+'СЕТ СН'!$I$9+СВЦЭМ!$D$10+'СЕТ СН'!$I$5</f>
        <v>5191.8036842599995</v>
      </c>
      <c r="T139" s="37">
        <f>SUMIFS(СВЦЭМ!$C$34:$C$777,СВЦЭМ!$A$34:$A$777,$A139,СВЦЭМ!$B$34:$B$777,T$119)+'СЕТ СН'!$I$9+СВЦЭМ!$D$10+'СЕТ СН'!$I$5</f>
        <v>5175.7742520399997</v>
      </c>
      <c r="U139" s="37">
        <f>SUMIFS(СВЦЭМ!$C$34:$C$777,СВЦЭМ!$A$34:$A$777,$A139,СВЦЭМ!$B$34:$B$777,U$119)+'СЕТ СН'!$I$9+СВЦЭМ!$D$10+'СЕТ СН'!$I$5</f>
        <v>5118.0964820699992</v>
      </c>
      <c r="V139" s="37">
        <f>SUMIFS(СВЦЭМ!$C$34:$C$777,СВЦЭМ!$A$34:$A$777,$A139,СВЦЭМ!$B$34:$B$777,V$119)+'СЕТ СН'!$I$9+СВЦЭМ!$D$10+'СЕТ СН'!$I$5</f>
        <v>5117.24351183</v>
      </c>
      <c r="W139" s="37">
        <f>SUMIFS(СВЦЭМ!$C$34:$C$777,СВЦЭМ!$A$34:$A$777,$A139,СВЦЭМ!$B$34:$B$777,W$119)+'СЕТ СН'!$I$9+СВЦЭМ!$D$10+'СЕТ СН'!$I$5</f>
        <v>5121.5100014</v>
      </c>
      <c r="X139" s="37">
        <f>SUMIFS(СВЦЭМ!$C$34:$C$777,СВЦЭМ!$A$34:$A$777,$A139,СВЦЭМ!$B$34:$B$777,X$119)+'СЕТ СН'!$I$9+СВЦЭМ!$D$10+'СЕТ СН'!$I$5</f>
        <v>5103.0773567699998</v>
      </c>
      <c r="Y139" s="37">
        <f>SUMIFS(СВЦЭМ!$C$34:$C$777,СВЦЭМ!$A$34:$A$777,$A139,СВЦЭМ!$B$34:$B$777,Y$119)+'СЕТ СН'!$I$9+СВЦЭМ!$D$10+'СЕТ СН'!$I$5</f>
        <v>5149.7408145099998</v>
      </c>
    </row>
    <row r="140" spans="1:25" ht="15.75" x14ac:dyDescent="0.2">
      <c r="A140" s="36">
        <f t="shared" si="3"/>
        <v>42634</v>
      </c>
      <c r="B140" s="37">
        <f>SUMIFS(СВЦЭМ!$C$34:$C$777,СВЦЭМ!$A$34:$A$777,$A140,СВЦЭМ!$B$34:$B$777,B$119)+'СЕТ СН'!$I$9+СВЦЭМ!$D$10+'СЕТ СН'!$I$5</f>
        <v>5187.6202250599999</v>
      </c>
      <c r="C140" s="37">
        <f>SUMIFS(СВЦЭМ!$C$34:$C$777,СВЦЭМ!$A$34:$A$777,$A140,СВЦЭМ!$B$34:$B$777,C$119)+'СЕТ СН'!$I$9+СВЦЭМ!$D$10+'СЕТ СН'!$I$5</f>
        <v>5277.3069071999998</v>
      </c>
      <c r="D140" s="37">
        <f>SUMIFS(СВЦЭМ!$C$34:$C$777,СВЦЭМ!$A$34:$A$777,$A140,СВЦЭМ!$B$34:$B$777,D$119)+'СЕТ СН'!$I$9+СВЦЭМ!$D$10+'СЕТ СН'!$I$5</f>
        <v>5307.2080188299997</v>
      </c>
      <c r="E140" s="37">
        <f>SUMIFS(СВЦЭМ!$C$34:$C$777,СВЦЭМ!$A$34:$A$777,$A140,СВЦЭМ!$B$34:$B$777,E$119)+'СЕТ СН'!$I$9+СВЦЭМ!$D$10+'СЕТ СН'!$I$5</f>
        <v>5365.53127073</v>
      </c>
      <c r="F140" s="37">
        <f>SUMIFS(СВЦЭМ!$C$34:$C$777,СВЦЭМ!$A$34:$A$777,$A140,СВЦЭМ!$B$34:$B$777,F$119)+'СЕТ СН'!$I$9+СВЦЭМ!$D$10+'СЕТ СН'!$I$5</f>
        <v>5311.7946880299996</v>
      </c>
      <c r="G140" s="37">
        <f>SUMIFS(СВЦЭМ!$C$34:$C$777,СВЦЭМ!$A$34:$A$777,$A140,СВЦЭМ!$B$34:$B$777,G$119)+'СЕТ СН'!$I$9+СВЦЭМ!$D$10+'СЕТ СН'!$I$5</f>
        <v>5305.8258752199999</v>
      </c>
      <c r="H140" s="37">
        <f>SUMIFS(СВЦЭМ!$C$34:$C$777,СВЦЭМ!$A$34:$A$777,$A140,СВЦЭМ!$B$34:$B$777,H$119)+'СЕТ СН'!$I$9+СВЦЭМ!$D$10+'СЕТ СН'!$I$5</f>
        <v>5263.2923449499995</v>
      </c>
      <c r="I140" s="37">
        <f>SUMIFS(СВЦЭМ!$C$34:$C$777,СВЦЭМ!$A$34:$A$777,$A140,СВЦЭМ!$B$34:$B$777,I$119)+'СЕТ СН'!$I$9+СВЦЭМ!$D$10+'СЕТ СН'!$I$5</f>
        <v>5176.4744655899995</v>
      </c>
      <c r="J140" s="37">
        <f>SUMIFS(СВЦЭМ!$C$34:$C$777,СВЦЭМ!$A$34:$A$777,$A140,СВЦЭМ!$B$34:$B$777,J$119)+'СЕТ СН'!$I$9+СВЦЭМ!$D$10+'СЕТ СН'!$I$5</f>
        <v>5113.0983991199992</v>
      </c>
      <c r="K140" s="37">
        <f>SUMIFS(СВЦЭМ!$C$34:$C$777,СВЦЭМ!$A$34:$A$777,$A140,СВЦЭМ!$B$34:$B$777,K$119)+'СЕТ СН'!$I$9+СВЦЭМ!$D$10+'СЕТ СН'!$I$5</f>
        <v>5056.4753789799997</v>
      </c>
      <c r="L140" s="37">
        <f>SUMIFS(СВЦЭМ!$C$34:$C$777,СВЦЭМ!$A$34:$A$777,$A140,СВЦЭМ!$B$34:$B$777,L$119)+'СЕТ СН'!$I$9+СВЦЭМ!$D$10+'СЕТ СН'!$I$5</f>
        <v>5066.0141302599995</v>
      </c>
      <c r="M140" s="37">
        <f>SUMIFS(СВЦЭМ!$C$34:$C$777,СВЦЭМ!$A$34:$A$777,$A140,СВЦЭМ!$B$34:$B$777,M$119)+'СЕТ СН'!$I$9+СВЦЭМ!$D$10+'СЕТ СН'!$I$5</f>
        <v>5068.3916147399996</v>
      </c>
      <c r="N140" s="37">
        <f>SUMIFS(СВЦЭМ!$C$34:$C$777,СВЦЭМ!$A$34:$A$777,$A140,СВЦЭМ!$B$34:$B$777,N$119)+'СЕТ СН'!$I$9+СВЦЭМ!$D$10+'СЕТ СН'!$I$5</f>
        <v>5037.6807856599999</v>
      </c>
      <c r="O140" s="37">
        <f>SUMIFS(СВЦЭМ!$C$34:$C$777,СВЦЭМ!$A$34:$A$777,$A140,СВЦЭМ!$B$34:$B$777,O$119)+'СЕТ СН'!$I$9+СВЦЭМ!$D$10+'СЕТ СН'!$I$5</f>
        <v>5044.2744733899999</v>
      </c>
      <c r="P140" s="37">
        <f>SUMIFS(СВЦЭМ!$C$34:$C$777,СВЦЭМ!$A$34:$A$777,$A140,СВЦЭМ!$B$34:$B$777,P$119)+'СЕТ СН'!$I$9+СВЦЭМ!$D$10+'СЕТ СН'!$I$5</f>
        <v>5043.3063477199994</v>
      </c>
      <c r="Q140" s="37">
        <f>SUMIFS(СВЦЭМ!$C$34:$C$777,СВЦЭМ!$A$34:$A$777,$A140,СВЦЭМ!$B$34:$B$777,Q$119)+'СЕТ СН'!$I$9+СВЦЭМ!$D$10+'СЕТ СН'!$I$5</f>
        <v>5048.3460507399996</v>
      </c>
      <c r="R140" s="37">
        <f>SUMIFS(СВЦЭМ!$C$34:$C$777,СВЦЭМ!$A$34:$A$777,$A140,СВЦЭМ!$B$34:$B$777,R$119)+'СЕТ СН'!$I$9+СВЦЭМ!$D$10+'СЕТ СН'!$I$5</f>
        <v>5048.6028477299997</v>
      </c>
      <c r="S140" s="37">
        <f>SUMIFS(СВЦЭМ!$C$34:$C$777,СВЦЭМ!$A$34:$A$777,$A140,СВЦЭМ!$B$34:$B$777,S$119)+'СЕТ СН'!$I$9+СВЦЭМ!$D$10+'СЕТ СН'!$I$5</f>
        <v>5090.3819004299994</v>
      </c>
      <c r="T140" s="37">
        <f>SUMIFS(СВЦЭМ!$C$34:$C$777,СВЦЭМ!$A$34:$A$777,$A140,СВЦЭМ!$B$34:$B$777,T$119)+'СЕТ СН'!$I$9+СВЦЭМ!$D$10+'СЕТ СН'!$I$5</f>
        <v>5109.3998279899997</v>
      </c>
      <c r="U140" s="37">
        <f>SUMIFS(СВЦЭМ!$C$34:$C$777,СВЦЭМ!$A$34:$A$777,$A140,СВЦЭМ!$B$34:$B$777,U$119)+'СЕТ СН'!$I$9+СВЦЭМ!$D$10+'СЕТ СН'!$I$5</f>
        <v>5142.9801282399994</v>
      </c>
      <c r="V140" s="37">
        <f>SUMIFS(СВЦЭМ!$C$34:$C$777,СВЦЭМ!$A$34:$A$777,$A140,СВЦЭМ!$B$34:$B$777,V$119)+'СЕТ СН'!$I$9+СВЦЭМ!$D$10+'СЕТ СН'!$I$5</f>
        <v>5125.4511083599991</v>
      </c>
      <c r="W140" s="37">
        <f>SUMIFS(СВЦЭМ!$C$34:$C$777,СВЦЭМ!$A$34:$A$777,$A140,СВЦЭМ!$B$34:$B$777,W$119)+'СЕТ СН'!$I$9+СВЦЭМ!$D$10+'СЕТ СН'!$I$5</f>
        <v>5133.2374500699998</v>
      </c>
      <c r="X140" s="37">
        <f>SUMIFS(СВЦЭМ!$C$34:$C$777,СВЦЭМ!$A$34:$A$777,$A140,СВЦЭМ!$B$34:$B$777,X$119)+'СЕТ СН'!$I$9+СВЦЭМ!$D$10+'СЕТ СН'!$I$5</f>
        <v>5181.09831605</v>
      </c>
      <c r="Y140" s="37">
        <f>SUMIFS(СВЦЭМ!$C$34:$C$777,СВЦЭМ!$A$34:$A$777,$A140,СВЦЭМ!$B$34:$B$777,Y$119)+'СЕТ СН'!$I$9+СВЦЭМ!$D$10+'СЕТ СН'!$I$5</f>
        <v>5193.5910008199999</v>
      </c>
    </row>
    <row r="141" spans="1:25" ht="15.75" x14ac:dyDescent="0.2">
      <c r="A141" s="36">
        <f t="shared" si="3"/>
        <v>42635</v>
      </c>
      <c r="B141" s="37">
        <f>SUMIFS(СВЦЭМ!$C$34:$C$777,СВЦЭМ!$A$34:$A$777,$A141,СВЦЭМ!$B$34:$B$777,B$119)+'СЕТ СН'!$I$9+СВЦЭМ!$D$10+'СЕТ СН'!$I$5</f>
        <v>5314.52427326</v>
      </c>
      <c r="C141" s="37">
        <f>SUMIFS(СВЦЭМ!$C$34:$C$777,СВЦЭМ!$A$34:$A$777,$A141,СВЦЭМ!$B$34:$B$777,C$119)+'СЕТ СН'!$I$9+СВЦЭМ!$D$10+'СЕТ СН'!$I$5</f>
        <v>5358.9043141299999</v>
      </c>
      <c r="D141" s="37">
        <f>SUMIFS(СВЦЭМ!$C$34:$C$777,СВЦЭМ!$A$34:$A$777,$A141,СВЦЭМ!$B$34:$B$777,D$119)+'СЕТ СН'!$I$9+СВЦЭМ!$D$10+'СЕТ СН'!$I$5</f>
        <v>5409.6670481900001</v>
      </c>
      <c r="E141" s="37">
        <f>SUMIFS(СВЦЭМ!$C$34:$C$777,СВЦЭМ!$A$34:$A$777,$A141,СВЦЭМ!$B$34:$B$777,E$119)+'СЕТ СН'!$I$9+СВЦЭМ!$D$10+'СЕТ СН'!$I$5</f>
        <v>5656.1729591299991</v>
      </c>
      <c r="F141" s="37">
        <f>SUMIFS(СВЦЭМ!$C$34:$C$777,СВЦЭМ!$A$34:$A$777,$A141,СВЦЭМ!$B$34:$B$777,F$119)+'СЕТ СН'!$I$9+СВЦЭМ!$D$10+'СЕТ СН'!$I$5</f>
        <v>5562.8999094499995</v>
      </c>
      <c r="G141" s="37">
        <f>SUMIFS(СВЦЭМ!$C$34:$C$777,СВЦЭМ!$A$34:$A$777,$A141,СВЦЭМ!$B$34:$B$777,G$119)+'СЕТ СН'!$I$9+СВЦЭМ!$D$10+'СЕТ СН'!$I$5</f>
        <v>5431.4016048799995</v>
      </c>
      <c r="H141" s="37">
        <f>SUMIFS(СВЦЭМ!$C$34:$C$777,СВЦЭМ!$A$34:$A$777,$A141,СВЦЭМ!$B$34:$B$777,H$119)+'СЕТ СН'!$I$9+СВЦЭМ!$D$10+'СЕТ СН'!$I$5</f>
        <v>5379.5615393699991</v>
      </c>
      <c r="I141" s="37">
        <f>SUMIFS(СВЦЭМ!$C$34:$C$777,СВЦЭМ!$A$34:$A$777,$A141,СВЦЭМ!$B$34:$B$777,I$119)+'СЕТ СН'!$I$9+СВЦЭМ!$D$10+'СЕТ СН'!$I$5</f>
        <v>5281.2152155999993</v>
      </c>
      <c r="J141" s="37">
        <f>SUMIFS(СВЦЭМ!$C$34:$C$777,СВЦЭМ!$A$34:$A$777,$A141,СВЦЭМ!$B$34:$B$777,J$119)+'СЕТ СН'!$I$9+СВЦЭМ!$D$10+'СЕТ СН'!$I$5</f>
        <v>5265.0938597899994</v>
      </c>
      <c r="K141" s="37">
        <f>SUMIFS(СВЦЭМ!$C$34:$C$777,СВЦЭМ!$A$34:$A$777,$A141,СВЦЭМ!$B$34:$B$777,K$119)+'СЕТ СН'!$I$9+СВЦЭМ!$D$10+'СЕТ СН'!$I$5</f>
        <v>5227.5451743499998</v>
      </c>
      <c r="L141" s="37">
        <f>SUMIFS(СВЦЭМ!$C$34:$C$777,СВЦЭМ!$A$34:$A$777,$A141,СВЦЭМ!$B$34:$B$777,L$119)+'СЕТ СН'!$I$9+СВЦЭМ!$D$10+'СЕТ СН'!$I$5</f>
        <v>5236.7472020099995</v>
      </c>
      <c r="M141" s="37">
        <f>SUMIFS(СВЦЭМ!$C$34:$C$777,СВЦЭМ!$A$34:$A$777,$A141,СВЦЭМ!$B$34:$B$777,M$119)+'СЕТ СН'!$I$9+СВЦЭМ!$D$10+'СЕТ СН'!$I$5</f>
        <v>5218.6585646399999</v>
      </c>
      <c r="N141" s="37">
        <f>SUMIFS(СВЦЭМ!$C$34:$C$777,СВЦЭМ!$A$34:$A$777,$A141,СВЦЭМ!$B$34:$B$777,N$119)+'СЕТ СН'!$I$9+СВЦЭМ!$D$10+'СЕТ СН'!$I$5</f>
        <v>5201.7441290299994</v>
      </c>
      <c r="O141" s="37">
        <f>SUMIFS(СВЦЭМ!$C$34:$C$777,СВЦЭМ!$A$34:$A$777,$A141,СВЦЭМ!$B$34:$B$777,O$119)+'СЕТ СН'!$I$9+СВЦЭМ!$D$10+'СЕТ СН'!$I$5</f>
        <v>5258.7289924299994</v>
      </c>
      <c r="P141" s="37">
        <f>SUMIFS(СВЦЭМ!$C$34:$C$777,СВЦЭМ!$A$34:$A$777,$A141,СВЦЭМ!$B$34:$B$777,P$119)+'СЕТ СН'!$I$9+СВЦЭМ!$D$10+'СЕТ СН'!$I$5</f>
        <v>5255.22314035</v>
      </c>
      <c r="Q141" s="37">
        <f>SUMIFS(СВЦЭМ!$C$34:$C$777,СВЦЭМ!$A$34:$A$777,$A141,СВЦЭМ!$B$34:$B$777,Q$119)+'СЕТ СН'!$I$9+СВЦЭМ!$D$10+'СЕТ СН'!$I$5</f>
        <v>5263.7861453599999</v>
      </c>
      <c r="R141" s="37">
        <f>SUMIFS(СВЦЭМ!$C$34:$C$777,СВЦЭМ!$A$34:$A$777,$A141,СВЦЭМ!$B$34:$B$777,R$119)+'СЕТ СН'!$I$9+СВЦЭМ!$D$10+'СЕТ СН'!$I$5</f>
        <v>5242.5117723699996</v>
      </c>
      <c r="S141" s="37">
        <f>SUMIFS(СВЦЭМ!$C$34:$C$777,СВЦЭМ!$A$34:$A$777,$A141,СВЦЭМ!$B$34:$B$777,S$119)+'СЕТ СН'!$I$9+СВЦЭМ!$D$10+'СЕТ СН'!$I$5</f>
        <v>5257.71726201</v>
      </c>
      <c r="T141" s="37">
        <f>SUMIFS(СВЦЭМ!$C$34:$C$777,СВЦЭМ!$A$34:$A$777,$A141,СВЦЭМ!$B$34:$B$777,T$119)+'СЕТ СН'!$I$9+СВЦЭМ!$D$10+'СЕТ СН'!$I$5</f>
        <v>5222.9512361500001</v>
      </c>
      <c r="U141" s="37">
        <f>SUMIFS(СВЦЭМ!$C$34:$C$777,СВЦЭМ!$A$34:$A$777,$A141,СВЦЭМ!$B$34:$B$777,U$119)+'СЕТ СН'!$I$9+СВЦЭМ!$D$10+'СЕТ СН'!$I$5</f>
        <v>5308.8595187699993</v>
      </c>
      <c r="V141" s="37">
        <f>SUMIFS(СВЦЭМ!$C$34:$C$777,СВЦЭМ!$A$34:$A$777,$A141,СВЦЭМ!$B$34:$B$777,V$119)+'СЕТ СН'!$I$9+СВЦЭМ!$D$10+'СЕТ СН'!$I$5</f>
        <v>5325.1806420199991</v>
      </c>
      <c r="W141" s="37">
        <f>SUMIFS(СВЦЭМ!$C$34:$C$777,СВЦЭМ!$A$34:$A$777,$A141,СВЦЭМ!$B$34:$B$777,W$119)+'СЕТ СН'!$I$9+СВЦЭМ!$D$10+'СЕТ СН'!$I$5</f>
        <v>5311.0103088999995</v>
      </c>
      <c r="X141" s="37">
        <f>SUMIFS(СВЦЭМ!$C$34:$C$777,СВЦЭМ!$A$34:$A$777,$A141,СВЦЭМ!$B$34:$B$777,X$119)+'СЕТ СН'!$I$9+СВЦЭМ!$D$10+'СЕТ СН'!$I$5</f>
        <v>5254.4670096399996</v>
      </c>
      <c r="Y141" s="37">
        <f>SUMIFS(СВЦЭМ!$C$34:$C$777,СВЦЭМ!$A$34:$A$777,$A141,СВЦЭМ!$B$34:$B$777,Y$119)+'СЕТ СН'!$I$9+СВЦЭМ!$D$10+'СЕТ СН'!$I$5</f>
        <v>5290.7617612199992</v>
      </c>
    </row>
    <row r="142" spans="1:25" ht="15.75" x14ac:dyDescent="0.2">
      <c r="A142" s="36">
        <f t="shared" si="3"/>
        <v>42636</v>
      </c>
      <c r="B142" s="37">
        <f>SUMIFS(СВЦЭМ!$C$34:$C$777,СВЦЭМ!$A$34:$A$777,$A142,СВЦЭМ!$B$34:$B$777,B$119)+'СЕТ СН'!$I$9+СВЦЭМ!$D$10+'СЕТ СН'!$I$5</f>
        <v>5268.0558048799994</v>
      </c>
      <c r="C142" s="37">
        <f>SUMIFS(СВЦЭМ!$C$34:$C$777,СВЦЭМ!$A$34:$A$777,$A142,СВЦЭМ!$B$34:$B$777,C$119)+'СЕТ СН'!$I$9+СВЦЭМ!$D$10+'СЕТ СН'!$I$5</f>
        <v>5316.0615324499995</v>
      </c>
      <c r="D142" s="37">
        <f>SUMIFS(СВЦЭМ!$C$34:$C$777,СВЦЭМ!$A$34:$A$777,$A142,СВЦЭМ!$B$34:$B$777,D$119)+'СЕТ СН'!$I$9+СВЦЭМ!$D$10+'СЕТ СН'!$I$5</f>
        <v>5342.0887034499992</v>
      </c>
      <c r="E142" s="37">
        <f>SUMIFS(СВЦЭМ!$C$34:$C$777,СВЦЭМ!$A$34:$A$777,$A142,СВЦЭМ!$B$34:$B$777,E$119)+'СЕТ СН'!$I$9+СВЦЭМ!$D$10+'СЕТ СН'!$I$5</f>
        <v>5348.3317108699994</v>
      </c>
      <c r="F142" s="37">
        <f>SUMIFS(СВЦЭМ!$C$34:$C$777,СВЦЭМ!$A$34:$A$777,$A142,СВЦЭМ!$B$34:$B$777,F$119)+'СЕТ СН'!$I$9+СВЦЭМ!$D$10+'СЕТ СН'!$I$5</f>
        <v>5355.8567030799995</v>
      </c>
      <c r="G142" s="37">
        <f>SUMIFS(СВЦЭМ!$C$34:$C$777,СВЦЭМ!$A$34:$A$777,$A142,СВЦЭМ!$B$34:$B$777,G$119)+'СЕТ СН'!$I$9+СВЦЭМ!$D$10+'СЕТ СН'!$I$5</f>
        <v>5334.9424489599996</v>
      </c>
      <c r="H142" s="37">
        <f>SUMIFS(СВЦЭМ!$C$34:$C$777,СВЦЭМ!$A$34:$A$777,$A142,СВЦЭМ!$B$34:$B$777,H$119)+'СЕТ СН'!$I$9+СВЦЭМ!$D$10+'СЕТ СН'!$I$5</f>
        <v>5279.2369935499992</v>
      </c>
      <c r="I142" s="37">
        <f>SUMIFS(СВЦЭМ!$C$34:$C$777,СВЦЭМ!$A$34:$A$777,$A142,СВЦЭМ!$B$34:$B$777,I$119)+'СЕТ СН'!$I$9+СВЦЭМ!$D$10+'СЕТ СН'!$I$5</f>
        <v>5208.5607321799998</v>
      </c>
      <c r="J142" s="37">
        <f>SUMIFS(СВЦЭМ!$C$34:$C$777,СВЦЭМ!$A$34:$A$777,$A142,СВЦЭМ!$B$34:$B$777,J$119)+'СЕТ СН'!$I$9+СВЦЭМ!$D$10+'СЕТ СН'!$I$5</f>
        <v>5205.5966630099992</v>
      </c>
      <c r="K142" s="37">
        <f>SUMIFS(СВЦЭМ!$C$34:$C$777,СВЦЭМ!$A$34:$A$777,$A142,СВЦЭМ!$B$34:$B$777,K$119)+'СЕТ СН'!$I$9+СВЦЭМ!$D$10+'СЕТ СН'!$I$5</f>
        <v>5179.9752936099994</v>
      </c>
      <c r="L142" s="37">
        <f>SUMIFS(СВЦЭМ!$C$34:$C$777,СВЦЭМ!$A$34:$A$777,$A142,СВЦЭМ!$B$34:$B$777,L$119)+'СЕТ СН'!$I$9+СВЦЭМ!$D$10+'СЕТ СН'!$I$5</f>
        <v>5278.5586248700001</v>
      </c>
      <c r="M142" s="37">
        <f>SUMIFS(СВЦЭМ!$C$34:$C$777,СВЦЭМ!$A$34:$A$777,$A142,СВЦЭМ!$B$34:$B$777,M$119)+'СЕТ СН'!$I$9+СВЦЭМ!$D$10+'СЕТ СН'!$I$5</f>
        <v>5328.8493364299993</v>
      </c>
      <c r="N142" s="37">
        <f>SUMIFS(СВЦЭМ!$C$34:$C$777,СВЦЭМ!$A$34:$A$777,$A142,СВЦЭМ!$B$34:$B$777,N$119)+'СЕТ СН'!$I$9+СВЦЭМ!$D$10+'СЕТ СН'!$I$5</f>
        <v>5305.4350580199998</v>
      </c>
      <c r="O142" s="37">
        <f>SUMIFS(СВЦЭМ!$C$34:$C$777,СВЦЭМ!$A$34:$A$777,$A142,СВЦЭМ!$B$34:$B$777,O$119)+'СЕТ СН'!$I$9+СВЦЭМ!$D$10+'СЕТ СН'!$I$5</f>
        <v>5397.1060478799991</v>
      </c>
      <c r="P142" s="37">
        <f>SUMIFS(СВЦЭМ!$C$34:$C$777,СВЦЭМ!$A$34:$A$777,$A142,СВЦЭМ!$B$34:$B$777,P$119)+'СЕТ СН'!$I$9+СВЦЭМ!$D$10+'СЕТ СН'!$I$5</f>
        <v>5309.4751918900001</v>
      </c>
      <c r="Q142" s="37">
        <f>SUMIFS(СВЦЭМ!$C$34:$C$777,СВЦЭМ!$A$34:$A$777,$A142,СВЦЭМ!$B$34:$B$777,Q$119)+'СЕТ СН'!$I$9+СВЦЭМ!$D$10+'СЕТ СН'!$I$5</f>
        <v>5309.9239762899997</v>
      </c>
      <c r="R142" s="37">
        <f>SUMIFS(СВЦЭМ!$C$34:$C$777,СВЦЭМ!$A$34:$A$777,$A142,СВЦЭМ!$B$34:$B$777,R$119)+'СЕТ СН'!$I$9+СВЦЭМ!$D$10+'СЕТ СН'!$I$5</f>
        <v>5274.3970607199999</v>
      </c>
      <c r="S142" s="37">
        <f>SUMIFS(СВЦЭМ!$C$34:$C$777,СВЦЭМ!$A$34:$A$777,$A142,СВЦЭМ!$B$34:$B$777,S$119)+'СЕТ СН'!$I$9+СВЦЭМ!$D$10+'СЕТ СН'!$I$5</f>
        <v>5306.3195810799998</v>
      </c>
      <c r="T142" s="37">
        <f>SUMIFS(СВЦЭМ!$C$34:$C$777,СВЦЭМ!$A$34:$A$777,$A142,СВЦЭМ!$B$34:$B$777,T$119)+'СЕТ СН'!$I$9+СВЦЭМ!$D$10+'СЕТ СН'!$I$5</f>
        <v>5236.7789959399997</v>
      </c>
      <c r="U142" s="37">
        <f>SUMIFS(СВЦЭМ!$C$34:$C$777,СВЦЭМ!$A$34:$A$777,$A142,СВЦЭМ!$B$34:$B$777,U$119)+'СЕТ СН'!$I$9+СВЦЭМ!$D$10+'СЕТ СН'!$I$5</f>
        <v>5216.2919052399993</v>
      </c>
      <c r="V142" s="37">
        <f>SUMIFS(СВЦЭМ!$C$34:$C$777,СВЦЭМ!$A$34:$A$777,$A142,СВЦЭМ!$B$34:$B$777,V$119)+'СЕТ СН'!$I$9+СВЦЭМ!$D$10+'СЕТ СН'!$I$5</f>
        <v>5194.9461974400001</v>
      </c>
      <c r="W142" s="37">
        <f>SUMIFS(СВЦЭМ!$C$34:$C$777,СВЦЭМ!$A$34:$A$777,$A142,СВЦЭМ!$B$34:$B$777,W$119)+'СЕТ СН'!$I$9+СВЦЭМ!$D$10+'СЕТ СН'!$I$5</f>
        <v>5193.6464888299997</v>
      </c>
      <c r="X142" s="37">
        <f>SUMIFS(СВЦЭМ!$C$34:$C$777,СВЦЭМ!$A$34:$A$777,$A142,СВЦЭМ!$B$34:$B$777,X$119)+'СЕТ СН'!$I$9+СВЦЭМ!$D$10+'СЕТ СН'!$I$5</f>
        <v>5283.2933161000001</v>
      </c>
      <c r="Y142" s="37">
        <f>SUMIFS(СВЦЭМ!$C$34:$C$777,СВЦЭМ!$A$34:$A$777,$A142,СВЦЭМ!$B$34:$B$777,Y$119)+'СЕТ СН'!$I$9+СВЦЭМ!$D$10+'СЕТ СН'!$I$5</f>
        <v>5571.7141895699997</v>
      </c>
    </row>
    <row r="143" spans="1:25" ht="15.75" x14ac:dyDescent="0.2">
      <c r="A143" s="36">
        <f t="shared" si="3"/>
        <v>42637</v>
      </c>
      <c r="B143" s="37">
        <f>SUMIFS(СВЦЭМ!$C$34:$C$777,СВЦЭМ!$A$34:$A$777,$A143,СВЦЭМ!$B$34:$B$777,B$119)+'СЕТ СН'!$I$9+СВЦЭМ!$D$10+'СЕТ СН'!$I$5</f>
        <v>5772.0667146099995</v>
      </c>
      <c r="C143" s="37">
        <f>SUMIFS(СВЦЭМ!$C$34:$C$777,СВЦЭМ!$A$34:$A$777,$A143,СВЦЭМ!$B$34:$B$777,C$119)+'СЕТ СН'!$I$9+СВЦЭМ!$D$10+'СЕТ СН'!$I$5</f>
        <v>5767.5672255199997</v>
      </c>
      <c r="D143" s="37">
        <f>SUMIFS(СВЦЭМ!$C$34:$C$777,СВЦЭМ!$A$34:$A$777,$A143,СВЦЭМ!$B$34:$B$777,D$119)+'СЕТ СН'!$I$9+СВЦЭМ!$D$10+'СЕТ СН'!$I$5</f>
        <v>5590.5122692299992</v>
      </c>
      <c r="E143" s="37">
        <f>SUMIFS(СВЦЭМ!$C$34:$C$777,СВЦЭМ!$A$34:$A$777,$A143,СВЦЭМ!$B$34:$B$777,E$119)+'СЕТ СН'!$I$9+СВЦЭМ!$D$10+'СЕТ СН'!$I$5</f>
        <v>5534.2599938299991</v>
      </c>
      <c r="F143" s="37">
        <f>SUMIFS(СВЦЭМ!$C$34:$C$777,СВЦЭМ!$A$34:$A$777,$A143,СВЦЭМ!$B$34:$B$777,F$119)+'СЕТ СН'!$I$9+СВЦЭМ!$D$10+'СЕТ СН'!$I$5</f>
        <v>5467.8902790599996</v>
      </c>
      <c r="G143" s="37">
        <f>SUMIFS(СВЦЭМ!$C$34:$C$777,СВЦЭМ!$A$34:$A$777,$A143,СВЦЭМ!$B$34:$B$777,G$119)+'СЕТ СН'!$I$9+СВЦЭМ!$D$10+'СЕТ СН'!$I$5</f>
        <v>5440.1683123799994</v>
      </c>
      <c r="H143" s="37">
        <f>SUMIFS(СВЦЭМ!$C$34:$C$777,СВЦЭМ!$A$34:$A$777,$A143,СВЦЭМ!$B$34:$B$777,H$119)+'СЕТ СН'!$I$9+СВЦЭМ!$D$10+'СЕТ СН'!$I$5</f>
        <v>5387.4949381599999</v>
      </c>
      <c r="I143" s="37">
        <f>SUMIFS(СВЦЭМ!$C$34:$C$777,СВЦЭМ!$A$34:$A$777,$A143,СВЦЭМ!$B$34:$B$777,I$119)+'СЕТ СН'!$I$9+СВЦЭМ!$D$10+'СЕТ СН'!$I$5</f>
        <v>5331.1426877399999</v>
      </c>
      <c r="J143" s="37">
        <f>SUMIFS(СВЦЭМ!$C$34:$C$777,СВЦЭМ!$A$34:$A$777,$A143,СВЦЭМ!$B$34:$B$777,J$119)+'СЕТ СН'!$I$9+СВЦЭМ!$D$10+'СЕТ СН'!$I$5</f>
        <v>5258.8933008499998</v>
      </c>
      <c r="K143" s="37">
        <f>SUMIFS(СВЦЭМ!$C$34:$C$777,СВЦЭМ!$A$34:$A$777,$A143,СВЦЭМ!$B$34:$B$777,K$119)+'СЕТ СН'!$I$9+СВЦЭМ!$D$10+'СЕТ СН'!$I$5</f>
        <v>5257.64145783</v>
      </c>
      <c r="L143" s="37">
        <f>SUMIFS(СВЦЭМ!$C$34:$C$777,СВЦЭМ!$A$34:$A$777,$A143,СВЦЭМ!$B$34:$B$777,L$119)+'СЕТ СН'!$I$9+СВЦЭМ!$D$10+'СЕТ СН'!$I$5</f>
        <v>5263.5531455499995</v>
      </c>
      <c r="M143" s="37">
        <f>SUMIFS(СВЦЭМ!$C$34:$C$777,СВЦЭМ!$A$34:$A$777,$A143,СВЦЭМ!$B$34:$B$777,M$119)+'СЕТ СН'!$I$9+СВЦЭМ!$D$10+'СЕТ СН'!$I$5</f>
        <v>5302.3677688299995</v>
      </c>
      <c r="N143" s="37">
        <f>SUMIFS(СВЦЭМ!$C$34:$C$777,СВЦЭМ!$A$34:$A$777,$A143,СВЦЭМ!$B$34:$B$777,N$119)+'СЕТ СН'!$I$9+СВЦЭМ!$D$10+'СЕТ СН'!$I$5</f>
        <v>5270.2068865199999</v>
      </c>
      <c r="O143" s="37">
        <f>SUMIFS(СВЦЭМ!$C$34:$C$777,СВЦЭМ!$A$34:$A$777,$A143,СВЦЭМ!$B$34:$B$777,O$119)+'СЕТ СН'!$I$9+СВЦЭМ!$D$10+'СЕТ СН'!$I$5</f>
        <v>5205.2459676899998</v>
      </c>
      <c r="P143" s="37">
        <f>SUMIFS(СВЦЭМ!$C$34:$C$777,СВЦЭМ!$A$34:$A$777,$A143,СВЦЭМ!$B$34:$B$777,P$119)+'СЕТ СН'!$I$9+СВЦЭМ!$D$10+'СЕТ СН'!$I$5</f>
        <v>5202.9378490199997</v>
      </c>
      <c r="Q143" s="37">
        <f>SUMIFS(СВЦЭМ!$C$34:$C$777,СВЦЭМ!$A$34:$A$777,$A143,СВЦЭМ!$B$34:$B$777,Q$119)+'СЕТ СН'!$I$9+СВЦЭМ!$D$10+'СЕТ СН'!$I$5</f>
        <v>5171.5362477299996</v>
      </c>
      <c r="R143" s="37">
        <f>SUMIFS(СВЦЭМ!$C$34:$C$777,СВЦЭМ!$A$34:$A$777,$A143,СВЦЭМ!$B$34:$B$777,R$119)+'СЕТ СН'!$I$9+СВЦЭМ!$D$10+'СЕТ СН'!$I$5</f>
        <v>5173.5654524900001</v>
      </c>
      <c r="S143" s="37">
        <f>SUMIFS(СВЦЭМ!$C$34:$C$777,СВЦЭМ!$A$34:$A$777,$A143,СВЦЭМ!$B$34:$B$777,S$119)+'СЕТ СН'!$I$9+СВЦЭМ!$D$10+'СЕТ СН'!$I$5</f>
        <v>5170.0119787599997</v>
      </c>
      <c r="T143" s="37">
        <f>SUMIFS(СВЦЭМ!$C$34:$C$777,СВЦЭМ!$A$34:$A$777,$A143,СВЦЭМ!$B$34:$B$777,T$119)+'СЕТ СН'!$I$9+СВЦЭМ!$D$10+'СЕТ СН'!$I$5</f>
        <v>5174.00223336</v>
      </c>
      <c r="U143" s="37">
        <f>SUMIFS(СВЦЭМ!$C$34:$C$777,СВЦЭМ!$A$34:$A$777,$A143,СВЦЭМ!$B$34:$B$777,U$119)+'СЕТ СН'!$I$9+СВЦЭМ!$D$10+'СЕТ СН'!$I$5</f>
        <v>5223.06657378</v>
      </c>
      <c r="V143" s="37">
        <f>SUMIFS(СВЦЭМ!$C$34:$C$777,СВЦЭМ!$A$34:$A$777,$A143,СВЦЭМ!$B$34:$B$777,V$119)+'СЕТ СН'!$I$9+СВЦЭМ!$D$10+'СЕТ СН'!$I$5</f>
        <v>5251.28059682</v>
      </c>
      <c r="W143" s="37">
        <f>SUMIFS(СВЦЭМ!$C$34:$C$777,СВЦЭМ!$A$34:$A$777,$A143,СВЦЭМ!$B$34:$B$777,W$119)+'СЕТ СН'!$I$9+СВЦЭМ!$D$10+'СЕТ СН'!$I$5</f>
        <v>5237.9471168399996</v>
      </c>
      <c r="X143" s="37">
        <f>SUMIFS(СВЦЭМ!$C$34:$C$777,СВЦЭМ!$A$34:$A$777,$A143,СВЦЭМ!$B$34:$B$777,X$119)+'СЕТ СН'!$I$9+СВЦЭМ!$D$10+'СЕТ СН'!$I$5</f>
        <v>5199.6481226999995</v>
      </c>
      <c r="Y143" s="37">
        <f>SUMIFS(СВЦЭМ!$C$34:$C$777,СВЦЭМ!$A$34:$A$777,$A143,СВЦЭМ!$B$34:$B$777,Y$119)+'СЕТ СН'!$I$9+СВЦЭМ!$D$10+'СЕТ СН'!$I$5</f>
        <v>5245.03540531</v>
      </c>
    </row>
    <row r="144" spans="1:25" ht="15.75" x14ac:dyDescent="0.2">
      <c r="A144" s="36">
        <f t="shared" si="3"/>
        <v>42638</v>
      </c>
      <c r="B144" s="37">
        <f>SUMIFS(СВЦЭМ!$C$34:$C$777,СВЦЭМ!$A$34:$A$777,$A144,СВЦЭМ!$B$34:$B$777,B$119)+'СЕТ СН'!$I$9+СВЦЭМ!$D$10+'СЕТ СН'!$I$5</f>
        <v>5283.4617380299997</v>
      </c>
      <c r="C144" s="37">
        <f>SUMIFS(СВЦЭМ!$C$34:$C$777,СВЦЭМ!$A$34:$A$777,$A144,СВЦЭМ!$B$34:$B$777,C$119)+'СЕТ СН'!$I$9+СВЦЭМ!$D$10+'СЕТ СН'!$I$5</f>
        <v>5361.0167921299999</v>
      </c>
      <c r="D144" s="37">
        <f>SUMIFS(СВЦЭМ!$C$34:$C$777,СВЦЭМ!$A$34:$A$777,$A144,СВЦЭМ!$B$34:$B$777,D$119)+'СЕТ СН'!$I$9+СВЦЭМ!$D$10+'СЕТ СН'!$I$5</f>
        <v>5399.8411753</v>
      </c>
      <c r="E144" s="37">
        <f>SUMIFS(СВЦЭМ!$C$34:$C$777,СВЦЭМ!$A$34:$A$777,$A144,СВЦЭМ!$B$34:$B$777,E$119)+'СЕТ СН'!$I$9+СВЦЭМ!$D$10+'СЕТ СН'!$I$5</f>
        <v>5398.2374404999991</v>
      </c>
      <c r="F144" s="37">
        <f>SUMIFS(СВЦЭМ!$C$34:$C$777,СВЦЭМ!$A$34:$A$777,$A144,СВЦЭМ!$B$34:$B$777,F$119)+'СЕТ СН'!$I$9+СВЦЭМ!$D$10+'СЕТ СН'!$I$5</f>
        <v>5416.9917481399998</v>
      </c>
      <c r="G144" s="37">
        <f>SUMIFS(СВЦЭМ!$C$34:$C$777,СВЦЭМ!$A$34:$A$777,$A144,СВЦЭМ!$B$34:$B$777,G$119)+'СЕТ СН'!$I$9+СВЦЭМ!$D$10+'СЕТ СН'!$I$5</f>
        <v>5400.0043103600001</v>
      </c>
      <c r="H144" s="37">
        <f>SUMIFS(СВЦЭМ!$C$34:$C$777,СВЦЭМ!$A$34:$A$777,$A144,СВЦЭМ!$B$34:$B$777,H$119)+'СЕТ СН'!$I$9+СВЦЭМ!$D$10+'СЕТ СН'!$I$5</f>
        <v>5389.17800154</v>
      </c>
      <c r="I144" s="37">
        <f>SUMIFS(СВЦЭМ!$C$34:$C$777,СВЦЭМ!$A$34:$A$777,$A144,СВЦЭМ!$B$34:$B$777,I$119)+'СЕТ СН'!$I$9+СВЦЭМ!$D$10+'СЕТ СН'!$I$5</f>
        <v>5352.4120583200001</v>
      </c>
      <c r="J144" s="37">
        <f>SUMIFS(СВЦЭМ!$C$34:$C$777,СВЦЭМ!$A$34:$A$777,$A144,СВЦЭМ!$B$34:$B$777,J$119)+'СЕТ СН'!$I$9+СВЦЭМ!$D$10+'СЕТ СН'!$I$5</f>
        <v>5258.16527855</v>
      </c>
      <c r="K144" s="37">
        <f>SUMIFS(СВЦЭМ!$C$34:$C$777,СВЦЭМ!$A$34:$A$777,$A144,СВЦЭМ!$B$34:$B$777,K$119)+'СЕТ СН'!$I$9+СВЦЭМ!$D$10+'СЕТ СН'!$I$5</f>
        <v>5205.7635116000001</v>
      </c>
      <c r="L144" s="37">
        <f>SUMIFS(СВЦЭМ!$C$34:$C$777,СВЦЭМ!$A$34:$A$777,$A144,СВЦЭМ!$B$34:$B$777,L$119)+'СЕТ СН'!$I$9+СВЦЭМ!$D$10+'СЕТ СН'!$I$5</f>
        <v>5166.1081609699995</v>
      </c>
      <c r="M144" s="37">
        <f>SUMIFS(СВЦЭМ!$C$34:$C$777,СВЦЭМ!$A$34:$A$777,$A144,СВЦЭМ!$B$34:$B$777,M$119)+'СЕТ СН'!$I$9+СВЦЭМ!$D$10+'СЕТ СН'!$I$5</f>
        <v>5187.6783471499994</v>
      </c>
      <c r="N144" s="37">
        <f>SUMIFS(СВЦЭМ!$C$34:$C$777,СВЦЭМ!$A$34:$A$777,$A144,СВЦЭМ!$B$34:$B$777,N$119)+'СЕТ СН'!$I$9+СВЦЭМ!$D$10+'СЕТ СН'!$I$5</f>
        <v>5176.0182065499994</v>
      </c>
      <c r="O144" s="37">
        <f>SUMIFS(СВЦЭМ!$C$34:$C$777,СВЦЭМ!$A$34:$A$777,$A144,СВЦЭМ!$B$34:$B$777,O$119)+'СЕТ СН'!$I$9+СВЦЭМ!$D$10+'СЕТ СН'!$I$5</f>
        <v>5233.4906932099993</v>
      </c>
      <c r="P144" s="37">
        <f>SUMIFS(СВЦЭМ!$C$34:$C$777,СВЦЭМ!$A$34:$A$777,$A144,СВЦЭМ!$B$34:$B$777,P$119)+'СЕТ СН'!$I$9+СВЦЭМ!$D$10+'СЕТ СН'!$I$5</f>
        <v>5278.52747482</v>
      </c>
      <c r="Q144" s="37">
        <f>SUMIFS(СВЦЭМ!$C$34:$C$777,СВЦЭМ!$A$34:$A$777,$A144,СВЦЭМ!$B$34:$B$777,Q$119)+'СЕТ СН'!$I$9+СВЦЭМ!$D$10+'СЕТ СН'!$I$5</f>
        <v>5256.2698168799998</v>
      </c>
      <c r="R144" s="37">
        <f>SUMIFS(СВЦЭМ!$C$34:$C$777,СВЦЭМ!$A$34:$A$777,$A144,СВЦЭМ!$B$34:$B$777,R$119)+'СЕТ СН'!$I$9+СВЦЭМ!$D$10+'СЕТ СН'!$I$5</f>
        <v>5262.14169984</v>
      </c>
      <c r="S144" s="37">
        <f>SUMIFS(СВЦЭМ!$C$34:$C$777,СВЦЭМ!$A$34:$A$777,$A144,СВЦЭМ!$B$34:$B$777,S$119)+'СЕТ СН'!$I$9+СВЦЭМ!$D$10+'СЕТ СН'!$I$5</f>
        <v>5221.4779907299999</v>
      </c>
      <c r="T144" s="37">
        <f>SUMIFS(СВЦЭМ!$C$34:$C$777,СВЦЭМ!$A$34:$A$777,$A144,СВЦЭМ!$B$34:$B$777,T$119)+'СЕТ СН'!$I$9+СВЦЭМ!$D$10+'СЕТ СН'!$I$5</f>
        <v>5209.4770403499997</v>
      </c>
      <c r="U144" s="37">
        <f>SUMIFS(СВЦЭМ!$C$34:$C$777,СВЦЭМ!$A$34:$A$777,$A144,СВЦЭМ!$B$34:$B$777,U$119)+'СЕТ СН'!$I$9+СВЦЭМ!$D$10+'СЕТ СН'!$I$5</f>
        <v>5198.2337795499998</v>
      </c>
      <c r="V144" s="37">
        <f>SUMIFS(СВЦЭМ!$C$34:$C$777,СВЦЭМ!$A$34:$A$777,$A144,СВЦЭМ!$B$34:$B$777,V$119)+'СЕТ СН'!$I$9+СВЦЭМ!$D$10+'СЕТ СН'!$I$5</f>
        <v>5171.9938807999997</v>
      </c>
      <c r="W144" s="37">
        <f>SUMIFS(СВЦЭМ!$C$34:$C$777,СВЦЭМ!$A$34:$A$777,$A144,СВЦЭМ!$B$34:$B$777,W$119)+'СЕТ СН'!$I$9+СВЦЭМ!$D$10+'СЕТ СН'!$I$5</f>
        <v>5165.6878467099996</v>
      </c>
      <c r="X144" s="37">
        <f>SUMIFS(СВЦЭМ!$C$34:$C$777,СВЦЭМ!$A$34:$A$777,$A144,СВЦЭМ!$B$34:$B$777,X$119)+'СЕТ СН'!$I$9+СВЦЭМ!$D$10+'СЕТ СН'!$I$5</f>
        <v>5234.7394620499999</v>
      </c>
      <c r="Y144" s="37">
        <f>SUMIFS(СВЦЭМ!$C$34:$C$777,СВЦЭМ!$A$34:$A$777,$A144,СВЦЭМ!$B$34:$B$777,Y$119)+'СЕТ СН'!$I$9+СВЦЭМ!$D$10+'СЕТ СН'!$I$5</f>
        <v>5245.3748673299997</v>
      </c>
    </row>
    <row r="145" spans="1:26" ht="15.75" x14ac:dyDescent="0.2">
      <c r="A145" s="36">
        <f t="shared" si="3"/>
        <v>42639</v>
      </c>
      <c r="B145" s="37">
        <f>SUMIFS(СВЦЭМ!$C$34:$C$777,СВЦЭМ!$A$34:$A$777,$A145,СВЦЭМ!$B$34:$B$777,B$119)+'СЕТ СН'!$I$9+СВЦЭМ!$D$10+'СЕТ СН'!$I$5</f>
        <v>5247.6948085599997</v>
      </c>
      <c r="C145" s="37">
        <f>SUMIFS(СВЦЭМ!$C$34:$C$777,СВЦЭМ!$A$34:$A$777,$A145,СВЦЭМ!$B$34:$B$777,C$119)+'СЕТ СН'!$I$9+СВЦЭМ!$D$10+'СЕТ СН'!$I$5</f>
        <v>5384.0870085199995</v>
      </c>
      <c r="D145" s="37">
        <f>SUMIFS(СВЦЭМ!$C$34:$C$777,СВЦЭМ!$A$34:$A$777,$A145,СВЦЭМ!$B$34:$B$777,D$119)+'СЕТ СН'!$I$9+СВЦЭМ!$D$10+'СЕТ СН'!$I$5</f>
        <v>5426.1562916799994</v>
      </c>
      <c r="E145" s="37">
        <f>SUMIFS(СВЦЭМ!$C$34:$C$777,СВЦЭМ!$A$34:$A$777,$A145,СВЦЭМ!$B$34:$B$777,E$119)+'СЕТ СН'!$I$9+СВЦЭМ!$D$10+'СЕТ СН'!$I$5</f>
        <v>5433.8205049999997</v>
      </c>
      <c r="F145" s="37">
        <f>SUMIFS(СВЦЭМ!$C$34:$C$777,СВЦЭМ!$A$34:$A$777,$A145,СВЦЭМ!$B$34:$B$777,F$119)+'СЕТ СН'!$I$9+СВЦЭМ!$D$10+'СЕТ СН'!$I$5</f>
        <v>5423.3850234000001</v>
      </c>
      <c r="G145" s="37">
        <f>SUMIFS(СВЦЭМ!$C$34:$C$777,СВЦЭМ!$A$34:$A$777,$A145,СВЦЭМ!$B$34:$B$777,G$119)+'СЕТ СН'!$I$9+СВЦЭМ!$D$10+'СЕТ СН'!$I$5</f>
        <v>5411.7123235499994</v>
      </c>
      <c r="H145" s="37">
        <f>SUMIFS(СВЦЭМ!$C$34:$C$777,СВЦЭМ!$A$34:$A$777,$A145,СВЦЭМ!$B$34:$B$777,H$119)+'СЕТ СН'!$I$9+СВЦЭМ!$D$10+'СЕТ СН'!$I$5</f>
        <v>5345.1594938199996</v>
      </c>
      <c r="I145" s="37">
        <f>SUMIFS(СВЦЭМ!$C$34:$C$777,СВЦЭМ!$A$34:$A$777,$A145,СВЦЭМ!$B$34:$B$777,I$119)+'СЕТ СН'!$I$9+СВЦЭМ!$D$10+'СЕТ СН'!$I$5</f>
        <v>5240.3484235699998</v>
      </c>
      <c r="J145" s="37">
        <f>SUMIFS(СВЦЭМ!$C$34:$C$777,СВЦЭМ!$A$34:$A$777,$A145,СВЦЭМ!$B$34:$B$777,J$119)+'СЕТ СН'!$I$9+СВЦЭМ!$D$10+'СЕТ СН'!$I$5</f>
        <v>5191.6181702699996</v>
      </c>
      <c r="K145" s="37">
        <f>SUMIFS(СВЦЭМ!$C$34:$C$777,СВЦЭМ!$A$34:$A$777,$A145,СВЦЭМ!$B$34:$B$777,K$119)+'СЕТ СН'!$I$9+СВЦЭМ!$D$10+'СЕТ СН'!$I$5</f>
        <v>5138.4774778999999</v>
      </c>
      <c r="L145" s="37">
        <f>SUMIFS(СВЦЭМ!$C$34:$C$777,СВЦЭМ!$A$34:$A$777,$A145,СВЦЭМ!$B$34:$B$777,L$119)+'СЕТ СН'!$I$9+СВЦЭМ!$D$10+'СЕТ СН'!$I$5</f>
        <v>5155.7450843899996</v>
      </c>
      <c r="M145" s="37">
        <f>SUMIFS(СВЦЭМ!$C$34:$C$777,СВЦЭМ!$A$34:$A$777,$A145,СВЦЭМ!$B$34:$B$777,M$119)+'СЕТ СН'!$I$9+СВЦЭМ!$D$10+'СЕТ СН'!$I$5</f>
        <v>5133.90339718</v>
      </c>
      <c r="N145" s="37">
        <f>SUMIFS(СВЦЭМ!$C$34:$C$777,СВЦЭМ!$A$34:$A$777,$A145,СВЦЭМ!$B$34:$B$777,N$119)+'СЕТ СН'!$I$9+СВЦЭМ!$D$10+'СЕТ СН'!$I$5</f>
        <v>5142.8793862799994</v>
      </c>
      <c r="O145" s="37">
        <f>SUMIFS(СВЦЭМ!$C$34:$C$777,СВЦЭМ!$A$34:$A$777,$A145,СВЦЭМ!$B$34:$B$777,O$119)+'СЕТ СН'!$I$9+СВЦЭМ!$D$10+'СЕТ СН'!$I$5</f>
        <v>5188.4089054199994</v>
      </c>
      <c r="P145" s="37">
        <f>SUMIFS(СВЦЭМ!$C$34:$C$777,СВЦЭМ!$A$34:$A$777,$A145,СВЦЭМ!$B$34:$B$777,P$119)+'СЕТ СН'!$I$9+СВЦЭМ!$D$10+'СЕТ СН'!$I$5</f>
        <v>5149.7557962299998</v>
      </c>
      <c r="Q145" s="37">
        <f>SUMIFS(СВЦЭМ!$C$34:$C$777,СВЦЭМ!$A$34:$A$777,$A145,СВЦЭМ!$B$34:$B$777,Q$119)+'СЕТ СН'!$I$9+СВЦЭМ!$D$10+'СЕТ СН'!$I$5</f>
        <v>5165.6228267400002</v>
      </c>
      <c r="R145" s="37">
        <f>SUMIFS(СВЦЭМ!$C$34:$C$777,СВЦЭМ!$A$34:$A$777,$A145,СВЦЭМ!$B$34:$B$777,R$119)+'СЕТ СН'!$I$9+СВЦЭМ!$D$10+'СЕТ СН'!$I$5</f>
        <v>5188.6989865699998</v>
      </c>
      <c r="S145" s="37">
        <f>SUMIFS(СВЦЭМ!$C$34:$C$777,СВЦЭМ!$A$34:$A$777,$A145,СВЦЭМ!$B$34:$B$777,S$119)+'СЕТ СН'!$I$9+СВЦЭМ!$D$10+'СЕТ СН'!$I$5</f>
        <v>5243.4289397499997</v>
      </c>
      <c r="T145" s="37">
        <f>SUMIFS(СВЦЭМ!$C$34:$C$777,СВЦЭМ!$A$34:$A$777,$A145,СВЦЭМ!$B$34:$B$777,T$119)+'СЕТ СН'!$I$9+СВЦЭМ!$D$10+'СЕТ СН'!$I$5</f>
        <v>5188.5689147399999</v>
      </c>
      <c r="U145" s="37">
        <f>SUMIFS(СВЦЭМ!$C$34:$C$777,СВЦЭМ!$A$34:$A$777,$A145,СВЦЭМ!$B$34:$B$777,U$119)+'СЕТ СН'!$I$9+СВЦЭМ!$D$10+'СЕТ СН'!$I$5</f>
        <v>5138.1988292999995</v>
      </c>
      <c r="V145" s="37">
        <f>SUMIFS(СВЦЭМ!$C$34:$C$777,СВЦЭМ!$A$34:$A$777,$A145,СВЦЭМ!$B$34:$B$777,V$119)+'СЕТ СН'!$I$9+СВЦЭМ!$D$10+'СЕТ СН'!$I$5</f>
        <v>5152.3374285800001</v>
      </c>
      <c r="W145" s="37">
        <f>SUMIFS(СВЦЭМ!$C$34:$C$777,СВЦЭМ!$A$34:$A$777,$A145,СВЦЭМ!$B$34:$B$777,W$119)+'СЕТ СН'!$I$9+СВЦЭМ!$D$10+'СЕТ СН'!$I$5</f>
        <v>5142.77310089</v>
      </c>
      <c r="X145" s="37">
        <f>SUMIFS(СВЦЭМ!$C$34:$C$777,СВЦЭМ!$A$34:$A$777,$A145,СВЦЭМ!$B$34:$B$777,X$119)+'СЕТ СН'!$I$9+СВЦЭМ!$D$10+'СЕТ СН'!$I$5</f>
        <v>5170.6063447699999</v>
      </c>
      <c r="Y145" s="37">
        <f>SUMIFS(СВЦЭМ!$C$34:$C$777,СВЦЭМ!$A$34:$A$777,$A145,СВЦЭМ!$B$34:$B$777,Y$119)+'СЕТ СН'!$I$9+СВЦЭМ!$D$10+'СЕТ СН'!$I$5</f>
        <v>5275.7486699499996</v>
      </c>
    </row>
    <row r="146" spans="1:26" ht="15.75" x14ac:dyDescent="0.2">
      <c r="A146" s="36">
        <f t="shared" si="3"/>
        <v>42640</v>
      </c>
      <c r="B146" s="37">
        <f>SUMIFS(СВЦЭМ!$C$34:$C$777,СВЦЭМ!$A$34:$A$777,$A146,СВЦЭМ!$B$34:$B$777,B$119)+'СЕТ СН'!$I$9+СВЦЭМ!$D$10+'СЕТ СН'!$I$5</f>
        <v>5315.2740213199995</v>
      </c>
      <c r="C146" s="37">
        <f>SUMIFS(СВЦЭМ!$C$34:$C$777,СВЦЭМ!$A$34:$A$777,$A146,СВЦЭМ!$B$34:$B$777,C$119)+'СЕТ СН'!$I$9+СВЦЭМ!$D$10+'СЕТ СН'!$I$5</f>
        <v>5385.3434668099999</v>
      </c>
      <c r="D146" s="37">
        <f>SUMIFS(СВЦЭМ!$C$34:$C$777,СВЦЭМ!$A$34:$A$777,$A146,СВЦЭМ!$B$34:$B$777,D$119)+'СЕТ СН'!$I$9+СВЦЭМ!$D$10+'СЕТ СН'!$I$5</f>
        <v>5428.7341056999994</v>
      </c>
      <c r="E146" s="37">
        <f>SUMIFS(СВЦЭМ!$C$34:$C$777,СВЦЭМ!$A$34:$A$777,$A146,СВЦЭМ!$B$34:$B$777,E$119)+'СЕТ СН'!$I$9+СВЦЭМ!$D$10+'СЕТ СН'!$I$5</f>
        <v>5432.0783999999994</v>
      </c>
      <c r="F146" s="37">
        <f>SUMIFS(СВЦЭМ!$C$34:$C$777,СВЦЭМ!$A$34:$A$777,$A146,СВЦЭМ!$B$34:$B$777,F$119)+'СЕТ СН'!$I$9+СВЦЭМ!$D$10+'СЕТ СН'!$I$5</f>
        <v>5424.0576313999991</v>
      </c>
      <c r="G146" s="37">
        <f>SUMIFS(СВЦЭМ!$C$34:$C$777,СВЦЭМ!$A$34:$A$777,$A146,СВЦЭМ!$B$34:$B$777,G$119)+'СЕТ СН'!$I$9+СВЦЭМ!$D$10+'СЕТ СН'!$I$5</f>
        <v>5411.1111358799999</v>
      </c>
      <c r="H146" s="37">
        <f>SUMIFS(СВЦЭМ!$C$34:$C$777,СВЦЭМ!$A$34:$A$777,$A146,СВЦЭМ!$B$34:$B$777,H$119)+'СЕТ СН'!$I$9+СВЦЭМ!$D$10+'СЕТ СН'!$I$5</f>
        <v>5445.5922291799998</v>
      </c>
      <c r="I146" s="37">
        <f>SUMIFS(СВЦЭМ!$C$34:$C$777,СВЦЭМ!$A$34:$A$777,$A146,СВЦЭМ!$B$34:$B$777,I$119)+'СЕТ СН'!$I$9+СВЦЭМ!$D$10+'СЕТ СН'!$I$5</f>
        <v>5287.47327778</v>
      </c>
      <c r="J146" s="37">
        <f>SUMIFS(СВЦЭМ!$C$34:$C$777,СВЦЭМ!$A$34:$A$777,$A146,СВЦЭМ!$B$34:$B$777,J$119)+'СЕТ СН'!$I$9+СВЦЭМ!$D$10+'СЕТ СН'!$I$5</f>
        <v>5205.2311492899998</v>
      </c>
      <c r="K146" s="37">
        <f>SUMIFS(СВЦЭМ!$C$34:$C$777,СВЦЭМ!$A$34:$A$777,$A146,СВЦЭМ!$B$34:$B$777,K$119)+'СЕТ СН'!$I$9+СВЦЭМ!$D$10+'СЕТ СН'!$I$5</f>
        <v>5154.7245716199996</v>
      </c>
      <c r="L146" s="37">
        <f>SUMIFS(СВЦЭМ!$C$34:$C$777,СВЦЭМ!$A$34:$A$777,$A146,СВЦЭМ!$B$34:$B$777,L$119)+'СЕТ СН'!$I$9+СВЦЭМ!$D$10+'СЕТ СН'!$I$5</f>
        <v>5114.9091701299994</v>
      </c>
      <c r="M146" s="37">
        <f>SUMIFS(СВЦЭМ!$C$34:$C$777,СВЦЭМ!$A$34:$A$777,$A146,СВЦЭМ!$B$34:$B$777,M$119)+'СЕТ СН'!$I$9+СВЦЭМ!$D$10+'СЕТ СН'!$I$5</f>
        <v>5138.3524784799993</v>
      </c>
      <c r="N146" s="37">
        <f>SUMIFS(СВЦЭМ!$C$34:$C$777,СВЦЭМ!$A$34:$A$777,$A146,СВЦЭМ!$B$34:$B$777,N$119)+'СЕТ СН'!$I$9+СВЦЭМ!$D$10+'СЕТ СН'!$I$5</f>
        <v>5212.8128737199995</v>
      </c>
      <c r="O146" s="37">
        <f>SUMIFS(СВЦЭМ!$C$34:$C$777,СВЦЭМ!$A$34:$A$777,$A146,СВЦЭМ!$B$34:$B$777,O$119)+'СЕТ СН'!$I$9+СВЦЭМ!$D$10+'СЕТ СН'!$I$5</f>
        <v>5221.6525011099993</v>
      </c>
      <c r="P146" s="37">
        <f>SUMIFS(СВЦЭМ!$C$34:$C$777,СВЦЭМ!$A$34:$A$777,$A146,СВЦЭМ!$B$34:$B$777,P$119)+'СЕТ СН'!$I$9+СВЦЭМ!$D$10+'СЕТ СН'!$I$5</f>
        <v>5228.5434190899996</v>
      </c>
      <c r="Q146" s="37">
        <f>SUMIFS(СВЦЭМ!$C$34:$C$777,СВЦЭМ!$A$34:$A$777,$A146,СВЦЭМ!$B$34:$B$777,Q$119)+'СЕТ СН'!$I$9+СВЦЭМ!$D$10+'СЕТ СН'!$I$5</f>
        <v>5237.0854779599995</v>
      </c>
      <c r="R146" s="37">
        <f>SUMIFS(СВЦЭМ!$C$34:$C$777,СВЦЭМ!$A$34:$A$777,$A146,СВЦЭМ!$B$34:$B$777,R$119)+'СЕТ СН'!$I$9+СВЦЭМ!$D$10+'СЕТ СН'!$I$5</f>
        <v>5210.3440428499998</v>
      </c>
      <c r="S146" s="37">
        <f>SUMIFS(СВЦЭМ!$C$34:$C$777,СВЦЭМ!$A$34:$A$777,$A146,СВЦЭМ!$B$34:$B$777,S$119)+'СЕТ СН'!$I$9+СВЦЭМ!$D$10+'СЕТ СН'!$I$5</f>
        <v>5210.4275725499992</v>
      </c>
      <c r="T146" s="37">
        <f>SUMIFS(СВЦЭМ!$C$34:$C$777,СВЦЭМ!$A$34:$A$777,$A146,СВЦЭМ!$B$34:$B$777,T$119)+'СЕТ СН'!$I$9+СВЦЭМ!$D$10+'СЕТ СН'!$I$5</f>
        <v>5180.2642053999998</v>
      </c>
      <c r="U146" s="37">
        <f>SUMIFS(СВЦЭМ!$C$34:$C$777,СВЦЭМ!$A$34:$A$777,$A146,СВЦЭМ!$B$34:$B$777,U$119)+'СЕТ СН'!$I$9+СВЦЭМ!$D$10+'СЕТ СН'!$I$5</f>
        <v>5170.09851523</v>
      </c>
      <c r="V146" s="37">
        <f>SUMIFS(СВЦЭМ!$C$34:$C$777,СВЦЭМ!$A$34:$A$777,$A146,СВЦЭМ!$B$34:$B$777,V$119)+'СЕТ СН'!$I$9+СВЦЭМ!$D$10+'СЕТ СН'!$I$5</f>
        <v>5194.1181763699997</v>
      </c>
      <c r="W146" s="37">
        <f>SUMIFS(СВЦЭМ!$C$34:$C$777,СВЦЭМ!$A$34:$A$777,$A146,СВЦЭМ!$B$34:$B$777,W$119)+'СЕТ СН'!$I$9+СВЦЭМ!$D$10+'СЕТ СН'!$I$5</f>
        <v>5167.3419439699992</v>
      </c>
      <c r="X146" s="37">
        <f>SUMIFS(СВЦЭМ!$C$34:$C$777,СВЦЭМ!$A$34:$A$777,$A146,СВЦЭМ!$B$34:$B$777,X$119)+'СЕТ СН'!$I$9+СВЦЭМ!$D$10+'СЕТ СН'!$I$5</f>
        <v>5127.4632171099993</v>
      </c>
      <c r="Y146" s="37">
        <f>SUMIFS(СВЦЭМ!$C$34:$C$777,СВЦЭМ!$A$34:$A$777,$A146,СВЦЭМ!$B$34:$B$777,Y$119)+'СЕТ СН'!$I$9+СВЦЭМ!$D$10+'СЕТ СН'!$I$5</f>
        <v>5210.61717701</v>
      </c>
    </row>
    <row r="147" spans="1:26" ht="15.75" x14ac:dyDescent="0.2">
      <c r="A147" s="36">
        <f t="shared" si="3"/>
        <v>42641</v>
      </c>
      <c r="B147" s="37">
        <f>SUMIFS(СВЦЭМ!$C$34:$C$777,СВЦЭМ!$A$34:$A$777,$A147,СВЦЭМ!$B$34:$B$777,B$119)+'СЕТ СН'!$I$9+СВЦЭМ!$D$10+'СЕТ СН'!$I$5</f>
        <v>5315.8767392699992</v>
      </c>
      <c r="C147" s="37">
        <f>SUMIFS(СВЦЭМ!$C$34:$C$777,СВЦЭМ!$A$34:$A$777,$A147,СВЦЭМ!$B$34:$B$777,C$119)+'СЕТ СН'!$I$9+СВЦЭМ!$D$10+'СЕТ СН'!$I$5</f>
        <v>5381.2289512899997</v>
      </c>
      <c r="D147" s="37">
        <f>SUMIFS(СВЦЭМ!$C$34:$C$777,СВЦЭМ!$A$34:$A$777,$A147,СВЦЭМ!$B$34:$B$777,D$119)+'СЕТ СН'!$I$9+СВЦЭМ!$D$10+'СЕТ СН'!$I$5</f>
        <v>5415.1751766500001</v>
      </c>
      <c r="E147" s="37">
        <f>SUMIFS(СВЦЭМ!$C$34:$C$777,СВЦЭМ!$A$34:$A$777,$A147,СВЦЭМ!$B$34:$B$777,E$119)+'СЕТ СН'!$I$9+СВЦЭМ!$D$10+'СЕТ СН'!$I$5</f>
        <v>5481.5020556899999</v>
      </c>
      <c r="F147" s="37">
        <f>SUMIFS(СВЦЭМ!$C$34:$C$777,СВЦЭМ!$A$34:$A$777,$A147,СВЦЭМ!$B$34:$B$777,F$119)+'СЕТ СН'!$I$9+СВЦЭМ!$D$10+'СЕТ СН'!$I$5</f>
        <v>5582.7362958499998</v>
      </c>
      <c r="G147" s="37">
        <f>SUMIFS(СВЦЭМ!$C$34:$C$777,СВЦЭМ!$A$34:$A$777,$A147,СВЦЭМ!$B$34:$B$777,G$119)+'СЕТ СН'!$I$9+СВЦЭМ!$D$10+'СЕТ СН'!$I$5</f>
        <v>5562.8401376000002</v>
      </c>
      <c r="H147" s="37">
        <f>SUMIFS(СВЦЭМ!$C$34:$C$777,СВЦЭМ!$A$34:$A$777,$A147,СВЦЭМ!$B$34:$B$777,H$119)+'СЕТ СН'!$I$9+СВЦЭМ!$D$10+'СЕТ СН'!$I$5</f>
        <v>5422.8922023999994</v>
      </c>
      <c r="I147" s="37">
        <f>SUMIFS(СВЦЭМ!$C$34:$C$777,СВЦЭМ!$A$34:$A$777,$A147,СВЦЭМ!$B$34:$B$777,I$119)+'СЕТ СН'!$I$9+СВЦЭМ!$D$10+'СЕТ СН'!$I$5</f>
        <v>5356.77887147</v>
      </c>
      <c r="J147" s="37">
        <f>SUMIFS(СВЦЭМ!$C$34:$C$777,СВЦЭМ!$A$34:$A$777,$A147,СВЦЭМ!$B$34:$B$777,J$119)+'СЕТ СН'!$I$9+СВЦЭМ!$D$10+'СЕТ СН'!$I$5</f>
        <v>5311.0300934999996</v>
      </c>
      <c r="K147" s="37">
        <f>SUMIFS(СВЦЭМ!$C$34:$C$777,СВЦЭМ!$A$34:$A$777,$A147,СВЦЭМ!$B$34:$B$777,K$119)+'СЕТ СН'!$I$9+СВЦЭМ!$D$10+'СЕТ СН'!$I$5</f>
        <v>5210.2953249099992</v>
      </c>
      <c r="L147" s="37">
        <f>SUMIFS(СВЦЭМ!$C$34:$C$777,СВЦЭМ!$A$34:$A$777,$A147,СВЦЭМ!$B$34:$B$777,L$119)+'СЕТ СН'!$I$9+СВЦЭМ!$D$10+'СЕТ СН'!$I$5</f>
        <v>5189.3681635299999</v>
      </c>
      <c r="M147" s="37">
        <f>SUMIFS(СВЦЭМ!$C$34:$C$777,СВЦЭМ!$A$34:$A$777,$A147,СВЦЭМ!$B$34:$B$777,M$119)+'СЕТ СН'!$I$9+СВЦЭМ!$D$10+'СЕТ СН'!$I$5</f>
        <v>5183.56994648</v>
      </c>
      <c r="N147" s="37">
        <f>SUMIFS(СВЦЭМ!$C$34:$C$777,СВЦЭМ!$A$34:$A$777,$A147,СВЦЭМ!$B$34:$B$777,N$119)+'СЕТ СН'!$I$9+СВЦЭМ!$D$10+'СЕТ СН'!$I$5</f>
        <v>5168.78250914</v>
      </c>
      <c r="O147" s="37">
        <f>SUMIFS(СВЦЭМ!$C$34:$C$777,СВЦЭМ!$A$34:$A$777,$A147,СВЦЭМ!$B$34:$B$777,O$119)+'СЕТ СН'!$I$9+СВЦЭМ!$D$10+'СЕТ СН'!$I$5</f>
        <v>5253.8794981499996</v>
      </c>
      <c r="P147" s="37">
        <f>SUMIFS(СВЦЭМ!$C$34:$C$777,СВЦЭМ!$A$34:$A$777,$A147,СВЦЭМ!$B$34:$B$777,P$119)+'СЕТ СН'!$I$9+СВЦЭМ!$D$10+'СЕТ СН'!$I$5</f>
        <v>5157.6359745999998</v>
      </c>
      <c r="Q147" s="37">
        <f>SUMIFS(СВЦЭМ!$C$34:$C$777,СВЦЭМ!$A$34:$A$777,$A147,СВЦЭМ!$B$34:$B$777,Q$119)+'СЕТ СН'!$I$9+СВЦЭМ!$D$10+'СЕТ СН'!$I$5</f>
        <v>5154.4900086999996</v>
      </c>
      <c r="R147" s="37">
        <f>SUMIFS(СВЦЭМ!$C$34:$C$777,СВЦЭМ!$A$34:$A$777,$A147,СВЦЭМ!$B$34:$B$777,R$119)+'СЕТ СН'!$I$9+СВЦЭМ!$D$10+'СЕТ СН'!$I$5</f>
        <v>5139.6873111499999</v>
      </c>
      <c r="S147" s="37">
        <f>SUMIFS(СВЦЭМ!$C$34:$C$777,СВЦЭМ!$A$34:$A$777,$A147,СВЦЭМ!$B$34:$B$777,S$119)+'СЕТ СН'!$I$9+СВЦЭМ!$D$10+'СЕТ СН'!$I$5</f>
        <v>5177.6583369499995</v>
      </c>
      <c r="T147" s="37">
        <f>SUMIFS(СВЦЭМ!$C$34:$C$777,СВЦЭМ!$A$34:$A$777,$A147,СВЦЭМ!$B$34:$B$777,T$119)+'СЕТ СН'!$I$9+СВЦЭМ!$D$10+'СЕТ СН'!$I$5</f>
        <v>5147.2318048999996</v>
      </c>
      <c r="U147" s="37">
        <f>SUMIFS(СВЦЭМ!$C$34:$C$777,СВЦЭМ!$A$34:$A$777,$A147,СВЦЭМ!$B$34:$B$777,U$119)+'СЕТ СН'!$I$9+СВЦЭМ!$D$10+'СЕТ СН'!$I$5</f>
        <v>5134.3641662099999</v>
      </c>
      <c r="V147" s="37">
        <f>SUMIFS(СВЦЭМ!$C$34:$C$777,СВЦЭМ!$A$34:$A$777,$A147,СВЦЭМ!$B$34:$B$777,V$119)+'СЕТ СН'!$I$9+СВЦЭМ!$D$10+'СЕТ СН'!$I$5</f>
        <v>5158.0541889699998</v>
      </c>
      <c r="W147" s="37">
        <f>SUMIFS(СВЦЭМ!$C$34:$C$777,СВЦЭМ!$A$34:$A$777,$A147,СВЦЭМ!$B$34:$B$777,W$119)+'СЕТ СН'!$I$9+СВЦЭМ!$D$10+'СЕТ СН'!$I$5</f>
        <v>5153.1298938</v>
      </c>
      <c r="X147" s="37">
        <f>SUMIFS(СВЦЭМ!$C$34:$C$777,СВЦЭМ!$A$34:$A$777,$A147,СВЦЭМ!$B$34:$B$777,X$119)+'СЕТ СН'!$I$9+СВЦЭМ!$D$10+'СЕТ СН'!$I$5</f>
        <v>5166.8449302499994</v>
      </c>
      <c r="Y147" s="37">
        <f>SUMIFS(СВЦЭМ!$C$34:$C$777,СВЦЭМ!$A$34:$A$777,$A147,СВЦЭМ!$B$34:$B$777,Y$119)+'СЕТ СН'!$I$9+СВЦЭМ!$D$10+'СЕТ СН'!$I$5</f>
        <v>5227.07461229</v>
      </c>
    </row>
    <row r="148" spans="1:26" ht="15.75" x14ac:dyDescent="0.2">
      <c r="A148" s="36">
        <f t="shared" si="3"/>
        <v>42642</v>
      </c>
      <c r="B148" s="37">
        <f>SUMIFS(СВЦЭМ!$C$34:$C$777,СВЦЭМ!$A$34:$A$777,$A148,СВЦЭМ!$B$34:$B$777,B$119)+'СЕТ СН'!$I$9+СВЦЭМ!$D$10+'СЕТ СН'!$I$5</f>
        <v>5167.8083602899997</v>
      </c>
      <c r="C148" s="37">
        <f>SUMIFS(СВЦЭМ!$C$34:$C$777,СВЦЭМ!$A$34:$A$777,$A148,СВЦЭМ!$B$34:$B$777,C$119)+'СЕТ СН'!$I$9+СВЦЭМ!$D$10+'СЕТ СН'!$I$5</f>
        <v>5239.0937127699999</v>
      </c>
      <c r="D148" s="37">
        <f>SUMIFS(СВЦЭМ!$C$34:$C$777,СВЦЭМ!$A$34:$A$777,$A148,СВЦЭМ!$B$34:$B$777,D$119)+'СЕТ СН'!$I$9+СВЦЭМ!$D$10+'СЕТ СН'!$I$5</f>
        <v>5273.9075420299996</v>
      </c>
      <c r="E148" s="37">
        <f>SUMIFS(СВЦЭМ!$C$34:$C$777,СВЦЭМ!$A$34:$A$777,$A148,СВЦЭМ!$B$34:$B$777,E$119)+'СЕТ СН'!$I$9+СВЦЭМ!$D$10+'СЕТ СН'!$I$5</f>
        <v>5282.8656535099999</v>
      </c>
      <c r="F148" s="37">
        <f>SUMIFS(СВЦЭМ!$C$34:$C$777,СВЦЭМ!$A$34:$A$777,$A148,СВЦЭМ!$B$34:$B$777,F$119)+'СЕТ СН'!$I$9+СВЦЭМ!$D$10+'СЕТ СН'!$I$5</f>
        <v>5269.48827428</v>
      </c>
      <c r="G148" s="37">
        <f>SUMIFS(СВЦЭМ!$C$34:$C$777,СВЦЭМ!$A$34:$A$777,$A148,СВЦЭМ!$B$34:$B$777,G$119)+'СЕТ СН'!$I$9+СВЦЭМ!$D$10+'СЕТ СН'!$I$5</f>
        <v>5259.4565482999997</v>
      </c>
      <c r="H148" s="37">
        <f>SUMIFS(СВЦЭМ!$C$34:$C$777,СВЦЭМ!$A$34:$A$777,$A148,СВЦЭМ!$B$34:$B$777,H$119)+'СЕТ СН'!$I$9+СВЦЭМ!$D$10+'СЕТ СН'!$I$5</f>
        <v>5296.5484203299993</v>
      </c>
      <c r="I148" s="37">
        <f>SUMIFS(СВЦЭМ!$C$34:$C$777,СВЦЭМ!$A$34:$A$777,$A148,СВЦЭМ!$B$34:$B$777,I$119)+'СЕТ СН'!$I$9+СВЦЭМ!$D$10+'СЕТ СН'!$I$5</f>
        <v>5301.2379017699996</v>
      </c>
      <c r="J148" s="37">
        <f>SUMIFS(СВЦЭМ!$C$34:$C$777,СВЦЭМ!$A$34:$A$777,$A148,СВЦЭМ!$B$34:$B$777,J$119)+'СЕТ СН'!$I$9+СВЦЭМ!$D$10+'СЕТ СН'!$I$5</f>
        <v>5237.56635284</v>
      </c>
      <c r="K148" s="37">
        <f>SUMIFS(СВЦЭМ!$C$34:$C$777,СВЦЭМ!$A$34:$A$777,$A148,СВЦЭМ!$B$34:$B$777,K$119)+'СЕТ СН'!$I$9+СВЦЭМ!$D$10+'СЕТ СН'!$I$5</f>
        <v>5191.49159341</v>
      </c>
      <c r="L148" s="37">
        <f>SUMIFS(СВЦЭМ!$C$34:$C$777,СВЦЭМ!$A$34:$A$777,$A148,СВЦЭМ!$B$34:$B$777,L$119)+'СЕТ СН'!$I$9+СВЦЭМ!$D$10+'СЕТ СН'!$I$5</f>
        <v>5253.0422947099996</v>
      </c>
      <c r="M148" s="37">
        <f>SUMIFS(СВЦЭМ!$C$34:$C$777,СВЦЭМ!$A$34:$A$777,$A148,СВЦЭМ!$B$34:$B$777,M$119)+'СЕТ СН'!$I$9+СВЦЭМ!$D$10+'СЕТ СН'!$I$5</f>
        <v>5237.0336584899997</v>
      </c>
      <c r="N148" s="37">
        <f>SUMIFS(СВЦЭМ!$C$34:$C$777,СВЦЭМ!$A$34:$A$777,$A148,СВЦЭМ!$B$34:$B$777,N$119)+'СЕТ СН'!$I$9+СВЦЭМ!$D$10+'СЕТ СН'!$I$5</f>
        <v>5199.5098051499999</v>
      </c>
      <c r="O148" s="37">
        <f>SUMIFS(СВЦЭМ!$C$34:$C$777,СВЦЭМ!$A$34:$A$777,$A148,СВЦЭМ!$B$34:$B$777,O$119)+'СЕТ СН'!$I$9+СВЦЭМ!$D$10+'СЕТ СН'!$I$5</f>
        <v>5234.62844038</v>
      </c>
      <c r="P148" s="37">
        <f>SUMIFS(СВЦЭМ!$C$34:$C$777,СВЦЭМ!$A$34:$A$777,$A148,СВЦЭМ!$B$34:$B$777,P$119)+'СЕТ СН'!$I$9+СВЦЭМ!$D$10+'СЕТ СН'!$I$5</f>
        <v>5261.0636373199995</v>
      </c>
      <c r="Q148" s="37">
        <f>SUMIFS(СВЦЭМ!$C$34:$C$777,СВЦЭМ!$A$34:$A$777,$A148,СВЦЭМ!$B$34:$B$777,Q$119)+'СЕТ СН'!$I$9+СВЦЭМ!$D$10+'СЕТ СН'!$I$5</f>
        <v>5351.9155561099997</v>
      </c>
      <c r="R148" s="37">
        <f>SUMIFS(СВЦЭМ!$C$34:$C$777,СВЦЭМ!$A$34:$A$777,$A148,СВЦЭМ!$B$34:$B$777,R$119)+'СЕТ СН'!$I$9+СВЦЭМ!$D$10+'СЕТ СН'!$I$5</f>
        <v>5461.6786673899996</v>
      </c>
      <c r="S148" s="37">
        <f>SUMIFS(СВЦЭМ!$C$34:$C$777,СВЦЭМ!$A$34:$A$777,$A148,СВЦЭМ!$B$34:$B$777,S$119)+'СЕТ СН'!$I$9+СВЦЭМ!$D$10+'СЕТ СН'!$I$5</f>
        <v>5370.2815730099992</v>
      </c>
      <c r="T148" s="37">
        <f>SUMIFS(СВЦЭМ!$C$34:$C$777,СВЦЭМ!$A$34:$A$777,$A148,СВЦЭМ!$B$34:$B$777,T$119)+'СЕТ СН'!$I$9+СВЦЭМ!$D$10+'СЕТ СН'!$I$5</f>
        <v>5171.0980802699996</v>
      </c>
      <c r="U148" s="37">
        <f>SUMIFS(СВЦЭМ!$C$34:$C$777,СВЦЭМ!$A$34:$A$777,$A148,СВЦЭМ!$B$34:$B$777,U$119)+'СЕТ СН'!$I$9+СВЦЭМ!$D$10+'СЕТ СН'!$I$5</f>
        <v>5166.16550938</v>
      </c>
      <c r="V148" s="37">
        <f>SUMIFS(СВЦЭМ!$C$34:$C$777,СВЦЭМ!$A$34:$A$777,$A148,СВЦЭМ!$B$34:$B$777,V$119)+'СЕТ СН'!$I$9+СВЦЭМ!$D$10+'СЕТ СН'!$I$5</f>
        <v>5176.1022261899998</v>
      </c>
      <c r="W148" s="37">
        <f>SUMIFS(СВЦЭМ!$C$34:$C$777,СВЦЭМ!$A$34:$A$777,$A148,СВЦЭМ!$B$34:$B$777,W$119)+'СЕТ СН'!$I$9+СВЦЭМ!$D$10+'СЕТ СН'!$I$5</f>
        <v>5175.2874783199995</v>
      </c>
      <c r="X148" s="37">
        <f>SUMIFS(СВЦЭМ!$C$34:$C$777,СВЦЭМ!$A$34:$A$777,$A148,СВЦЭМ!$B$34:$B$777,X$119)+'СЕТ СН'!$I$9+СВЦЭМ!$D$10+'СЕТ СН'!$I$5</f>
        <v>5152.2984056999994</v>
      </c>
      <c r="Y148" s="37">
        <f>SUMIFS(СВЦЭМ!$C$34:$C$777,СВЦЭМ!$A$34:$A$777,$A148,СВЦЭМ!$B$34:$B$777,Y$119)+'СЕТ СН'!$I$9+СВЦЭМ!$D$10+'СЕТ СН'!$I$5</f>
        <v>5168.6471457899997</v>
      </c>
    </row>
    <row r="149" spans="1:26" ht="15.75" x14ac:dyDescent="0.2">
      <c r="A149" s="36">
        <f t="shared" si="3"/>
        <v>42643</v>
      </c>
      <c r="B149" s="37">
        <f>SUMIFS(СВЦЭМ!$C$34:$C$777,СВЦЭМ!$A$34:$A$777,$A149,СВЦЭМ!$B$34:$B$777,B$119)+'СЕТ СН'!$I$9+СВЦЭМ!$D$10+'СЕТ СН'!$I$5</f>
        <v>5322.1535757099991</v>
      </c>
      <c r="C149" s="37">
        <f>SUMIFS(СВЦЭМ!$C$34:$C$777,СВЦЭМ!$A$34:$A$777,$A149,СВЦЭМ!$B$34:$B$777,C$119)+'СЕТ СН'!$I$9+СВЦЭМ!$D$10+'СЕТ СН'!$I$5</f>
        <v>5405.3726790399996</v>
      </c>
      <c r="D149" s="37">
        <f>SUMIFS(СВЦЭМ!$C$34:$C$777,СВЦЭМ!$A$34:$A$777,$A149,СВЦЭМ!$B$34:$B$777,D$119)+'СЕТ СН'!$I$9+СВЦЭМ!$D$10+'СЕТ СН'!$I$5</f>
        <v>5393.7158881300002</v>
      </c>
      <c r="E149" s="37">
        <f>SUMIFS(СВЦЭМ!$C$34:$C$777,СВЦЭМ!$A$34:$A$777,$A149,СВЦЭМ!$B$34:$B$777,E$119)+'СЕТ СН'!$I$9+СВЦЭМ!$D$10+'СЕТ СН'!$I$5</f>
        <v>5423.5192186999993</v>
      </c>
      <c r="F149" s="37">
        <f>SUMIFS(СВЦЭМ!$C$34:$C$777,СВЦЭМ!$A$34:$A$777,$A149,СВЦЭМ!$B$34:$B$777,F$119)+'СЕТ СН'!$I$9+СВЦЭМ!$D$10+'СЕТ СН'!$I$5</f>
        <v>5431.71259904</v>
      </c>
      <c r="G149" s="37">
        <f>SUMIFS(СВЦЭМ!$C$34:$C$777,СВЦЭМ!$A$34:$A$777,$A149,СВЦЭМ!$B$34:$B$777,G$119)+'СЕТ СН'!$I$9+СВЦЭМ!$D$10+'СЕТ СН'!$I$5</f>
        <v>5414.90273781</v>
      </c>
      <c r="H149" s="37">
        <f>SUMIFS(СВЦЭМ!$C$34:$C$777,СВЦЭМ!$A$34:$A$777,$A149,СВЦЭМ!$B$34:$B$777,H$119)+'СЕТ СН'!$I$9+СВЦЭМ!$D$10+'СЕТ СН'!$I$5</f>
        <v>5387.3896318499992</v>
      </c>
      <c r="I149" s="37">
        <f>SUMIFS(СВЦЭМ!$C$34:$C$777,СВЦЭМ!$A$34:$A$777,$A149,СВЦЭМ!$B$34:$B$777,I$119)+'СЕТ СН'!$I$9+СВЦЭМ!$D$10+'СЕТ СН'!$I$5</f>
        <v>5296.2856176799996</v>
      </c>
      <c r="J149" s="37">
        <f>SUMIFS(СВЦЭМ!$C$34:$C$777,СВЦЭМ!$A$34:$A$777,$A149,СВЦЭМ!$B$34:$B$777,J$119)+'СЕТ СН'!$I$9+СВЦЭМ!$D$10+'СЕТ СН'!$I$5</f>
        <v>5282.7334606799996</v>
      </c>
      <c r="K149" s="37">
        <f>SUMIFS(СВЦЭМ!$C$34:$C$777,СВЦЭМ!$A$34:$A$777,$A149,СВЦЭМ!$B$34:$B$777,K$119)+'СЕТ СН'!$I$9+СВЦЭМ!$D$10+'СЕТ СН'!$I$5</f>
        <v>5203.8179248299994</v>
      </c>
      <c r="L149" s="37">
        <f>SUMIFS(СВЦЭМ!$C$34:$C$777,СВЦЭМ!$A$34:$A$777,$A149,СВЦЭМ!$B$34:$B$777,L$119)+'СЕТ СН'!$I$9+СВЦЭМ!$D$10+'СЕТ СН'!$I$5</f>
        <v>5219.8451271699996</v>
      </c>
      <c r="M149" s="37">
        <f>SUMIFS(СВЦЭМ!$C$34:$C$777,СВЦЭМ!$A$34:$A$777,$A149,СВЦЭМ!$B$34:$B$777,M$119)+'СЕТ СН'!$I$9+СВЦЭМ!$D$10+'СЕТ СН'!$I$5</f>
        <v>5230.1752183899998</v>
      </c>
      <c r="N149" s="37">
        <f>SUMIFS(СВЦЭМ!$C$34:$C$777,СВЦЭМ!$A$34:$A$777,$A149,СВЦЭМ!$B$34:$B$777,N$119)+'СЕТ СН'!$I$9+СВЦЭМ!$D$10+'СЕТ СН'!$I$5</f>
        <v>5216.65409387</v>
      </c>
      <c r="O149" s="37">
        <f>SUMIFS(СВЦЭМ!$C$34:$C$777,СВЦЭМ!$A$34:$A$777,$A149,СВЦЭМ!$B$34:$B$777,O$119)+'СЕТ СН'!$I$9+СВЦЭМ!$D$10+'СЕТ СН'!$I$5</f>
        <v>5217.8857344600001</v>
      </c>
      <c r="P149" s="37">
        <f>SUMIFS(СВЦЭМ!$C$34:$C$777,СВЦЭМ!$A$34:$A$777,$A149,СВЦЭМ!$B$34:$B$777,P$119)+'СЕТ СН'!$I$9+СВЦЭМ!$D$10+'СЕТ СН'!$I$5</f>
        <v>5223.7456204399996</v>
      </c>
      <c r="Q149" s="37">
        <f>SUMIFS(СВЦЭМ!$C$34:$C$777,СВЦЭМ!$A$34:$A$777,$A149,СВЦЭМ!$B$34:$B$777,Q$119)+'СЕТ СН'!$I$9+СВЦЭМ!$D$10+'СЕТ СН'!$I$5</f>
        <v>5206.7802431399996</v>
      </c>
      <c r="R149" s="37">
        <f>SUMIFS(СВЦЭМ!$C$34:$C$777,СВЦЭМ!$A$34:$A$777,$A149,СВЦЭМ!$B$34:$B$777,R$119)+'СЕТ СН'!$I$9+СВЦЭМ!$D$10+'СЕТ СН'!$I$5</f>
        <v>5185.2117405399995</v>
      </c>
      <c r="S149" s="37">
        <f>SUMIFS(СВЦЭМ!$C$34:$C$777,СВЦЭМ!$A$34:$A$777,$A149,СВЦЭМ!$B$34:$B$777,S$119)+'СЕТ СН'!$I$9+СВЦЭМ!$D$10+'СЕТ СН'!$I$5</f>
        <v>5278.7038574299995</v>
      </c>
      <c r="T149" s="37">
        <f>SUMIFS(СВЦЭМ!$C$34:$C$777,СВЦЭМ!$A$34:$A$777,$A149,СВЦЭМ!$B$34:$B$777,T$119)+'СЕТ СН'!$I$9+СВЦЭМ!$D$10+'СЕТ СН'!$I$5</f>
        <v>5227.0794646999993</v>
      </c>
      <c r="U149" s="37">
        <f>SUMIFS(СВЦЭМ!$C$34:$C$777,СВЦЭМ!$A$34:$A$777,$A149,СВЦЭМ!$B$34:$B$777,U$119)+'СЕТ СН'!$I$9+СВЦЭМ!$D$10+'СЕТ СН'!$I$5</f>
        <v>5220.2304280499993</v>
      </c>
      <c r="V149" s="37">
        <f>SUMIFS(СВЦЭМ!$C$34:$C$777,СВЦЭМ!$A$34:$A$777,$A149,СВЦЭМ!$B$34:$B$777,V$119)+'СЕТ СН'!$I$9+СВЦЭМ!$D$10+'СЕТ СН'!$I$5</f>
        <v>5241.5688792199999</v>
      </c>
      <c r="W149" s="37">
        <f>SUMIFS(СВЦЭМ!$C$34:$C$777,СВЦЭМ!$A$34:$A$777,$A149,СВЦЭМ!$B$34:$B$777,W$119)+'СЕТ СН'!$I$9+СВЦЭМ!$D$10+'СЕТ СН'!$I$5</f>
        <v>5263.77218963</v>
      </c>
      <c r="X149" s="37">
        <f>SUMIFS(СВЦЭМ!$C$34:$C$777,СВЦЭМ!$A$34:$A$777,$A149,СВЦЭМ!$B$34:$B$777,X$119)+'СЕТ СН'!$I$9+СВЦЭМ!$D$10+'СЕТ СН'!$I$5</f>
        <v>5179.0539037899998</v>
      </c>
      <c r="Y149" s="37">
        <f>SUMIFS(СВЦЭМ!$C$34:$C$777,СВЦЭМ!$A$34:$A$777,$A149,СВЦЭМ!$B$34:$B$777,Y$119)+'СЕТ СН'!$I$9+СВЦЭМ!$D$10+'СЕТ СН'!$I$5</f>
        <v>5226.8232620599993</v>
      </c>
    </row>
    <row r="150" spans="1:26" ht="15.75" x14ac:dyDescent="0.2">
      <c r="A150" s="36">
        <f t="shared" si="3"/>
        <v>42644</v>
      </c>
      <c r="B150" s="37">
        <f>SUMIFS(СВЦЭМ!$C$34:$C$777,СВЦЭМ!$A$34:$A$777,$A150,СВЦЭМ!$B$34:$B$777,B$119)+'СЕТ СН'!$I$9+СВЦЭМ!$D$10+'СЕТ СН'!$I$5</f>
        <v>4614.2534827599993</v>
      </c>
      <c r="C150" s="37">
        <f>SUMIFS(СВЦЭМ!$C$34:$C$777,СВЦЭМ!$A$34:$A$777,$A150,СВЦЭМ!$B$34:$B$777,C$119)+'СЕТ СН'!$I$9+СВЦЭМ!$D$10+'СЕТ СН'!$I$5</f>
        <v>4614.2534827599993</v>
      </c>
      <c r="D150" s="37">
        <f>SUMIFS(СВЦЭМ!$C$34:$C$777,СВЦЭМ!$A$34:$A$777,$A150,СВЦЭМ!$B$34:$B$777,D$119)+'СЕТ СН'!$I$9+СВЦЭМ!$D$10+'СЕТ СН'!$I$5</f>
        <v>4614.2534827599993</v>
      </c>
      <c r="E150" s="37">
        <f>SUMIFS(СВЦЭМ!$C$34:$C$777,СВЦЭМ!$A$34:$A$777,$A150,СВЦЭМ!$B$34:$B$777,E$119)+'СЕТ СН'!$I$9+СВЦЭМ!$D$10+'СЕТ СН'!$I$5</f>
        <v>4614.2534827599993</v>
      </c>
      <c r="F150" s="37">
        <f>SUMIFS(СВЦЭМ!$C$34:$C$777,СВЦЭМ!$A$34:$A$777,$A150,СВЦЭМ!$B$34:$B$777,F$119)+'СЕТ СН'!$I$9+СВЦЭМ!$D$10+'СЕТ СН'!$I$5</f>
        <v>4614.2534827599993</v>
      </c>
      <c r="G150" s="37">
        <f>SUMIFS(СВЦЭМ!$C$34:$C$777,СВЦЭМ!$A$34:$A$777,$A150,СВЦЭМ!$B$34:$B$777,G$119)+'СЕТ СН'!$I$9+СВЦЭМ!$D$10+'СЕТ СН'!$I$5</f>
        <v>4614.2534827599993</v>
      </c>
      <c r="H150" s="37">
        <f>SUMIFS(СВЦЭМ!$C$34:$C$777,СВЦЭМ!$A$34:$A$777,$A150,СВЦЭМ!$B$34:$B$777,H$119)+'СЕТ СН'!$I$9+СВЦЭМ!$D$10+'СЕТ СН'!$I$5</f>
        <v>4614.2534827599993</v>
      </c>
      <c r="I150" s="37">
        <f>SUMIFS(СВЦЭМ!$C$34:$C$777,СВЦЭМ!$A$34:$A$777,$A150,СВЦЭМ!$B$34:$B$777,I$119)+'СЕТ СН'!$I$9+СВЦЭМ!$D$10+'СЕТ СН'!$I$5</f>
        <v>4614.2534827599993</v>
      </c>
      <c r="J150" s="37">
        <f>SUMIFS(СВЦЭМ!$C$34:$C$777,СВЦЭМ!$A$34:$A$777,$A150,СВЦЭМ!$B$34:$B$777,J$119)+'СЕТ СН'!$I$9+СВЦЭМ!$D$10+'СЕТ СН'!$I$5</f>
        <v>4614.2534827599993</v>
      </c>
      <c r="K150" s="37">
        <f>SUMIFS(СВЦЭМ!$C$34:$C$777,СВЦЭМ!$A$34:$A$777,$A150,СВЦЭМ!$B$34:$B$777,K$119)+'СЕТ СН'!$I$9+СВЦЭМ!$D$10+'СЕТ СН'!$I$5</f>
        <v>4614.2534827599993</v>
      </c>
      <c r="L150" s="37">
        <f>SUMIFS(СВЦЭМ!$C$34:$C$777,СВЦЭМ!$A$34:$A$777,$A150,СВЦЭМ!$B$34:$B$777,L$119)+'СЕТ СН'!$I$9+СВЦЭМ!$D$10+'СЕТ СН'!$I$5</f>
        <v>4614.2534827599993</v>
      </c>
      <c r="M150" s="37">
        <f>SUMIFS(СВЦЭМ!$C$34:$C$777,СВЦЭМ!$A$34:$A$777,$A150,СВЦЭМ!$B$34:$B$777,M$119)+'СЕТ СН'!$I$9+СВЦЭМ!$D$10+'СЕТ СН'!$I$5</f>
        <v>4614.2534827599993</v>
      </c>
      <c r="N150" s="37">
        <f>SUMIFS(СВЦЭМ!$C$34:$C$777,СВЦЭМ!$A$34:$A$777,$A150,СВЦЭМ!$B$34:$B$777,N$119)+'СЕТ СН'!$I$9+СВЦЭМ!$D$10+'СЕТ СН'!$I$5</f>
        <v>4614.2534827599993</v>
      </c>
      <c r="O150" s="37">
        <f>SUMIFS(СВЦЭМ!$C$34:$C$777,СВЦЭМ!$A$34:$A$777,$A150,СВЦЭМ!$B$34:$B$777,O$119)+'СЕТ СН'!$I$9+СВЦЭМ!$D$10+'СЕТ СН'!$I$5</f>
        <v>4614.2534827599993</v>
      </c>
      <c r="P150" s="37">
        <f>SUMIFS(СВЦЭМ!$C$34:$C$777,СВЦЭМ!$A$34:$A$777,$A150,СВЦЭМ!$B$34:$B$777,P$119)+'СЕТ СН'!$I$9+СВЦЭМ!$D$10+'СЕТ СН'!$I$5</f>
        <v>4614.2534827599993</v>
      </c>
      <c r="Q150" s="37">
        <f>SUMIFS(СВЦЭМ!$C$34:$C$777,СВЦЭМ!$A$34:$A$777,$A150,СВЦЭМ!$B$34:$B$777,Q$119)+'СЕТ СН'!$I$9+СВЦЭМ!$D$10+'СЕТ СН'!$I$5</f>
        <v>4614.2534827599993</v>
      </c>
      <c r="R150" s="37">
        <f>SUMIFS(СВЦЭМ!$C$34:$C$777,СВЦЭМ!$A$34:$A$777,$A150,СВЦЭМ!$B$34:$B$777,R$119)+'СЕТ СН'!$I$9+СВЦЭМ!$D$10+'СЕТ СН'!$I$5</f>
        <v>4614.2534827599993</v>
      </c>
      <c r="S150" s="37">
        <f>SUMIFS(СВЦЭМ!$C$34:$C$777,СВЦЭМ!$A$34:$A$777,$A150,СВЦЭМ!$B$34:$B$777,S$119)+'СЕТ СН'!$I$9+СВЦЭМ!$D$10+'СЕТ СН'!$I$5</f>
        <v>4614.2534827599993</v>
      </c>
      <c r="T150" s="37">
        <f>SUMIFS(СВЦЭМ!$C$34:$C$777,СВЦЭМ!$A$34:$A$777,$A150,СВЦЭМ!$B$34:$B$777,T$119)+'СЕТ СН'!$I$9+СВЦЭМ!$D$10+'СЕТ СН'!$I$5</f>
        <v>4614.2534827599993</v>
      </c>
      <c r="U150" s="37">
        <f>SUMIFS(СВЦЭМ!$C$34:$C$777,СВЦЭМ!$A$34:$A$777,$A150,СВЦЭМ!$B$34:$B$777,U$119)+'СЕТ СН'!$I$9+СВЦЭМ!$D$10+'СЕТ СН'!$I$5</f>
        <v>4614.2534827599993</v>
      </c>
      <c r="V150" s="37">
        <f>SUMIFS(СВЦЭМ!$C$34:$C$777,СВЦЭМ!$A$34:$A$777,$A150,СВЦЭМ!$B$34:$B$777,V$119)+'СЕТ СН'!$I$9+СВЦЭМ!$D$10+'СЕТ СН'!$I$5</f>
        <v>4614.2534827599993</v>
      </c>
      <c r="W150" s="37">
        <f>SUMIFS(СВЦЭМ!$C$34:$C$777,СВЦЭМ!$A$34:$A$777,$A150,СВЦЭМ!$B$34:$B$777,W$119)+'СЕТ СН'!$I$9+СВЦЭМ!$D$10+'СЕТ СН'!$I$5</f>
        <v>4614.2534827599993</v>
      </c>
      <c r="X150" s="37">
        <f>SUMIFS(СВЦЭМ!$C$34:$C$777,СВЦЭМ!$A$34:$A$777,$A150,СВЦЭМ!$B$34:$B$777,X$119)+'СЕТ СН'!$I$9+СВЦЭМ!$D$10+'СЕТ СН'!$I$5</f>
        <v>4614.2534827599993</v>
      </c>
      <c r="Y150" s="37">
        <f>SUMIFS(СВЦЭМ!$C$34:$C$777,СВЦЭМ!$A$34:$A$777,$A150,СВЦЭМ!$B$34:$B$777,Y$119)+'СЕТ СН'!$I$9+СВЦЭМ!$D$10+'СЕТ СН'!$I$5</f>
        <v>4614.2534827599993</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6" ht="30.75" customHeight="1" x14ac:dyDescent="0.2">
      <c r="A153" s="122" t="s">
        <v>77</v>
      </c>
      <c r="B153" s="123"/>
      <c r="C153" s="123"/>
      <c r="D153" s="123"/>
      <c r="E153" s="123"/>
      <c r="F153" s="123"/>
      <c r="G153" s="123"/>
      <c r="H153" s="123"/>
      <c r="I153" s="123"/>
      <c r="J153" s="123"/>
      <c r="K153" s="123"/>
      <c r="L153" s="123"/>
      <c r="M153" s="124"/>
      <c r="N153" s="111">
        <f>СВЦЭМ!$D$12+'СЕТ СН'!$F$10</f>
        <v>269430.47600924288</v>
      </c>
      <c r="O153" s="112"/>
      <c r="P153" s="41"/>
      <c r="Q153" s="41"/>
      <c r="R153" s="41"/>
      <c r="S153" s="41"/>
      <c r="T153" s="41"/>
      <c r="U153" s="41"/>
      <c r="V153" s="41"/>
      <c r="W153" s="41"/>
      <c r="X153" s="41"/>
      <c r="Y153" s="41"/>
    </row>
    <row r="154" spans="1:26" x14ac:dyDescent="0.25">
      <c r="A154" s="128"/>
      <c r="B154" s="128"/>
      <c r="C154" s="128"/>
      <c r="D154" s="128"/>
      <c r="E154" s="128"/>
      <c r="F154" s="126"/>
      <c r="G154" s="126"/>
      <c r="H154" s="126"/>
      <c r="I154" s="126"/>
      <c r="J154" s="126"/>
      <c r="K154" s="126"/>
      <c r="L154" s="126"/>
      <c r="M154" s="126"/>
    </row>
    <row r="155" spans="1:26" x14ac:dyDescent="0.25">
      <c r="A155" s="125"/>
      <c r="B155" s="125"/>
      <c r="C155" s="125"/>
      <c r="D155" s="125"/>
      <c r="E155" s="125"/>
      <c r="F155" s="127"/>
      <c r="G155" s="127"/>
      <c r="H155" s="127"/>
      <c r="I155" s="127"/>
      <c r="J155" s="127"/>
      <c r="K155" s="127"/>
      <c r="L155" s="127"/>
      <c r="M155" s="127"/>
    </row>
  </sheetData>
  <sheetProtection algorithmName="SHA-512" hashValue="xRDWpMIh15WQ4szOozW9nDvmgdD0Nv/p+b4hKxDVjr5zDlAWj8XCpxA/AghNnGp0WK0hvUMGeN1GHia+AruB3g==" saltValue="EXFXo8co6V5A3TW/tY264g==" spinCount="100000" sheet="1" objects="1" scenarios="1" formatCells="0" formatColumns="0" formatRows="0" insertColumns="0" insertRows="0" insertHyperlinks="0" deleteColumns="0" deleteRows="0" sort="0" autoFilter="0" pivotTables="0"/>
  <mergeCells count="23">
    <mergeCell ref="A1:Y1"/>
    <mergeCell ref="A3:Y3"/>
    <mergeCell ref="A4:Y4"/>
    <mergeCell ref="A9:A11"/>
    <mergeCell ref="B9:Y10"/>
    <mergeCell ref="J154:K154"/>
    <mergeCell ref="L154:M154"/>
    <mergeCell ref="H155:I155"/>
    <mergeCell ref="J155:K155"/>
    <mergeCell ref="L155:M155"/>
    <mergeCell ref="A155:E155"/>
    <mergeCell ref="F154:G154"/>
    <mergeCell ref="F155:G155"/>
    <mergeCell ref="A154:E154"/>
    <mergeCell ref="H154:I154"/>
    <mergeCell ref="N153:O153"/>
    <mergeCell ref="B117:Y118"/>
    <mergeCell ref="A81:A83"/>
    <mergeCell ref="B81:Y82"/>
    <mergeCell ref="A45:A47"/>
    <mergeCell ref="B45:Y46"/>
    <mergeCell ref="A153:M153"/>
    <mergeCell ref="A117:A119"/>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7"/>
  <sheetViews>
    <sheetView topLeftCell="A91" zoomScale="80" zoomScaleNormal="80" zoomScaleSheetLayoutView="80" workbookViewId="0">
      <selection activeCell="H130" sqref="H130"/>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29" t="str">
        <f>'I ЦК'!A1:F1</f>
        <v>Предельные уровни регулируемых цен на электрическую энергию (мощность), поставляемую потребителям (покупателям) ООО "МЕЧЕЛ-ЭНЕРГО" в сентябре 2016 г.</v>
      </c>
      <c r="B1" s="129"/>
      <c r="C1" s="129"/>
      <c r="D1" s="129"/>
      <c r="E1" s="129"/>
      <c r="F1" s="129"/>
      <c r="G1" s="129"/>
      <c r="H1" s="129"/>
      <c r="I1" s="129"/>
      <c r="J1" s="129"/>
      <c r="K1" s="129"/>
      <c r="L1" s="129"/>
      <c r="M1" s="129"/>
      <c r="N1" s="129"/>
      <c r="O1" s="129"/>
      <c r="P1" s="129"/>
      <c r="Q1" s="129"/>
      <c r="R1" s="129"/>
      <c r="S1" s="129"/>
      <c r="T1" s="129"/>
      <c r="U1" s="129"/>
      <c r="V1" s="129"/>
      <c r="W1" s="129"/>
      <c r="X1" s="129"/>
      <c r="Y1" s="129"/>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30" t="s">
        <v>39</v>
      </c>
      <c r="B3" s="130"/>
      <c r="C3" s="130"/>
      <c r="D3" s="130"/>
      <c r="E3" s="130"/>
      <c r="F3" s="130"/>
      <c r="G3" s="130"/>
      <c r="H3" s="130"/>
      <c r="I3" s="130"/>
      <c r="J3" s="130"/>
      <c r="K3" s="130"/>
      <c r="L3" s="130"/>
      <c r="M3" s="130"/>
      <c r="N3" s="130"/>
      <c r="O3" s="130"/>
      <c r="P3" s="130"/>
      <c r="Q3" s="130"/>
      <c r="R3" s="130"/>
      <c r="S3" s="130"/>
      <c r="T3" s="130"/>
      <c r="U3" s="130"/>
      <c r="V3" s="130"/>
      <c r="W3" s="130"/>
      <c r="X3" s="130"/>
      <c r="Y3" s="130"/>
    </row>
    <row r="4" spans="1:27" ht="33" customHeight="1" x14ac:dyDescent="0.2">
      <c r="A4" s="143" t="s">
        <v>9</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19" t="s">
        <v>7</v>
      </c>
      <c r="B9" s="113" t="s">
        <v>72</v>
      </c>
      <c r="C9" s="114"/>
      <c r="D9" s="114"/>
      <c r="E9" s="114"/>
      <c r="F9" s="114"/>
      <c r="G9" s="114"/>
      <c r="H9" s="114"/>
      <c r="I9" s="114"/>
      <c r="J9" s="114"/>
      <c r="K9" s="114"/>
      <c r="L9" s="114"/>
      <c r="M9" s="114"/>
      <c r="N9" s="114"/>
      <c r="O9" s="114"/>
      <c r="P9" s="114"/>
      <c r="Q9" s="114"/>
      <c r="R9" s="114"/>
      <c r="S9" s="114"/>
      <c r="T9" s="114"/>
      <c r="U9" s="114"/>
      <c r="V9" s="114"/>
      <c r="W9" s="114"/>
      <c r="X9" s="114"/>
      <c r="Y9" s="115"/>
    </row>
    <row r="10" spans="1:27" ht="12.75" x14ac:dyDescent="0.2">
      <c r="A10" s="120"/>
      <c r="B10" s="116"/>
      <c r="C10" s="117"/>
      <c r="D10" s="117"/>
      <c r="E10" s="117"/>
      <c r="F10" s="117"/>
      <c r="G10" s="117"/>
      <c r="H10" s="117"/>
      <c r="I10" s="117"/>
      <c r="J10" s="117"/>
      <c r="K10" s="117"/>
      <c r="L10" s="117"/>
      <c r="M10" s="117"/>
      <c r="N10" s="117"/>
      <c r="O10" s="117"/>
      <c r="P10" s="117"/>
      <c r="Q10" s="117"/>
      <c r="R10" s="117"/>
      <c r="S10" s="117"/>
      <c r="T10" s="117"/>
      <c r="U10" s="117"/>
      <c r="V10" s="117"/>
      <c r="W10" s="117"/>
      <c r="X10" s="117"/>
      <c r="Y10" s="118"/>
    </row>
    <row r="11" spans="1:27" ht="12.75" customHeight="1" x14ac:dyDescent="0.2">
      <c r="A11" s="121"/>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01.09.2016</v>
      </c>
      <c r="B12" s="37">
        <f>SUMIFS(СВЦЭМ!$C$34:$C$777,СВЦЭМ!$A$34:$A$777,$A12,СВЦЭМ!$B$34:$B$777,B$11)+'СЕТ СН'!$F$9+СВЦЭМ!$D$10+'СЕТ СН'!$F$6</f>
        <v>1217.4252845599999</v>
      </c>
      <c r="C12" s="37">
        <f>SUMIFS(СВЦЭМ!$C$34:$C$777,СВЦЭМ!$A$34:$A$777,$A12,СВЦЭМ!$B$34:$B$777,C$11)+'СЕТ СН'!$F$9+СВЦЭМ!$D$10+'СЕТ СН'!$F$6</f>
        <v>1270.57674081</v>
      </c>
      <c r="D12" s="37">
        <f>SUMIFS(СВЦЭМ!$C$34:$C$777,СВЦЭМ!$A$34:$A$777,$A12,СВЦЭМ!$B$34:$B$777,D$11)+'СЕТ СН'!$F$9+СВЦЭМ!$D$10+'СЕТ СН'!$F$6</f>
        <v>1314.32464794</v>
      </c>
      <c r="E12" s="37">
        <f>SUMIFS(СВЦЭМ!$C$34:$C$777,СВЦЭМ!$A$34:$A$777,$A12,СВЦЭМ!$B$34:$B$777,E$11)+'СЕТ СН'!$F$9+СВЦЭМ!$D$10+'СЕТ СН'!$F$6</f>
        <v>1332.78914708</v>
      </c>
      <c r="F12" s="37">
        <f>SUMIFS(СВЦЭМ!$C$34:$C$777,СВЦЭМ!$A$34:$A$777,$A12,СВЦЭМ!$B$34:$B$777,F$11)+'СЕТ СН'!$F$9+СВЦЭМ!$D$10+'СЕТ СН'!$F$6</f>
        <v>1340.5387046400001</v>
      </c>
      <c r="G12" s="37">
        <f>SUMIFS(СВЦЭМ!$C$34:$C$777,СВЦЭМ!$A$34:$A$777,$A12,СВЦЭМ!$B$34:$B$777,G$11)+'СЕТ СН'!$F$9+СВЦЭМ!$D$10+'СЕТ СН'!$F$6</f>
        <v>1336.1020884200002</v>
      </c>
      <c r="H12" s="37">
        <f>SUMIFS(СВЦЭМ!$C$34:$C$777,СВЦЭМ!$A$34:$A$777,$A12,СВЦЭМ!$B$34:$B$777,H$11)+'СЕТ СН'!$F$9+СВЦЭМ!$D$10+'СЕТ СН'!$F$6</f>
        <v>1285.6480564600001</v>
      </c>
      <c r="I12" s="37">
        <f>SUMIFS(СВЦЭМ!$C$34:$C$777,СВЦЭМ!$A$34:$A$777,$A12,СВЦЭМ!$B$34:$B$777,I$11)+'СЕТ СН'!$F$9+СВЦЭМ!$D$10+'СЕТ СН'!$F$6</f>
        <v>1242.00431729</v>
      </c>
      <c r="J12" s="37">
        <f>SUMIFS(СВЦЭМ!$C$34:$C$777,СВЦЭМ!$A$34:$A$777,$A12,СВЦЭМ!$B$34:$B$777,J$11)+'СЕТ СН'!$F$9+СВЦЭМ!$D$10+'СЕТ СН'!$F$6</f>
        <v>1195.0778776299999</v>
      </c>
      <c r="K12" s="37">
        <f>SUMIFS(СВЦЭМ!$C$34:$C$777,СВЦЭМ!$A$34:$A$777,$A12,СВЦЭМ!$B$34:$B$777,K$11)+'СЕТ СН'!$F$9+СВЦЭМ!$D$10+'СЕТ СН'!$F$6</f>
        <v>1112.2332366999999</v>
      </c>
      <c r="L12" s="37">
        <f>SUMIFS(СВЦЭМ!$C$34:$C$777,СВЦЭМ!$A$34:$A$777,$A12,СВЦЭМ!$B$34:$B$777,L$11)+'СЕТ СН'!$F$9+СВЦЭМ!$D$10+'СЕТ СН'!$F$6</f>
        <v>1136.6708216000002</v>
      </c>
      <c r="M12" s="37">
        <f>SUMIFS(СВЦЭМ!$C$34:$C$777,СВЦЭМ!$A$34:$A$777,$A12,СВЦЭМ!$B$34:$B$777,M$11)+'СЕТ СН'!$F$9+СВЦЭМ!$D$10+'СЕТ СН'!$F$6</f>
        <v>1160.3706379700002</v>
      </c>
      <c r="N12" s="37">
        <f>SUMIFS(СВЦЭМ!$C$34:$C$777,СВЦЭМ!$A$34:$A$777,$A12,СВЦЭМ!$B$34:$B$777,N$11)+'СЕТ СН'!$F$9+СВЦЭМ!$D$10+'СЕТ СН'!$F$6</f>
        <v>1092.65828186</v>
      </c>
      <c r="O12" s="37">
        <f>SUMIFS(СВЦЭМ!$C$34:$C$777,СВЦЭМ!$A$34:$A$777,$A12,СВЦЭМ!$B$34:$B$777,O$11)+'СЕТ СН'!$F$9+СВЦЭМ!$D$10+'СЕТ СН'!$F$6</f>
        <v>1161.8497130000001</v>
      </c>
      <c r="P12" s="37">
        <f>SUMIFS(СВЦЭМ!$C$34:$C$777,СВЦЭМ!$A$34:$A$777,$A12,СВЦЭМ!$B$34:$B$777,P$11)+'СЕТ СН'!$F$9+СВЦЭМ!$D$10+'СЕТ СН'!$F$6</f>
        <v>1101.97662429</v>
      </c>
      <c r="Q12" s="37">
        <f>SUMIFS(СВЦЭМ!$C$34:$C$777,СВЦЭМ!$A$34:$A$777,$A12,СВЦЭМ!$B$34:$B$777,Q$11)+'СЕТ СН'!$F$9+СВЦЭМ!$D$10+'СЕТ СН'!$F$6</f>
        <v>1098.60373884</v>
      </c>
      <c r="R12" s="37">
        <f>SUMIFS(СВЦЭМ!$C$34:$C$777,СВЦЭМ!$A$34:$A$777,$A12,СВЦЭМ!$B$34:$B$777,R$11)+'СЕТ СН'!$F$9+СВЦЭМ!$D$10+'СЕТ СН'!$F$6</f>
        <v>1109.57759205</v>
      </c>
      <c r="S12" s="37">
        <f>SUMIFS(СВЦЭМ!$C$34:$C$777,СВЦЭМ!$A$34:$A$777,$A12,СВЦЭМ!$B$34:$B$777,S$11)+'СЕТ СН'!$F$9+СВЦЭМ!$D$10+'СЕТ СН'!$F$6</f>
        <v>1139.56538944</v>
      </c>
      <c r="T12" s="37">
        <f>SUMIFS(СВЦЭМ!$C$34:$C$777,СВЦЭМ!$A$34:$A$777,$A12,СВЦЭМ!$B$34:$B$777,T$11)+'СЕТ СН'!$F$9+СВЦЭМ!$D$10+'СЕТ СН'!$F$6</f>
        <v>1123.18414026</v>
      </c>
      <c r="U12" s="37">
        <f>SUMIFS(СВЦЭМ!$C$34:$C$777,СВЦЭМ!$A$34:$A$777,$A12,СВЦЭМ!$B$34:$B$777,U$11)+'СЕТ СН'!$F$9+СВЦЭМ!$D$10+'СЕТ СН'!$F$6</f>
        <v>1125.4900839400002</v>
      </c>
      <c r="V12" s="37">
        <f>SUMIFS(СВЦЭМ!$C$34:$C$777,СВЦЭМ!$A$34:$A$777,$A12,СВЦЭМ!$B$34:$B$777,V$11)+'СЕТ СН'!$F$9+СВЦЭМ!$D$10+'СЕТ СН'!$F$6</f>
        <v>1162.5688461100001</v>
      </c>
      <c r="W12" s="37">
        <f>SUMIFS(СВЦЭМ!$C$34:$C$777,СВЦЭМ!$A$34:$A$777,$A12,СВЦЭМ!$B$34:$B$777,W$11)+'СЕТ СН'!$F$9+СВЦЭМ!$D$10+'СЕТ СН'!$F$6</f>
        <v>1153.8650595600002</v>
      </c>
      <c r="X12" s="37">
        <f>SUMIFS(СВЦЭМ!$C$34:$C$777,СВЦЭМ!$A$34:$A$777,$A12,СВЦЭМ!$B$34:$B$777,X$11)+'СЕТ СН'!$F$9+СВЦЭМ!$D$10+'СЕТ СН'!$F$6</f>
        <v>1140.1767724800002</v>
      </c>
      <c r="Y12" s="37">
        <f>SUMIFS(СВЦЭМ!$C$34:$C$777,СВЦЭМ!$A$34:$A$777,$A12,СВЦЭМ!$B$34:$B$777,Y$11)+'СЕТ СН'!$F$9+СВЦЭМ!$D$10+'СЕТ СН'!$F$6</f>
        <v>1135.4726701100001</v>
      </c>
      <c r="AA12" s="38"/>
    </row>
    <row r="13" spans="1:27" ht="15.75" x14ac:dyDescent="0.2">
      <c r="A13" s="36">
        <f>A12+1</f>
        <v>42615</v>
      </c>
      <c r="B13" s="37">
        <f>SUMIFS(СВЦЭМ!$C$34:$C$777,СВЦЭМ!$A$34:$A$777,$A13,СВЦЭМ!$B$34:$B$777,B$11)+'СЕТ СН'!$F$9+СВЦЭМ!$D$10+'СЕТ СН'!$F$6</f>
        <v>1232.4708372499999</v>
      </c>
      <c r="C13" s="37">
        <f>SUMIFS(СВЦЭМ!$C$34:$C$777,СВЦЭМ!$A$34:$A$777,$A13,СВЦЭМ!$B$34:$B$777,C$11)+'СЕТ СН'!$F$9+СВЦЭМ!$D$10+'СЕТ СН'!$F$6</f>
        <v>1290.5714381500002</v>
      </c>
      <c r="D13" s="37">
        <f>SUMIFS(СВЦЭМ!$C$34:$C$777,СВЦЭМ!$A$34:$A$777,$A13,СВЦЭМ!$B$34:$B$777,D$11)+'СЕТ СН'!$F$9+СВЦЭМ!$D$10+'СЕТ СН'!$F$6</f>
        <v>1334.0511474300001</v>
      </c>
      <c r="E13" s="37">
        <f>SUMIFS(СВЦЭМ!$C$34:$C$777,СВЦЭМ!$A$34:$A$777,$A13,СВЦЭМ!$B$34:$B$777,E$11)+'СЕТ СН'!$F$9+СВЦЭМ!$D$10+'СЕТ СН'!$F$6</f>
        <v>1336.1214951699999</v>
      </c>
      <c r="F13" s="37">
        <f>SUMIFS(СВЦЭМ!$C$34:$C$777,СВЦЭМ!$A$34:$A$777,$A13,СВЦЭМ!$B$34:$B$777,F$11)+'СЕТ СН'!$F$9+СВЦЭМ!$D$10+'СЕТ СН'!$F$6</f>
        <v>1303.3747621799998</v>
      </c>
      <c r="G13" s="37">
        <f>SUMIFS(СВЦЭМ!$C$34:$C$777,СВЦЭМ!$A$34:$A$777,$A13,СВЦЭМ!$B$34:$B$777,G$11)+'СЕТ СН'!$F$9+СВЦЭМ!$D$10+'СЕТ СН'!$F$6</f>
        <v>1277.9918248399999</v>
      </c>
      <c r="H13" s="37">
        <f>SUMIFS(СВЦЭМ!$C$34:$C$777,СВЦЭМ!$A$34:$A$777,$A13,СВЦЭМ!$B$34:$B$777,H$11)+'СЕТ СН'!$F$9+СВЦЭМ!$D$10+'СЕТ СН'!$F$6</f>
        <v>1272.35037949</v>
      </c>
      <c r="I13" s="37">
        <f>SUMIFS(СВЦЭМ!$C$34:$C$777,СВЦЭМ!$A$34:$A$777,$A13,СВЦЭМ!$B$34:$B$777,I$11)+'СЕТ СН'!$F$9+СВЦЭМ!$D$10+'СЕТ СН'!$F$6</f>
        <v>1191.2951412299999</v>
      </c>
      <c r="J13" s="37">
        <f>SUMIFS(СВЦЭМ!$C$34:$C$777,СВЦЭМ!$A$34:$A$777,$A13,СВЦЭМ!$B$34:$B$777,J$11)+'СЕТ СН'!$F$9+СВЦЭМ!$D$10+'СЕТ СН'!$F$6</f>
        <v>1162.59652323</v>
      </c>
      <c r="K13" s="37">
        <f>SUMIFS(СВЦЭМ!$C$34:$C$777,СВЦЭМ!$A$34:$A$777,$A13,СВЦЭМ!$B$34:$B$777,K$11)+'СЕТ СН'!$F$9+СВЦЭМ!$D$10+'СЕТ СН'!$F$6</f>
        <v>1126.4439017100001</v>
      </c>
      <c r="L13" s="37">
        <f>SUMIFS(СВЦЭМ!$C$34:$C$777,СВЦЭМ!$A$34:$A$777,$A13,СВЦЭМ!$B$34:$B$777,L$11)+'СЕТ СН'!$F$9+СВЦЭМ!$D$10+'СЕТ СН'!$F$6</f>
        <v>1111.1116258900001</v>
      </c>
      <c r="M13" s="37">
        <f>SUMIFS(СВЦЭМ!$C$34:$C$777,СВЦЭМ!$A$34:$A$777,$A13,СВЦЭМ!$B$34:$B$777,M$11)+'СЕТ СН'!$F$9+СВЦЭМ!$D$10+'СЕТ СН'!$F$6</f>
        <v>1141.2259630799999</v>
      </c>
      <c r="N13" s="37">
        <f>SUMIFS(СВЦЭМ!$C$34:$C$777,СВЦЭМ!$A$34:$A$777,$A13,СВЦЭМ!$B$34:$B$777,N$11)+'СЕТ СН'!$F$9+СВЦЭМ!$D$10+'СЕТ СН'!$F$6</f>
        <v>1141.82073117</v>
      </c>
      <c r="O13" s="37">
        <f>SUMIFS(СВЦЭМ!$C$34:$C$777,СВЦЭМ!$A$34:$A$777,$A13,СВЦЭМ!$B$34:$B$777,O$11)+'СЕТ СН'!$F$9+СВЦЭМ!$D$10+'СЕТ СН'!$F$6</f>
        <v>1163.8791330500001</v>
      </c>
      <c r="P13" s="37">
        <f>SUMIFS(СВЦЭМ!$C$34:$C$777,СВЦЭМ!$A$34:$A$777,$A13,СВЦЭМ!$B$34:$B$777,P$11)+'СЕТ СН'!$F$9+СВЦЭМ!$D$10+'СЕТ СН'!$F$6</f>
        <v>1154.9157969</v>
      </c>
      <c r="Q13" s="37">
        <f>SUMIFS(СВЦЭМ!$C$34:$C$777,СВЦЭМ!$A$34:$A$777,$A13,СВЦЭМ!$B$34:$B$777,Q$11)+'СЕТ СН'!$F$9+СВЦЭМ!$D$10+'СЕТ СН'!$F$6</f>
        <v>1160.6078542600001</v>
      </c>
      <c r="R13" s="37">
        <f>SUMIFS(СВЦЭМ!$C$34:$C$777,СВЦЭМ!$A$34:$A$777,$A13,СВЦЭМ!$B$34:$B$777,R$11)+'СЕТ СН'!$F$9+СВЦЭМ!$D$10+'СЕТ СН'!$F$6</f>
        <v>1128.6043295499999</v>
      </c>
      <c r="S13" s="37">
        <f>SUMIFS(СВЦЭМ!$C$34:$C$777,СВЦЭМ!$A$34:$A$777,$A13,СВЦЭМ!$B$34:$B$777,S$11)+'СЕТ СН'!$F$9+СВЦЭМ!$D$10+'СЕТ СН'!$F$6</f>
        <v>1129.8687229500001</v>
      </c>
      <c r="T13" s="37">
        <f>SUMIFS(СВЦЭМ!$C$34:$C$777,СВЦЭМ!$A$34:$A$777,$A13,СВЦЭМ!$B$34:$B$777,T$11)+'СЕТ СН'!$F$9+СВЦЭМ!$D$10+'СЕТ СН'!$F$6</f>
        <v>1146.1203207000001</v>
      </c>
      <c r="U13" s="37">
        <f>SUMIFS(СВЦЭМ!$C$34:$C$777,СВЦЭМ!$A$34:$A$777,$A13,СВЦЭМ!$B$34:$B$777,U$11)+'СЕТ СН'!$F$9+СВЦЭМ!$D$10+'СЕТ СН'!$F$6</f>
        <v>1156.9876959600001</v>
      </c>
      <c r="V13" s="37">
        <f>SUMIFS(СВЦЭМ!$C$34:$C$777,СВЦЭМ!$A$34:$A$777,$A13,СВЦЭМ!$B$34:$B$777,V$11)+'СЕТ СН'!$F$9+СВЦЭМ!$D$10+'СЕТ СН'!$F$6</f>
        <v>1143.0780945199999</v>
      </c>
      <c r="W13" s="37">
        <f>SUMIFS(СВЦЭМ!$C$34:$C$777,СВЦЭМ!$A$34:$A$777,$A13,СВЦЭМ!$B$34:$B$777,W$11)+'СЕТ СН'!$F$9+СВЦЭМ!$D$10+'СЕТ СН'!$F$6</f>
        <v>1135.7366516100001</v>
      </c>
      <c r="X13" s="37">
        <f>SUMIFS(СВЦЭМ!$C$34:$C$777,СВЦЭМ!$A$34:$A$777,$A13,СВЦЭМ!$B$34:$B$777,X$11)+'СЕТ СН'!$F$9+СВЦЭМ!$D$10+'СЕТ СН'!$F$6</f>
        <v>1114.86765973</v>
      </c>
      <c r="Y13" s="37">
        <f>SUMIFS(СВЦЭМ!$C$34:$C$777,СВЦЭМ!$A$34:$A$777,$A13,СВЦЭМ!$B$34:$B$777,Y$11)+'СЕТ СН'!$F$9+СВЦЭМ!$D$10+'СЕТ СН'!$F$6</f>
        <v>1140.40200789</v>
      </c>
    </row>
    <row r="14" spans="1:27" ht="15.75" x14ac:dyDescent="0.2">
      <c r="A14" s="36">
        <f t="shared" ref="A14:A42" si="0">A13+1</f>
        <v>42616</v>
      </c>
      <c r="B14" s="37">
        <f>SUMIFS(СВЦЭМ!$C$34:$C$777,СВЦЭМ!$A$34:$A$777,$A14,СВЦЭМ!$B$34:$B$777,B$11)+'СЕТ СН'!$F$9+СВЦЭМ!$D$10+'СЕТ СН'!$F$6</f>
        <v>1441.2994311399998</v>
      </c>
      <c r="C14" s="37">
        <f>SUMIFS(СВЦЭМ!$C$34:$C$777,СВЦЭМ!$A$34:$A$777,$A14,СВЦЭМ!$B$34:$B$777,C$11)+'СЕТ СН'!$F$9+СВЦЭМ!$D$10+'СЕТ СН'!$F$6</f>
        <v>2043.63003639</v>
      </c>
      <c r="D14" s="37">
        <f>SUMIFS(СВЦЭМ!$C$34:$C$777,СВЦЭМ!$A$34:$A$777,$A14,СВЦЭМ!$B$34:$B$777,D$11)+'СЕТ СН'!$F$9+СВЦЭМ!$D$10+'СЕТ СН'!$F$6</f>
        <v>2132.9375927299998</v>
      </c>
      <c r="E14" s="37">
        <f>SUMIFS(СВЦЭМ!$C$34:$C$777,СВЦЭМ!$A$34:$A$777,$A14,СВЦЭМ!$B$34:$B$777,E$11)+'СЕТ СН'!$F$9+СВЦЭМ!$D$10+'СЕТ СН'!$F$6</f>
        <v>2207.2472794</v>
      </c>
      <c r="F14" s="37">
        <f>SUMIFS(СВЦЭМ!$C$34:$C$777,СВЦЭМ!$A$34:$A$777,$A14,СВЦЭМ!$B$34:$B$777,F$11)+'СЕТ СН'!$F$9+СВЦЭМ!$D$10+'СЕТ СН'!$F$6</f>
        <v>2176.3123115200001</v>
      </c>
      <c r="G14" s="37">
        <f>SUMIFS(СВЦЭМ!$C$34:$C$777,СВЦЭМ!$A$34:$A$777,$A14,СВЦЭМ!$B$34:$B$777,G$11)+'СЕТ СН'!$F$9+СВЦЭМ!$D$10+'СЕТ СН'!$F$6</f>
        <v>2163.2239195299999</v>
      </c>
      <c r="H14" s="37">
        <f>SUMIFS(СВЦЭМ!$C$34:$C$777,СВЦЭМ!$A$34:$A$777,$A14,СВЦЭМ!$B$34:$B$777,H$11)+'СЕТ СН'!$F$9+СВЦЭМ!$D$10+'СЕТ СН'!$F$6</f>
        <v>2159.6317148099997</v>
      </c>
      <c r="I14" s="37">
        <f>SUMIFS(СВЦЭМ!$C$34:$C$777,СВЦЭМ!$A$34:$A$777,$A14,СВЦЭМ!$B$34:$B$777,I$11)+'СЕТ СН'!$F$9+СВЦЭМ!$D$10+'СЕТ СН'!$F$6</f>
        <v>2090.7344133299998</v>
      </c>
      <c r="J14" s="37">
        <f>SUMIFS(СВЦЭМ!$C$34:$C$777,СВЦЭМ!$A$34:$A$777,$A14,СВЦЭМ!$B$34:$B$777,J$11)+'СЕТ СН'!$F$9+СВЦЭМ!$D$10+'СЕТ СН'!$F$6</f>
        <v>1956.0572458900001</v>
      </c>
      <c r="K14" s="37">
        <f>SUMIFS(СВЦЭМ!$C$34:$C$777,СВЦЭМ!$A$34:$A$777,$A14,СВЦЭМ!$B$34:$B$777,K$11)+'СЕТ СН'!$F$9+СВЦЭМ!$D$10+'СЕТ СН'!$F$6</f>
        <v>1866.1132484499999</v>
      </c>
      <c r="L14" s="37">
        <f>SUMIFS(СВЦЭМ!$C$34:$C$777,СВЦЭМ!$A$34:$A$777,$A14,СВЦЭМ!$B$34:$B$777,L$11)+'СЕТ СН'!$F$9+СВЦЭМ!$D$10+'СЕТ СН'!$F$6</f>
        <v>1782.8627453399999</v>
      </c>
      <c r="M14" s="37">
        <f>SUMIFS(СВЦЭМ!$C$34:$C$777,СВЦЭМ!$A$34:$A$777,$A14,СВЦЭМ!$B$34:$B$777,M$11)+'СЕТ СН'!$F$9+СВЦЭМ!$D$10+'СЕТ СН'!$F$6</f>
        <v>1728.78609168</v>
      </c>
      <c r="N14" s="37">
        <f>SUMIFS(СВЦЭМ!$C$34:$C$777,СВЦЭМ!$A$34:$A$777,$A14,СВЦЭМ!$B$34:$B$777,N$11)+'СЕТ СН'!$F$9+СВЦЭМ!$D$10+'СЕТ СН'!$F$6</f>
        <v>1731.1918607499997</v>
      </c>
      <c r="O14" s="37">
        <f>SUMIFS(СВЦЭМ!$C$34:$C$777,СВЦЭМ!$A$34:$A$777,$A14,СВЦЭМ!$B$34:$B$777,O$11)+'СЕТ СН'!$F$9+СВЦЭМ!$D$10+'СЕТ СН'!$F$6</f>
        <v>1729.6440205999997</v>
      </c>
      <c r="P14" s="37">
        <f>SUMIFS(СВЦЭМ!$C$34:$C$777,СВЦЭМ!$A$34:$A$777,$A14,СВЦЭМ!$B$34:$B$777,P$11)+'СЕТ СН'!$F$9+СВЦЭМ!$D$10+'СЕТ СН'!$F$6</f>
        <v>1776.7181314999998</v>
      </c>
      <c r="Q14" s="37">
        <f>SUMIFS(СВЦЭМ!$C$34:$C$777,СВЦЭМ!$A$34:$A$777,$A14,СВЦЭМ!$B$34:$B$777,Q$11)+'СЕТ СН'!$F$9+СВЦЭМ!$D$10+'СЕТ СН'!$F$6</f>
        <v>1799.25902021</v>
      </c>
      <c r="R14" s="37">
        <f>SUMIFS(СВЦЭМ!$C$34:$C$777,СВЦЭМ!$A$34:$A$777,$A14,СВЦЭМ!$B$34:$B$777,R$11)+'СЕТ СН'!$F$9+СВЦЭМ!$D$10+'СЕТ СН'!$F$6</f>
        <v>1790.662554</v>
      </c>
      <c r="S14" s="37">
        <f>SUMIFS(СВЦЭМ!$C$34:$C$777,СВЦЭМ!$A$34:$A$777,$A14,СВЦЭМ!$B$34:$B$777,S$11)+'СЕТ СН'!$F$9+СВЦЭМ!$D$10+'СЕТ СН'!$F$6</f>
        <v>1755.0583559900001</v>
      </c>
      <c r="T14" s="37">
        <f>SUMIFS(СВЦЭМ!$C$34:$C$777,СВЦЭМ!$A$34:$A$777,$A14,СВЦЭМ!$B$34:$B$777,T$11)+'СЕТ СН'!$F$9+СВЦЭМ!$D$10+'СЕТ СН'!$F$6</f>
        <v>1755.3780027600001</v>
      </c>
      <c r="U14" s="37">
        <f>SUMIFS(СВЦЭМ!$C$34:$C$777,СВЦЭМ!$A$34:$A$777,$A14,СВЦЭМ!$B$34:$B$777,U$11)+'СЕТ СН'!$F$9+СВЦЭМ!$D$10+'СЕТ СН'!$F$6</f>
        <v>1679.6799005600001</v>
      </c>
      <c r="V14" s="37">
        <f>SUMIFS(СВЦЭМ!$C$34:$C$777,СВЦЭМ!$A$34:$A$777,$A14,СВЦЭМ!$B$34:$B$777,V$11)+'СЕТ СН'!$F$9+СВЦЭМ!$D$10+'СЕТ СН'!$F$6</f>
        <v>1809.18846717</v>
      </c>
      <c r="W14" s="37">
        <f>SUMIFS(СВЦЭМ!$C$34:$C$777,СВЦЭМ!$A$34:$A$777,$A14,СВЦЭМ!$B$34:$B$777,W$11)+'СЕТ СН'!$F$9+СВЦЭМ!$D$10+'СЕТ СН'!$F$6</f>
        <v>1801.76594514</v>
      </c>
      <c r="X14" s="37">
        <f>SUMIFS(СВЦЭМ!$C$34:$C$777,СВЦЭМ!$A$34:$A$777,$A14,СВЦЭМ!$B$34:$B$777,X$11)+'СЕТ СН'!$F$9+СВЦЭМ!$D$10+'СЕТ СН'!$F$6</f>
        <v>1764.7177001099999</v>
      </c>
      <c r="Y14" s="37">
        <f>SUMIFS(СВЦЭМ!$C$34:$C$777,СВЦЭМ!$A$34:$A$777,$A14,СВЦЭМ!$B$34:$B$777,Y$11)+'СЕТ СН'!$F$9+СВЦЭМ!$D$10+'СЕТ СН'!$F$6</f>
        <v>1826.3825170599998</v>
      </c>
    </row>
    <row r="15" spans="1:27" ht="15.75" x14ac:dyDescent="0.2">
      <c r="A15" s="36">
        <f t="shared" si="0"/>
        <v>42617</v>
      </c>
      <c r="B15" s="37">
        <f>SUMIFS(СВЦЭМ!$C$34:$C$777,СВЦЭМ!$A$34:$A$777,$A15,СВЦЭМ!$B$34:$B$777,B$11)+'СЕТ СН'!$F$9+СВЦЭМ!$D$10+'СЕТ СН'!$F$6</f>
        <v>2024.04899587</v>
      </c>
      <c r="C15" s="37">
        <f>SUMIFS(СВЦЭМ!$C$34:$C$777,СВЦЭМ!$A$34:$A$777,$A15,СВЦЭМ!$B$34:$B$777,C$11)+'СЕТ СН'!$F$9+СВЦЭМ!$D$10+'СЕТ СН'!$F$6</f>
        <v>2125.3769524099998</v>
      </c>
      <c r="D15" s="37">
        <f>SUMIFS(СВЦЭМ!$C$34:$C$777,СВЦЭМ!$A$34:$A$777,$A15,СВЦЭМ!$B$34:$B$777,D$11)+'СЕТ СН'!$F$9+СВЦЭМ!$D$10+'СЕТ СН'!$F$6</f>
        <v>2211.46299408</v>
      </c>
      <c r="E15" s="37">
        <f>SUMIFS(СВЦЭМ!$C$34:$C$777,СВЦЭМ!$A$34:$A$777,$A15,СВЦЭМ!$B$34:$B$777,E$11)+'СЕТ СН'!$F$9+СВЦЭМ!$D$10+'СЕТ СН'!$F$6</f>
        <v>2309.9224957599999</v>
      </c>
      <c r="F15" s="37">
        <f>SUMIFS(СВЦЭМ!$C$34:$C$777,СВЦЭМ!$A$34:$A$777,$A15,СВЦЭМ!$B$34:$B$777,F$11)+'СЕТ СН'!$F$9+СВЦЭМ!$D$10+'СЕТ СН'!$F$6</f>
        <v>2288.83725491</v>
      </c>
      <c r="G15" s="37">
        <f>SUMIFS(СВЦЭМ!$C$34:$C$777,СВЦЭМ!$A$34:$A$777,$A15,СВЦЭМ!$B$34:$B$777,G$11)+'СЕТ СН'!$F$9+СВЦЭМ!$D$10+'СЕТ СН'!$F$6</f>
        <v>2323.3338933099999</v>
      </c>
      <c r="H15" s="37">
        <f>SUMIFS(СВЦЭМ!$C$34:$C$777,СВЦЭМ!$A$34:$A$777,$A15,СВЦЭМ!$B$34:$B$777,H$11)+'СЕТ СН'!$F$9+СВЦЭМ!$D$10+'СЕТ СН'!$F$6</f>
        <v>2250.8372320399999</v>
      </c>
      <c r="I15" s="37">
        <f>SUMIFS(СВЦЭМ!$C$34:$C$777,СВЦЭМ!$A$34:$A$777,$A15,СВЦЭМ!$B$34:$B$777,I$11)+'СЕТ СН'!$F$9+СВЦЭМ!$D$10+'СЕТ СН'!$F$6</f>
        <v>2205.0743645500002</v>
      </c>
      <c r="J15" s="37">
        <f>SUMIFS(СВЦЭМ!$C$34:$C$777,СВЦЭМ!$A$34:$A$777,$A15,СВЦЭМ!$B$34:$B$777,J$11)+'СЕТ СН'!$F$9+СВЦЭМ!$D$10+'СЕТ СН'!$F$6</f>
        <v>2099.64646047</v>
      </c>
      <c r="K15" s="37">
        <f>SUMIFS(СВЦЭМ!$C$34:$C$777,СВЦЭМ!$A$34:$A$777,$A15,СВЦЭМ!$B$34:$B$777,K$11)+'СЕТ СН'!$F$9+СВЦЭМ!$D$10+'СЕТ СН'!$F$6</f>
        <v>1888.65614852</v>
      </c>
      <c r="L15" s="37">
        <f>SUMIFS(СВЦЭМ!$C$34:$C$777,СВЦЭМ!$A$34:$A$777,$A15,СВЦЭМ!$B$34:$B$777,L$11)+'СЕТ СН'!$F$9+СВЦЭМ!$D$10+'СЕТ СН'!$F$6</f>
        <v>1785.42964764</v>
      </c>
      <c r="M15" s="37">
        <f>SUMIFS(СВЦЭМ!$C$34:$C$777,СВЦЭМ!$A$34:$A$777,$A15,СВЦЭМ!$B$34:$B$777,M$11)+'СЕТ СН'!$F$9+СВЦЭМ!$D$10+'СЕТ СН'!$F$6</f>
        <v>1854.4072686899999</v>
      </c>
      <c r="N15" s="37">
        <f>SUMIFS(СВЦЭМ!$C$34:$C$777,СВЦЭМ!$A$34:$A$777,$A15,СВЦЭМ!$B$34:$B$777,N$11)+'СЕТ СН'!$F$9+СВЦЭМ!$D$10+'СЕТ СН'!$F$6</f>
        <v>1676.62532229</v>
      </c>
      <c r="O15" s="37">
        <f>SUMIFS(СВЦЭМ!$C$34:$C$777,СВЦЭМ!$A$34:$A$777,$A15,СВЦЭМ!$B$34:$B$777,O$11)+'СЕТ СН'!$F$9+СВЦЭМ!$D$10+'СЕТ СН'!$F$6</f>
        <v>1657.8928440700001</v>
      </c>
      <c r="P15" s="37">
        <f>SUMIFS(СВЦЭМ!$C$34:$C$777,СВЦЭМ!$A$34:$A$777,$A15,СВЦЭМ!$B$34:$B$777,P$11)+'СЕТ СН'!$F$9+СВЦЭМ!$D$10+'СЕТ СН'!$F$6</f>
        <v>1733.0928163399999</v>
      </c>
      <c r="Q15" s="37">
        <f>SUMIFS(СВЦЭМ!$C$34:$C$777,СВЦЭМ!$A$34:$A$777,$A15,СВЦЭМ!$B$34:$B$777,Q$11)+'СЕТ СН'!$F$9+СВЦЭМ!$D$10+'СЕТ СН'!$F$6</f>
        <v>1717.9285624099998</v>
      </c>
      <c r="R15" s="37">
        <f>SUMIFS(СВЦЭМ!$C$34:$C$777,СВЦЭМ!$A$34:$A$777,$A15,СВЦЭМ!$B$34:$B$777,R$11)+'СЕТ СН'!$F$9+СВЦЭМ!$D$10+'СЕТ СН'!$F$6</f>
        <v>1777.7037553099999</v>
      </c>
      <c r="S15" s="37">
        <f>SUMIFS(СВЦЭМ!$C$34:$C$777,СВЦЭМ!$A$34:$A$777,$A15,СВЦЭМ!$B$34:$B$777,S$11)+'СЕТ СН'!$F$9+СВЦЭМ!$D$10+'СЕТ СН'!$F$6</f>
        <v>1778.0586324299998</v>
      </c>
      <c r="T15" s="37">
        <f>SUMIFS(СВЦЭМ!$C$34:$C$777,СВЦЭМ!$A$34:$A$777,$A15,СВЦЭМ!$B$34:$B$777,T$11)+'СЕТ СН'!$F$9+СВЦЭМ!$D$10+'СЕТ СН'!$F$6</f>
        <v>1729.6696236799999</v>
      </c>
      <c r="U15" s="37">
        <f>SUMIFS(СВЦЭМ!$C$34:$C$777,СВЦЭМ!$A$34:$A$777,$A15,СВЦЭМ!$B$34:$B$777,U$11)+'СЕТ СН'!$F$9+СВЦЭМ!$D$10+'СЕТ СН'!$F$6</f>
        <v>1749.35453482</v>
      </c>
      <c r="V15" s="37">
        <f>SUMIFS(СВЦЭМ!$C$34:$C$777,СВЦЭМ!$A$34:$A$777,$A15,СВЦЭМ!$B$34:$B$777,V$11)+'СЕТ СН'!$F$9+СВЦЭМ!$D$10+'СЕТ СН'!$F$6</f>
        <v>1929.7100225999998</v>
      </c>
      <c r="W15" s="37">
        <f>SUMIFS(СВЦЭМ!$C$34:$C$777,СВЦЭМ!$A$34:$A$777,$A15,СВЦЭМ!$B$34:$B$777,W$11)+'СЕТ СН'!$F$9+СВЦЭМ!$D$10+'СЕТ СН'!$F$6</f>
        <v>1897.1979418400001</v>
      </c>
      <c r="X15" s="37">
        <f>SUMIFS(СВЦЭМ!$C$34:$C$777,СВЦЭМ!$A$34:$A$777,$A15,СВЦЭМ!$B$34:$B$777,X$11)+'СЕТ СН'!$F$9+СВЦЭМ!$D$10+'СЕТ СН'!$F$6</f>
        <v>1777.3189093800002</v>
      </c>
      <c r="Y15" s="37">
        <f>SUMIFS(СВЦЭМ!$C$34:$C$777,СВЦЭМ!$A$34:$A$777,$A15,СВЦЭМ!$B$34:$B$777,Y$11)+'СЕТ СН'!$F$9+СВЦЭМ!$D$10+'СЕТ СН'!$F$6</f>
        <v>1807.44202064</v>
      </c>
    </row>
    <row r="16" spans="1:27" ht="15.75" x14ac:dyDescent="0.2">
      <c r="A16" s="36">
        <f t="shared" si="0"/>
        <v>42618</v>
      </c>
      <c r="B16" s="37">
        <f>SUMIFS(СВЦЭМ!$C$34:$C$777,СВЦЭМ!$A$34:$A$777,$A16,СВЦЭМ!$B$34:$B$777,B$11)+'СЕТ СН'!$F$9+СВЦЭМ!$D$10+'СЕТ СН'!$F$6</f>
        <v>1955.20186294</v>
      </c>
      <c r="C16" s="37">
        <f>SUMIFS(СВЦЭМ!$C$34:$C$777,СВЦЭМ!$A$34:$A$777,$A16,СВЦЭМ!$B$34:$B$777,C$11)+'СЕТ СН'!$F$9+СВЦЭМ!$D$10+'СЕТ СН'!$F$6</f>
        <v>2136.7589103800001</v>
      </c>
      <c r="D16" s="37">
        <f>SUMIFS(СВЦЭМ!$C$34:$C$777,СВЦЭМ!$A$34:$A$777,$A16,СВЦЭМ!$B$34:$B$777,D$11)+'СЕТ СН'!$F$9+СВЦЭМ!$D$10+'СЕТ СН'!$F$6</f>
        <v>2133.7791234000001</v>
      </c>
      <c r="E16" s="37">
        <f>SUMIFS(СВЦЭМ!$C$34:$C$777,СВЦЭМ!$A$34:$A$777,$A16,СВЦЭМ!$B$34:$B$777,E$11)+'СЕТ СН'!$F$9+СВЦЭМ!$D$10+'СЕТ СН'!$F$6</f>
        <v>2223.2940620700001</v>
      </c>
      <c r="F16" s="37">
        <f>SUMIFS(СВЦЭМ!$C$34:$C$777,СВЦЭМ!$A$34:$A$777,$A16,СВЦЭМ!$B$34:$B$777,F$11)+'СЕТ СН'!$F$9+СВЦЭМ!$D$10+'СЕТ СН'!$F$6</f>
        <v>2201.9497421000001</v>
      </c>
      <c r="G16" s="37">
        <f>SUMIFS(СВЦЭМ!$C$34:$C$777,СВЦЭМ!$A$34:$A$777,$A16,СВЦЭМ!$B$34:$B$777,G$11)+'СЕТ СН'!$F$9+СВЦЭМ!$D$10+'СЕТ СН'!$F$6</f>
        <v>2229.6664726700001</v>
      </c>
      <c r="H16" s="37">
        <f>SUMIFS(СВЦЭМ!$C$34:$C$777,СВЦЭМ!$A$34:$A$777,$A16,СВЦЭМ!$B$34:$B$777,H$11)+'СЕТ СН'!$F$9+СВЦЭМ!$D$10+'СЕТ СН'!$F$6</f>
        <v>2058.80377765</v>
      </c>
      <c r="I16" s="37">
        <f>SUMIFS(СВЦЭМ!$C$34:$C$777,СВЦЭМ!$A$34:$A$777,$A16,СВЦЭМ!$B$34:$B$777,I$11)+'СЕТ СН'!$F$9+СВЦЭМ!$D$10+'СЕТ СН'!$F$6</f>
        <v>1468.2960107399999</v>
      </c>
      <c r="J16" s="37">
        <f>SUMIFS(СВЦЭМ!$C$34:$C$777,СВЦЭМ!$A$34:$A$777,$A16,СВЦЭМ!$B$34:$B$777,J$11)+'СЕТ СН'!$F$9+СВЦЭМ!$D$10+'СЕТ СН'!$F$6</f>
        <v>1303.7931356999998</v>
      </c>
      <c r="K16" s="37">
        <f>SUMIFS(СВЦЭМ!$C$34:$C$777,СВЦЭМ!$A$34:$A$777,$A16,СВЦЭМ!$B$34:$B$777,K$11)+'СЕТ СН'!$F$9+СВЦЭМ!$D$10+'СЕТ СН'!$F$6</f>
        <v>1168.4054778499999</v>
      </c>
      <c r="L16" s="37">
        <f>SUMIFS(СВЦЭМ!$C$34:$C$777,СВЦЭМ!$A$34:$A$777,$A16,СВЦЭМ!$B$34:$B$777,L$11)+'СЕТ СН'!$F$9+СВЦЭМ!$D$10+'СЕТ СН'!$F$6</f>
        <v>1124.9537131000002</v>
      </c>
      <c r="M16" s="37">
        <f>SUMIFS(СВЦЭМ!$C$34:$C$777,СВЦЭМ!$A$34:$A$777,$A16,СВЦЭМ!$B$34:$B$777,M$11)+'СЕТ СН'!$F$9+СВЦЭМ!$D$10+'СЕТ СН'!$F$6</f>
        <v>1134.3201486299999</v>
      </c>
      <c r="N16" s="37">
        <f>SUMIFS(СВЦЭМ!$C$34:$C$777,СВЦЭМ!$A$34:$A$777,$A16,СВЦЭМ!$B$34:$B$777,N$11)+'СЕТ СН'!$F$9+СВЦЭМ!$D$10+'СЕТ СН'!$F$6</f>
        <v>1161.19691691</v>
      </c>
      <c r="O16" s="37">
        <f>SUMIFS(СВЦЭМ!$C$34:$C$777,СВЦЭМ!$A$34:$A$777,$A16,СВЦЭМ!$B$34:$B$777,O$11)+'СЕТ СН'!$F$9+СВЦЭМ!$D$10+'СЕТ СН'!$F$6</f>
        <v>1164.1846819100001</v>
      </c>
      <c r="P16" s="37">
        <f>SUMIFS(СВЦЭМ!$C$34:$C$777,СВЦЭМ!$A$34:$A$777,$A16,СВЦЭМ!$B$34:$B$777,P$11)+'СЕТ СН'!$F$9+СВЦЭМ!$D$10+'СЕТ СН'!$F$6</f>
        <v>1190.4119546699999</v>
      </c>
      <c r="Q16" s="37">
        <f>SUMIFS(СВЦЭМ!$C$34:$C$777,СВЦЭМ!$A$34:$A$777,$A16,СВЦЭМ!$B$34:$B$777,Q$11)+'СЕТ СН'!$F$9+СВЦЭМ!$D$10+'СЕТ СН'!$F$6</f>
        <v>1201.2857136800001</v>
      </c>
      <c r="R16" s="37">
        <f>SUMIFS(СВЦЭМ!$C$34:$C$777,СВЦЭМ!$A$34:$A$777,$A16,СВЦЭМ!$B$34:$B$777,R$11)+'СЕТ СН'!$F$9+СВЦЭМ!$D$10+'СЕТ СН'!$F$6</f>
        <v>1207.0168624200001</v>
      </c>
      <c r="S16" s="37">
        <f>SUMIFS(СВЦЭМ!$C$34:$C$777,СВЦЭМ!$A$34:$A$777,$A16,СВЦЭМ!$B$34:$B$777,S$11)+'СЕТ СН'!$F$9+СВЦЭМ!$D$10+'СЕТ СН'!$F$6</f>
        <v>1275.5680468200001</v>
      </c>
      <c r="T16" s="37">
        <f>SUMIFS(СВЦЭМ!$C$34:$C$777,СВЦЭМ!$A$34:$A$777,$A16,СВЦЭМ!$B$34:$B$777,T$11)+'СЕТ СН'!$F$9+СВЦЭМ!$D$10+'СЕТ СН'!$F$6</f>
        <v>1299.1826130200002</v>
      </c>
      <c r="U16" s="37">
        <f>SUMIFS(СВЦЭМ!$C$34:$C$777,СВЦЭМ!$A$34:$A$777,$A16,СВЦЭМ!$B$34:$B$777,U$11)+'СЕТ СН'!$F$9+СВЦЭМ!$D$10+'СЕТ СН'!$F$6</f>
        <v>1285.9048766999999</v>
      </c>
      <c r="V16" s="37">
        <f>SUMIFS(СВЦЭМ!$C$34:$C$777,СВЦЭМ!$A$34:$A$777,$A16,СВЦЭМ!$B$34:$B$777,V$11)+'СЕТ СН'!$F$9+СВЦЭМ!$D$10+'СЕТ СН'!$F$6</f>
        <v>1331.52757922</v>
      </c>
      <c r="W16" s="37">
        <f>SUMIFS(СВЦЭМ!$C$34:$C$777,СВЦЭМ!$A$34:$A$777,$A16,СВЦЭМ!$B$34:$B$777,W$11)+'СЕТ СН'!$F$9+СВЦЭМ!$D$10+'СЕТ СН'!$F$6</f>
        <v>1584.14591827</v>
      </c>
      <c r="X16" s="37">
        <f>SUMIFS(СВЦЭМ!$C$34:$C$777,СВЦЭМ!$A$34:$A$777,$A16,СВЦЭМ!$B$34:$B$777,X$11)+'СЕТ СН'!$F$9+СВЦЭМ!$D$10+'СЕТ СН'!$F$6</f>
        <v>1371.0995492900001</v>
      </c>
      <c r="Y16" s="37">
        <f>SUMIFS(СВЦЭМ!$C$34:$C$777,СВЦЭМ!$A$34:$A$777,$A16,СВЦЭМ!$B$34:$B$777,Y$11)+'СЕТ СН'!$F$9+СВЦЭМ!$D$10+'СЕТ СН'!$F$6</f>
        <v>1250.56205275</v>
      </c>
    </row>
    <row r="17" spans="1:25" ht="15.75" x14ac:dyDescent="0.2">
      <c r="A17" s="36">
        <f t="shared" si="0"/>
        <v>42619</v>
      </c>
      <c r="B17" s="37">
        <f>SUMIFS(СВЦЭМ!$C$34:$C$777,СВЦЭМ!$A$34:$A$777,$A17,СВЦЭМ!$B$34:$B$777,B$11)+'СЕТ СН'!$F$9+СВЦЭМ!$D$10+'СЕТ СН'!$F$6</f>
        <v>1274.53528336</v>
      </c>
      <c r="C17" s="37">
        <f>SUMIFS(СВЦЭМ!$C$34:$C$777,СВЦЭМ!$A$34:$A$777,$A17,СВЦЭМ!$B$34:$B$777,C$11)+'СЕТ СН'!$F$9+СВЦЭМ!$D$10+'СЕТ СН'!$F$6</f>
        <v>1351.4954894100001</v>
      </c>
      <c r="D17" s="37">
        <f>SUMIFS(СВЦЭМ!$C$34:$C$777,СВЦЭМ!$A$34:$A$777,$A17,СВЦЭМ!$B$34:$B$777,D$11)+'СЕТ СН'!$F$9+СВЦЭМ!$D$10+'СЕТ СН'!$F$6</f>
        <v>1406.33732551</v>
      </c>
      <c r="E17" s="37">
        <f>SUMIFS(СВЦЭМ!$C$34:$C$777,СВЦЭМ!$A$34:$A$777,$A17,СВЦЭМ!$B$34:$B$777,E$11)+'СЕТ СН'!$F$9+СВЦЭМ!$D$10+'СЕТ СН'!$F$6</f>
        <v>1433.8621936200002</v>
      </c>
      <c r="F17" s="37">
        <f>SUMIFS(СВЦЭМ!$C$34:$C$777,СВЦЭМ!$A$34:$A$777,$A17,СВЦЭМ!$B$34:$B$777,F$11)+'СЕТ СН'!$F$9+СВЦЭМ!$D$10+'СЕТ СН'!$F$6</f>
        <v>1461.9666976899998</v>
      </c>
      <c r="G17" s="37">
        <f>SUMIFS(СВЦЭМ!$C$34:$C$777,СВЦЭМ!$A$34:$A$777,$A17,СВЦЭМ!$B$34:$B$777,G$11)+'СЕТ СН'!$F$9+СВЦЭМ!$D$10+'СЕТ СН'!$F$6</f>
        <v>1426.4138342299998</v>
      </c>
      <c r="H17" s="37">
        <f>SUMIFS(СВЦЭМ!$C$34:$C$777,СВЦЭМ!$A$34:$A$777,$A17,СВЦЭМ!$B$34:$B$777,H$11)+'СЕТ СН'!$F$9+СВЦЭМ!$D$10+'СЕТ СН'!$F$6</f>
        <v>1348.14988447</v>
      </c>
      <c r="I17" s="37">
        <f>SUMIFS(СВЦЭМ!$C$34:$C$777,СВЦЭМ!$A$34:$A$777,$A17,СВЦЭМ!$B$34:$B$777,I$11)+'СЕТ СН'!$F$9+СВЦЭМ!$D$10+'СЕТ СН'!$F$6</f>
        <v>1248.9445940200001</v>
      </c>
      <c r="J17" s="37">
        <f>SUMIFS(СВЦЭМ!$C$34:$C$777,СВЦЭМ!$A$34:$A$777,$A17,СВЦЭМ!$B$34:$B$777,J$11)+'СЕТ СН'!$F$9+СВЦЭМ!$D$10+'СЕТ СН'!$F$6</f>
        <v>1151.6990703800002</v>
      </c>
      <c r="K17" s="37">
        <f>SUMIFS(СВЦЭМ!$C$34:$C$777,СВЦЭМ!$A$34:$A$777,$A17,СВЦЭМ!$B$34:$B$777,K$11)+'СЕТ СН'!$F$9+СВЦЭМ!$D$10+'СЕТ СН'!$F$6</f>
        <v>873.55038671</v>
      </c>
      <c r="L17" s="37">
        <f>SUMIFS(СВЦЭМ!$C$34:$C$777,СВЦЭМ!$A$34:$A$777,$A17,СВЦЭМ!$B$34:$B$777,L$11)+'СЕТ СН'!$F$9+СВЦЭМ!$D$10+'СЕТ СН'!$F$6</f>
        <v>992.58155070000009</v>
      </c>
      <c r="M17" s="37">
        <f>SUMIFS(СВЦЭМ!$C$34:$C$777,СВЦЭМ!$A$34:$A$777,$A17,СВЦЭМ!$B$34:$B$777,M$11)+'СЕТ СН'!$F$9+СВЦЭМ!$D$10+'СЕТ СН'!$F$6</f>
        <v>1148.9684580200001</v>
      </c>
      <c r="N17" s="37">
        <f>SUMIFS(СВЦЭМ!$C$34:$C$777,СВЦЭМ!$A$34:$A$777,$A17,СВЦЭМ!$B$34:$B$777,N$11)+'СЕТ СН'!$F$9+СВЦЭМ!$D$10+'СЕТ СН'!$F$6</f>
        <v>1177.9824237299999</v>
      </c>
      <c r="O17" s="37">
        <f>SUMIFS(СВЦЭМ!$C$34:$C$777,СВЦЭМ!$A$34:$A$777,$A17,СВЦЭМ!$B$34:$B$777,O$11)+'СЕТ СН'!$F$9+СВЦЭМ!$D$10+'СЕТ СН'!$F$6</f>
        <v>1184.1146553600001</v>
      </c>
      <c r="P17" s="37">
        <f>SUMIFS(СВЦЭМ!$C$34:$C$777,СВЦЭМ!$A$34:$A$777,$A17,СВЦЭМ!$B$34:$B$777,P$11)+'СЕТ СН'!$F$9+СВЦЭМ!$D$10+'СЕТ СН'!$F$6</f>
        <v>1053.2874034400002</v>
      </c>
      <c r="Q17" s="37">
        <f>SUMIFS(СВЦЭМ!$C$34:$C$777,СВЦЭМ!$A$34:$A$777,$A17,СВЦЭМ!$B$34:$B$777,Q$11)+'СЕТ СН'!$F$9+СВЦЭМ!$D$10+'СЕТ СН'!$F$6</f>
        <v>971.74786674000006</v>
      </c>
      <c r="R17" s="37">
        <f>SUMIFS(СВЦЭМ!$C$34:$C$777,СВЦЭМ!$A$34:$A$777,$A17,СВЦЭМ!$B$34:$B$777,R$11)+'СЕТ СН'!$F$9+СВЦЭМ!$D$10+'СЕТ СН'!$F$6</f>
        <v>955.59869488000004</v>
      </c>
      <c r="S17" s="37">
        <f>SUMIFS(СВЦЭМ!$C$34:$C$777,СВЦЭМ!$A$34:$A$777,$A17,СВЦЭМ!$B$34:$B$777,S$11)+'СЕТ СН'!$F$9+СВЦЭМ!$D$10+'СЕТ СН'!$F$6</f>
        <v>911.67930736000005</v>
      </c>
      <c r="T17" s="37">
        <f>SUMIFS(СВЦЭМ!$C$34:$C$777,СВЦЭМ!$A$34:$A$777,$A17,СВЦЭМ!$B$34:$B$777,T$11)+'СЕТ СН'!$F$9+СВЦЭМ!$D$10+'СЕТ СН'!$F$6</f>
        <v>868.05335595999998</v>
      </c>
      <c r="U17" s="37">
        <f>SUMIFS(СВЦЭМ!$C$34:$C$777,СВЦЭМ!$A$34:$A$777,$A17,СВЦЭМ!$B$34:$B$777,U$11)+'СЕТ СН'!$F$9+СВЦЭМ!$D$10+'СЕТ СН'!$F$6</f>
        <v>870.25069577000011</v>
      </c>
      <c r="V17" s="37">
        <f>SUMIFS(СВЦЭМ!$C$34:$C$777,СВЦЭМ!$A$34:$A$777,$A17,СВЦЭМ!$B$34:$B$777,V$11)+'СЕТ СН'!$F$9+СВЦЭМ!$D$10+'СЕТ СН'!$F$6</f>
        <v>894.48113369999999</v>
      </c>
      <c r="W17" s="37">
        <f>SUMIFS(СВЦЭМ!$C$34:$C$777,СВЦЭМ!$A$34:$A$777,$A17,СВЦЭМ!$B$34:$B$777,W$11)+'СЕТ СН'!$F$9+СВЦЭМ!$D$10+'СЕТ СН'!$F$6</f>
        <v>877.12387524999997</v>
      </c>
      <c r="X17" s="37">
        <f>SUMIFS(СВЦЭМ!$C$34:$C$777,СВЦЭМ!$A$34:$A$777,$A17,СВЦЭМ!$B$34:$B$777,X$11)+'СЕТ СН'!$F$9+СВЦЭМ!$D$10+'СЕТ СН'!$F$6</f>
        <v>839.90944926999998</v>
      </c>
      <c r="Y17" s="37">
        <f>SUMIFS(СВЦЭМ!$C$34:$C$777,СВЦЭМ!$A$34:$A$777,$A17,СВЦЭМ!$B$34:$B$777,Y$11)+'СЕТ СН'!$F$9+СВЦЭМ!$D$10+'СЕТ СН'!$F$6</f>
        <v>853.27731110000002</v>
      </c>
    </row>
    <row r="18" spans="1:25" ht="15.75" x14ac:dyDescent="0.2">
      <c r="A18" s="36">
        <f t="shared" si="0"/>
        <v>42620</v>
      </c>
      <c r="B18" s="37">
        <f>SUMIFS(СВЦЭМ!$C$34:$C$777,СВЦЭМ!$A$34:$A$777,$A18,СВЦЭМ!$B$34:$B$777,B$11)+'СЕТ СН'!$F$9+СВЦЭМ!$D$10+'СЕТ СН'!$F$6</f>
        <v>1223.5358596199999</v>
      </c>
      <c r="C18" s="37">
        <f>SUMIFS(СВЦЭМ!$C$34:$C$777,СВЦЭМ!$A$34:$A$777,$A18,СВЦЭМ!$B$34:$B$777,C$11)+'СЕТ СН'!$F$9+СВЦЭМ!$D$10+'СЕТ СН'!$F$6</f>
        <v>1274.9394473100001</v>
      </c>
      <c r="D18" s="37">
        <f>SUMIFS(СВЦЭМ!$C$34:$C$777,СВЦЭМ!$A$34:$A$777,$A18,СВЦЭМ!$B$34:$B$777,D$11)+'СЕТ СН'!$F$9+СВЦЭМ!$D$10+'СЕТ СН'!$F$6</f>
        <v>1322.1615486300002</v>
      </c>
      <c r="E18" s="37">
        <f>SUMIFS(СВЦЭМ!$C$34:$C$777,СВЦЭМ!$A$34:$A$777,$A18,СВЦЭМ!$B$34:$B$777,E$11)+'СЕТ СН'!$F$9+СВЦЭМ!$D$10+'СЕТ СН'!$F$6</f>
        <v>1399.7538484299998</v>
      </c>
      <c r="F18" s="37">
        <f>SUMIFS(СВЦЭМ!$C$34:$C$777,СВЦЭМ!$A$34:$A$777,$A18,СВЦЭМ!$B$34:$B$777,F$11)+'СЕТ СН'!$F$9+СВЦЭМ!$D$10+'СЕТ СН'!$F$6</f>
        <v>1442.60508764</v>
      </c>
      <c r="G18" s="37">
        <f>SUMIFS(СВЦЭМ!$C$34:$C$777,СВЦЭМ!$A$34:$A$777,$A18,СВЦЭМ!$B$34:$B$777,G$11)+'СЕТ СН'!$F$9+СВЦЭМ!$D$10+'СЕТ СН'!$F$6</f>
        <v>1402.4964818399999</v>
      </c>
      <c r="H18" s="37">
        <f>SUMIFS(СВЦЭМ!$C$34:$C$777,СВЦЭМ!$A$34:$A$777,$A18,СВЦЭМ!$B$34:$B$777,H$11)+'СЕТ СН'!$F$9+СВЦЭМ!$D$10+'СЕТ СН'!$F$6</f>
        <v>1297.4428382800002</v>
      </c>
      <c r="I18" s="37">
        <f>SUMIFS(СВЦЭМ!$C$34:$C$777,СВЦЭМ!$A$34:$A$777,$A18,СВЦЭМ!$B$34:$B$777,I$11)+'СЕТ СН'!$F$9+СВЦЭМ!$D$10+'СЕТ СН'!$F$6</f>
        <v>1202.0690081500002</v>
      </c>
      <c r="J18" s="37">
        <f>SUMIFS(СВЦЭМ!$C$34:$C$777,СВЦЭМ!$A$34:$A$777,$A18,СВЦЭМ!$B$34:$B$777,J$11)+'СЕТ СН'!$F$9+СВЦЭМ!$D$10+'СЕТ СН'!$F$6</f>
        <v>1187.1413866600001</v>
      </c>
      <c r="K18" s="37">
        <f>SUMIFS(СВЦЭМ!$C$34:$C$777,СВЦЭМ!$A$34:$A$777,$A18,СВЦЭМ!$B$34:$B$777,K$11)+'СЕТ СН'!$F$9+СВЦЭМ!$D$10+'СЕТ СН'!$F$6</f>
        <v>1187.1838230399999</v>
      </c>
      <c r="L18" s="37">
        <f>SUMIFS(СВЦЭМ!$C$34:$C$777,СВЦЭМ!$A$34:$A$777,$A18,СВЦЭМ!$B$34:$B$777,L$11)+'СЕТ СН'!$F$9+СВЦЭМ!$D$10+'СЕТ СН'!$F$6</f>
        <v>1156.2551355600001</v>
      </c>
      <c r="M18" s="37">
        <f>SUMIFS(СВЦЭМ!$C$34:$C$777,СВЦЭМ!$A$34:$A$777,$A18,СВЦЭМ!$B$34:$B$777,M$11)+'СЕТ СН'!$F$9+СВЦЭМ!$D$10+'СЕТ СН'!$F$6</f>
        <v>1190.60627436</v>
      </c>
      <c r="N18" s="37">
        <f>SUMIFS(СВЦЭМ!$C$34:$C$777,СВЦЭМ!$A$34:$A$777,$A18,СВЦЭМ!$B$34:$B$777,N$11)+'СЕТ СН'!$F$9+СВЦЭМ!$D$10+'СЕТ СН'!$F$6</f>
        <v>1170.9799577600002</v>
      </c>
      <c r="O18" s="37">
        <f>SUMIFS(СВЦЭМ!$C$34:$C$777,СВЦЭМ!$A$34:$A$777,$A18,СВЦЭМ!$B$34:$B$777,O$11)+'СЕТ СН'!$F$9+СВЦЭМ!$D$10+'СЕТ СН'!$F$6</f>
        <v>1158.10024804</v>
      </c>
      <c r="P18" s="37">
        <f>SUMIFS(СВЦЭМ!$C$34:$C$777,СВЦЭМ!$A$34:$A$777,$A18,СВЦЭМ!$B$34:$B$777,P$11)+'СЕТ СН'!$F$9+СВЦЭМ!$D$10+'СЕТ СН'!$F$6</f>
        <v>1141.87690277</v>
      </c>
      <c r="Q18" s="37">
        <f>SUMIFS(СВЦЭМ!$C$34:$C$777,СВЦЭМ!$A$34:$A$777,$A18,СВЦЭМ!$B$34:$B$777,Q$11)+'СЕТ СН'!$F$9+СВЦЭМ!$D$10+'СЕТ СН'!$F$6</f>
        <v>1103.01510048</v>
      </c>
      <c r="R18" s="37">
        <f>SUMIFS(СВЦЭМ!$C$34:$C$777,СВЦЭМ!$A$34:$A$777,$A18,СВЦЭМ!$B$34:$B$777,R$11)+'СЕТ СН'!$F$9+СВЦЭМ!$D$10+'СЕТ СН'!$F$6</f>
        <v>1194.2922965100001</v>
      </c>
      <c r="S18" s="37">
        <f>SUMIFS(СВЦЭМ!$C$34:$C$777,СВЦЭМ!$A$34:$A$777,$A18,СВЦЭМ!$B$34:$B$777,S$11)+'СЕТ СН'!$F$9+СВЦЭМ!$D$10+'СЕТ СН'!$F$6</f>
        <v>1229.0515425600001</v>
      </c>
      <c r="T18" s="37">
        <f>SUMIFS(СВЦЭМ!$C$34:$C$777,СВЦЭМ!$A$34:$A$777,$A18,СВЦЭМ!$B$34:$B$777,T$11)+'СЕТ СН'!$F$9+СВЦЭМ!$D$10+'СЕТ СН'!$F$6</f>
        <v>1231.5234378600001</v>
      </c>
      <c r="U18" s="37">
        <f>SUMIFS(СВЦЭМ!$C$34:$C$777,СВЦЭМ!$A$34:$A$777,$A18,СВЦЭМ!$B$34:$B$777,U$11)+'СЕТ СН'!$F$9+СВЦЭМ!$D$10+'СЕТ СН'!$F$6</f>
        <v>1243.4221704300001</v>
      </c>
      <c r="V18" s="37">
        <f>SUMIFS(СВЦЭМ!$C$34:$C$777,СВЦЭМ!$A$34:$A$777,$A18,СВЦЭМ!$B$34:$B$777,V$11)+'СЕТ СН'!$F$9+СВЦЭМ!$D$10+'СЕТ СН'!$F$6</f>
        <v>1242.5505183400001</v>
      </c>
      <c r="W18" s="37">
        <f>SUMIFS(СВЦЭМ!$C$34:$C$777,СВЦЭМ!$A$34:$A$777,$A18,СВЦЭМ!$B$34:$B$777,W$11)+'СЕТ СН'!$F$9+СВЦЭМ!$D$10+'СЕТ СН'!$F$6</f>
        <v>1179.8897988900001</v>
      </c>
      <c r="X18" s="37">
        <f>SUMIFS(СВЦЭМ!$C$34:$C$777,СВЦЭМ!$A$34:$A$777,$A18,СВЦЭМ!$B$34:$B$777,X$11)+'СЕТ СН'!$F$9+СВЦЭМ!$D$10+'СЕТ СН'!$F$6</f>
        <v>1131.89169064</v>
      </c>
      <c r="Y18" s="37">
        <f>SUMIFS(СВЦЭМ!$C$34:$C$777,СВЦЭМ!$A$34:$A$777,$A18,СВЦЭМ!$B$34:$B$777,Y$11)+'СЕТ СН'!$F$9+СВЦЭМ!$D$10+'СЕТ СН'!$F$6</f>
        <v>1155.66714568</v>
      </c>
    </row>
    <row r="19" spans="1:25" ht="15.75" x14ac:dyDescent="0.2">
      <c r="A19" s="36">
        <f t="shared" si="0"/>
        <v>42621</v>
      </c>
      <c r="B19" s="37">
        <f>SUMIFS(СВЦЭМ!$C$34:$C$777,СВЦЭМ!$A$34:$A$777,$A19,СВЦЭМ!$B$34:$B$777,B$11)+'СЕТ СН'!$F$9+СВЦЭМ!$D$10+'СЕТ СН'!$F$6</f>
        <v>1194.6620821800002</v>
      </c>
      <c r="C19" s="37">
        <f>SUMIFS(СВЦЭМ!$C$34:$C$777,СВЦЭМ!$A$34:$A$777,$A19,СВЦЭМ!$B$34:$B$777,C$11)+'СЕТ СН'!$F$9+СВЦЭМ!$D$10+'СЕТ СН'!$F$6</f>
        <v>1244.6370109</v>
      </c>
      <c r="D19" s="37">
        <f>SUMIFS(СВЦЭМ!$C$34:$C$777,СВЦЭМ!$A$34:$A$777,$A19,СВЦЭМ!$B$34:$B$777,D$11)+'СЕТ СН'!$F$9+СВЦЭМ!$D$10+'СЕТ СН'!$F$6</f>
        <v>1298.1990374400002</v>
      </c>
      <c r="E19" s="37">
        <f>SUMIFS(СВЦЭМ!$C$34:$C$777,СВЦЭМ!$A$34:$A$777,$A19,СВЦЭМ!$B$34:$B$777,E$11)+'СЕТ СН'!$F$9+СВЦЭМ!$D$10+'СЕТ СН'!$F$6</f>
        <v>1316.0563523800001</v>
      </c>
      <c r="F19" s="37">
        <f>SUMIFS(СВЦЭМ!$C$34:$C$777,СВЦЭМ!$A$34:$A$777,$A19,СВЦЭМ!$B$34:$B$777,F$11)+'СЕТ СН'!$F$9+СВЦЭМ!$D$10+'СЕТ СН'!$F$6</f>
        <v>1328.0486470699998</v>
      </c>
      <c r="G19" s="37">
        <f>SUMIFS(СВЦЭМ!$C$34:$C$777,СВЦЭМ!$A$34:$A$777,$A19,СВЦЭМ!$B$34:$B$777,G$11)+'СЕТ СН'!$F$9+СВЦЭМ!$D$10+'СЕТ СН'!$F$6</f>
        <v>1330.4831362700002</v>
      </c>
      <c r="H19" s="37">
        <f>SUMIFS(СВЦЭМ!$C$34:$C$777,СВЦЭМ!$A$34:$A$777,$A19,СВЦЭМ!$B$34:$B$777,H$11)+'СЕТ СН'!$F$9+СВЦЭМ!$D$10+'СЕТ СН'!$F$6</f>
        <v>1298.7886442899999</v>
      </c>
      <c r="I19" s="37">
        <f>SUMIFS(СВЦЭМ!$C$34:$C$777,СВЦЭМ!$A$34:$A$777,$A19,СВЦЭМ!$B$34:$B$777,I$11)+'СЕТ СН'!$F$9+СВЦЭМ!$D$10+'СЕТ СН'!$F$6</f>
        <v>1258.0329189700001</v>
      </c>
      <c r="J19" s="37">
        <f>SUMIFS(СВЦЭМ!$C$34:$C$777,СВЦЭМ!$A$34:$A$777,$A19,СВЦЭМ!$B$34:$B$777,J$11)+'СЕТ СН'!$F$9+СВЦЭМ!$D$10+'СЕТ СН'!$F$6</f>
        <v>1184.42989762</v>
      </c>
      <c r="K19" s="37">
        <f>SUMIFS(СВЦЭМ!$C$34:$C$777,СВЦЭМ!$A$34:$A$777,$A19,СВЦЭМ!$B$34:$B$777,K$11)+'СЕТ СН'!$F$9+СВЦЭМ!$D$10+'СЕТ СН'!$F$6</f>
        <v>1097.9744140500002</v>
      </c>
      <c r="L19" s="37">
        <f>SUMIFS(СВЦЭМ!$C$34:$C$777,СВЦЭМ!$A$34:$A$777,$A19,СВЦЭМ!$B$34:$B$777,L$11)+'СЕТ СН'!$F$9+СВЦЭМ!$D$10+'СЕТ СН'!$F$6</f>
        <v>1419.7482994900001</v>
      </c>
      <c r="M19" s="37">
        <f>SUMIFS(СВЦЭМ!$C$34:$C$777,СВЦЭМ!$A$34:$A$777,$A19,СВЦЭМ!$B$34:$B$777,M$11)+'СЕТ СН'!$F$9+СВЦЭМ!$D$10+'СЕТ СН'!$F$6</f>
        <v>1598.1101669499999</v>
      </c>
      <c r="N19" s="37">
        <f>SUMIFS(СВЦЭМ!$C$34:$C$777,СВЦЭМ!$A$34:$A$777,$A19,СВЦЭМ!$B$34:$B$777,N$11)+'СЕТ СН'!$F$9+СВЦЭМ!$D$10+'СЕТ СН'!$F$6</f>
        <v>1306.00389894</v>
      </c>
      <c r="O19" s="37">
        <f>SUMIFS(СВЦЭМ!$C$34:$C$777,СВЦЭМ!$A$34:$A$777,$A19,СВЦЭМ!$B$34:$B$777,O$11)+'СЕТ СН'!$F$9+СВЦЭМ!$D$10+'СЕТ СН'!$F$6</f>
        <v>1146.5243996500001</v>
      </c>
      <c r="P19" s="37">
        <f>SUMIFS(СВЦЭМ!$C$34:$C$777,СВЦЭМ!$A$34:$A$777,$A19,СВЦЭМ!$B$34:$B$777,P$11)+'СЕТ СН'!$F$9+СВЦЭМ!$D$10+'СЕТ СН'!$F$6</f>
        <v>1117.05026748</v>
      </c>
      <c r="Q19" s="37">
        <f>SUMIFS(СВЦЭМ!$C$34:$C$777,СВЦЭМ!$A$34:$A$777,$A19,СВЦЭМ!$B$34:$B$777,Q$11)+'СЕТ СН'!$F$9+СВЦЭМ!$D$10+'СЕТ СН'!$F$6</f>
        <v>1123.60691817</v>
      </c>
      <c r="R19" s="37">
        <f>SUMIFS(СВЦЭМ!$C$34:$C$777,СВЦЭМ!$A$34:$A$777,$A19,СВЦЭМ!$B$34:$B$777,R$11)+'СЕТ СН'!$F$9+СВЦЭМ!$D$10+'СЕТ СН'!$F$6</f>
        <v>1134.04927258</v>
      </c>
      <c r="S19" s="37">
        <f>SUMIFS(СВЦЭМ!$C$34:$C$777,СВЦЭМ!$A$34:$A$777,$A19,СВЦЭМ!$B$34:$B$777,S$11)+'СЕТ СН'!$F$9+СВЦЭМ!$D$10+'СЕТ СН'!$F$6</f>
        <v>1137.10877493</v>
      </c>
      <c r="T19" s="37">
        <f>SUMIFS(СВЦЭМ!$C$34:$C$777,СВЦЭМ!$A$34:$A$777,$A19,СВЦЭМ!$B$34:$B$777,T$11)+'СЕТ СН'!$F$9+СВЦЭМ!$D$10+'СЕТ СН'!$F$6</f>
        <v>1081.65631396</v>
      </c>
      <c r="U19" s="37">
        <f>SUMIFS(СВЦЭМ!$C$34:$C$777,СВЦЭМ!$A$34:$A$777,$A19,СВЦЭМ!$B$34:$B$777,U$11)+'СЕТ СН'!$F$9+СВЦЭМ!$D$10+'СЕТ СН'!$F$6</f>
        <v>1083.5986603400002</v>
      </c>
      <c r="V19" s="37">
        <f>SUMIFS(СВЦЭМ!$C$34:$C$777,СВЦЭМ!$A$34:$A$777,$A19,СВЦЭМ!$B$34:$B$777,V$11)+'СЕТ СН'!$F$9+СВЦЭМ!$D$10+'СЕТ СН'!$F$6</f>
        <v>1115.1806666299999</v>
      </c>
      <c r="W19" s="37">
        <f>SUMIFS(СВЦЭМ!$C$34:$C$777,СВЦЭМ!$A$34:$A$777,$A19,СВЦЭМ!$B$34:$B$777,W$11)+'СЕТ СН'!$F$9+СВЦЭМ!$D$10+'СЕТ СН'!$F$6</f>
        <v>1104.7150873099999</v>
      </c>
      <c r="X19" s="37">
        <f>SUMIFS(СВЦЭМ!$C$34:$C$777,СВЦЭМ!$A$34:$A$777,$A19,СВЦЭМ!$B$34:$B$777,X$11)+'СЕТ СН'!$F$9+СВЦЭМ!$D$10+'СЕТ СН'!$F$6</f>
        <v>1094.1687794200002</v>
      </c>
      <c r="Y19" s="37">
        <f>SUMIFS(СВЦЭМ!$C$34:$C$777,СВЦЭМ!$A$34:$A$777,$A19,СВЦЭМ!$B$34:$B$777,Y$11)+'СЕТ СН'!$F$9+СВЦЭМ!$D$10+'СЕТ СН'!$F$6</f>
        <v>1138.1082771000001</v>
      </c>
    </row>
    <row r="20" spans="1:25" ht="15.75" x14ac:dyDescent="0.2">
      <c r="A20" s="36">
        <f t="shared" si="0"/>
        <v>42622</v>
      </c>
      <c r="B20" s="37">
        <f>SUMIFS(СВЦЭМ!$C$34:$C$777,СВЦЭМ!$A$34:$A$777,$A20,СВЦЭМ!$B$34:$B$777,B$11)+'СЕТ СН'!$F$9+СВЦЭМ!$D$10+'СЕТ СН'!$F$6</f>
        <v>1223.1681267500001</v>
      </c>
      <c r="C20" s="37">
        <f>SUMIFS(СВЦЭМ!$C$34:$C$777,СВЦЭМ!$A$34:$A$777,$A20,СВЦЭМ!$B$34:$B$777,C$11)+'СЕТ СН'!$F$9+СВЦЭМ!$D$10+'СЕТ СН'!$F$6</f>
        <v>1293.4149009100001</v>
      </c>
      <c r="D20" s="37">
        <f>SUMIFS(СВЦЭМ!$C$34:$C$777,СВЦЭМ!$A$34:$A$777,$A20,СВЦЭМ!$B$34:$B$777,D$11)+'СЕТ СН'!$F$9+СВЦЭМ!$D$10+'СЕТ СН'!$F$6</f>
        <v>1355.49393104</v>
      </c>
      <c r="E20" s="37">
        <f>SUMIFS(СВЦЭМ!$C$34:$C$777,СВЦЭМ!$A$34:$A$777,$A20,СВЦЭМ!$B$34:$B$777,E$11)+'СЕТ СН'!$F$9+СВЦЭМ!$D$10+'СЕТ СН'!$F$6</f>
        <v>1364.79315967</v>
      </c>
      <c r="F20" s="37">
        <f>SUMIFS(СВЦЭМ!$C$34:$C$777,СВЦЭМ!$A$34:$A$777,$A20,СВЦЭМ!$B$34:$B$777,F$11)+'СЕТ СН'!$F$9+СВЦЭМ!$D$10+'СЕТ СН'!$F$6</f>
        <v>1356.67642961</v>
      </c>
      <c r="G20" s="37">
        <f>SUMIFS(СВЦЭМ!$C$34:$C$777,СВЦЭМ!$A$34:$A$777,$A20,СВЦЭМ!$B$34:$B$777,G$11)+'СЕТ СН'!$F$9+СВЦЭМ!$D$10+'СЕТ СН'!$F$6</f>
        <v>1331.8023706200001</v>
      </c>
      <c r="H20" s="37">
        <f>SUMIFS(СВЦЭМ!$C$34:$C$777,СВЦЭМ!$A$34:$A$777,$A20,СВЦЭМ!$B$34:$B$777,H$11)+'СЕТ СН'!$F$9+СВЦЭМ!$D$10+'СЕТ СН'!$F$6</f>
        <v>1256.9527645100002</v>
      </c>
      <c r="I20" s="37">
        <f>SUMIFS(СВЦЭМ!$C$34:$C$777,СВЦЭМ!$A$34:$A$777,$A20,СВЦЭМ!$B$34:$B$777,I$11)+'СЕТ СН'!$F$9+СВЦЭМ!$D$10+'СЕТ СН'!$F$6</f>
        <v>1204.08546019</v>
      </c>
      <c r="J20" s="37">
        <f>SUMIFS(СВЦЭМ!$C$34:$C$777,СВЦЭМ!$A$34:$A$777,$A20,СВЦЭМ!$B$34:$B$777,J$11)+'СЕТ СН'!$F$9+СВЦЭМ!$D$10+'СЕТ СН'!$F$6</f>
        <v>1113.7305025999999</v>
      </c>
      <c r="K20" s="37">
        <f>SUMIFS(СВЦЭМ!$C$34:$C$777,СВЦЭМ!$A$34:$A$777,$A20,СВЦЭМ!$B$34:$B$777,K$11)+'СЕТ СН'!$F$9+СВЦЭМ!$D$10+'СЕТ СН'!$F$6</f>
        <v>1049.34445327</v>
      </c>
      <c r="L20" s="37">
        <f>SUMIFS(СВЦЭМ!$C$34:$C$777,СВЦЭМ!$A$34:$A$777,$A20,СВЦЭМ!$B$34:$B$777,L$11)+'СЕТ СН'!$F$9+СВЦЭМ!$D$10+'СЕТ СН'!$F$6</f>
        <v>1059.50366889</v>
      </c>
      <c r="M20" s="37">
        <f>SUMIFS(СВЦЭМ!$C$34:$C$777,СВЦЭМ!$A$34:$A$777,$A20,СВЦЭМ!$B$34:$B$777,M$11)+'СЕТ СН'!$F$9+СВЦЭМ!$D$10+'СЕТ СН'!$F$6</f>
        <v>1037.23556861</v>
      </c>
      <c r="N20" s="37">
        <f>SUMIFS(СВЦЭМ!$C$34:$C$777,СВЦЭМ!$A$34:$A$777,$A20,СВЦЭМ!$B$34:$B$777,N$11)+'СЕТ СН'!$F$9+СВЦЭМ!$D$10+'СЕТ СН'!$F$6</f>
        <v>1008.9625871100001</v>
      </c>
      <c r="O20" s="37">
        <f>SUMIFS(СВЦЭМ!$C$34:$C$777,СВЦЭМ!$A$34:$A$777,$A20,СВЦЭМ!$B$34:$B$777,O$11)+'СЕТ СН'!$F$9+СВЦЭМ!$D$10+'СЕТ СН'!$F$6</f>
        <v>1289.3415307700002</v>
      </c>
      <c r="P20" s="37">
        <f>SUMIFS(СВЦЭМ!$C$34:$C$777,СВЦЭМ!$A$34:$A$777,$A20,СВЦЭМ!$B$34:$B$777,P$11)+'СЕТ СН'!$F$9+СВЦЭМ!$D$10+'СЕТ СН'!$F$6</f>
        <v>1432.82410213</v>
      </c>
      <c r="Q20" s="37">
        <f>SUMIFS(СВЦЭМ!$C$34:$C$777,СВЦЭМ!$A$34:$A$777,$A20,СВЦЭМ!$B$34:$B$777,Q$11)+'СЕТ СН'!$F$9+СВЦЭМ!$D$10+'СЕТ СН'!$F$6</f>
        <v>1296.4410944000001</v>
      </c>
      <c r="R20" s="37">
        <f>SUMIFS(СВЦЭМ!$C$34:$C$777,СВЦЭМ!$A$34:$A$777,$A20,СВЦЭМ!$B$34:$B$777,R$11)+'СЕТ СН'!$F$9+СВЦЭМ!$D$10+'СЕТ СН'!$F$6</f>
        <v>1138.7990773800002</v>
      </c>
      <c r="S20" s="37">
        <f>SUMIFS(СВЦЭМ!$C$34:$C$777,СВЦЭМ!$A$34:$A$777,$A20,СВЦЭМ!$B$34:$B$777,S$11)+'СЕТ СН'!$F$9+СВЦЭМ!$D$10+'СЕТ СН'!$F$6</f>
        <v>1104.7298940800001</v>
      </c>
      <c r="T20" s="37">
        <f>SUMIFS(СВЦЭМ!$C$34:$C$777,СВЦЭМ!$A$34:$A$777,$A20,СВЦЭМ!$B$34:$B$777,T$11)+'СЕТ СН'!$F$9+СВЦЭМ!$D$10+'СЕТ СН'!$F$6</f>
        <v>1050.4157019100001</v>
      </c>
      <c r="U20" s="37">
        <f>SUMIFS(СВЦЭМ!$C$34:$C$777,СВЦЭМ!$A$34:$A$777,$A20,СВЦЭМ!$B$34:$B$777,U$11)+'СЕТ СН'!$F$9+СВЦЭМ!$D$10+'СЕТ СН'!$F$6</f>
        <v>1070.3002180200001</v>
      </c>
      <c r="V20" s="37">
        <f>SUMIFS(СВЦЭМ!$C$34:$C$777,СВЦЭМ!$A$34:$A$777,$A20,СВЦЭМ!$B$34:$B$777,V$11)+'СЕТ СН'!$F$9+СВЦЭМ!$D$10+'СЕТ СН'!$F$6</f>
        <v>1108.5444779100001</v>
      </c>
      <c r="W20" s="37">
        <f>SUMIFS(СВЦЭМ!$C$34:$C$777,СВЦЭМ!$A$34:$A$777,$A20,СВЦЭМ!$B$34:$B$777,W$11)+'СЕТ СН'!$F$9+СВЦЭМ!$D$10+'СЕТ СН'!$F$6</f>
        <v>1118.8488802900001</v>
      </c>
      <c r="X20" s="37">
        <f>SUMIFS(СВЦЭМ!$C$34:$C$777,СВЦЭМ!$A$34:$A$777,$A20,СВЦЭМ!$B$34:$B$777,X$11)+'СЕТ СН'!$F$9+СВЦЭМ!$D$10+'СЕТ СН'!$F$6</f>
        <v>1102.7814869700001</v>
      </c>
      <c r="Y20" s="37">
        <f>SUMIFS(СВЦЭМ!$C$34:$C$777,СВЦЭМ!$A$34:$A$777,$A20,СВЦЭМ!$B$34:$B$777,Y$11)+'СЕТ СН'!$F$9+СВЦЭМ!$D$10+'СЕТ СН'!$F$6</f>
        <v>1183.61199326</v>
      </c>
    </row>
    <row r="21" spans="1:25" ht="15.75" x14ac:dyDescent="0.2">
      <c r="A21" s="36">
        <f t="shared" si="0"/>
        <v>42623</v>
      </c>
      <c r="B21" s="37">
        <f>SUMIFS(СВЦЭМ!$C$34:$C$777,СВЦЭМ!$A$34:$A$777,$A21,СВЦЭМ!$B$34:$B$777,B$11)+'СЕТ СН'!$F$9+СВЦЭМ!$D$10+'СЕТ СН'!$F$6</f>
        <v>1330.3584979900002</v>
      </c>
      <c r="C21" s="37">
        <f>SUMIFS(СВЦЭМ!$C$34:$C$777,СВЦЭМ!$A$34:$A$777,$A21,СВЦЭМ!$B$34:$B$777,C$11)+'СЕТ СН'!$F$9+СВЦЭМ!$D$10+'СЕТ СН'!$F$6</f>
        <v>1425.7716488999999</v>
      </c>
      <c r="D21" s="37">
        <f>SUMIFS(СВЦЭМ!$C$34:$C$777,СВЦЭМ!$A$34:$A$777,$A21,СВЦЭМ!$B$34:$B$777,D$11)+'СЕТ СН'!$F$9+СВЦЭМ!$D$10+'СЕТ СН'!$F$6</f>
        <v>1478.99645427</v>
      </c>
      <c r="E21" s="37">
        <f>SUMIFS(СВЦЭМ!$C$34:$C$777,СВЦЭМ!$A$34:$A$777,$A21,СВЦЭМ!$B$34:$B$777,E$11)+'СЕТ СН'!$F$9+СВЦЭМ!$D$10+'СЕТ СН'!$F$6</f>
        <v>1486.4772208499999</v>
      </c>
      <c r="F21" s="37">
        <f>SUMIFS(СВЦЭМ!$C$34:$C$777,СВЦЭМ!$A$34:$A$777,$A21,СВЦЭМ!$B$34:$B$777,F$11)+'СЕТ СН'!$F$9+СВЦЭМ!$D$10+'СЕТ СН'!$F$6</f>
        <v>1482.21501223</v>
      </c>
      <c r="G21" s="37">
        <f>SUMIFS(СВЦЭМ!$C$34:$C$777,СВЦЭМ!$A$34:$A$777,$A21,СВЦЭМ!$B$34:$B$777,G$11)+'СЕТ СН'!$F$9+СВЦЭМ!$D$10+'СЕТ СН'!$F$6</f>
        <v>1424.1523326000001</v>
      </c>
      <c r="H21" s="37">
        <f>SUMIFS(СВЦЭМ!$C$34:$C$777,СВЦЭМ!$A$34:$A$777,$A21,СВЦЭМ!$B$34:$B$777,H$11)+'СЕТ СН'!$F$9+СВЦЭМ!$D$10+'СЕТ СН'!$F$6</f>
        <v>1408.5446249000001</v>
      </c>
      <c r="I21" s="37">
        <f>SUMIFS(СВЦЭМ!$C$34:$C$777,СВЦЭМ!$A$34:$A$777,$A21,СВЦЭМ!$B$34:$B$777,I$11)+'СЕТ СН'!$F$9+СВЦЭМ!$D$10+'СЕТ СН'!$F$6</f>
        <v>1377.5608938599999</v>
      </c>
      <c r="J21" s="37">
        <f>SUMIFS(СВЦЭМ!$C$34:$C$777,СВЦЭМ!$A$34:$A$777,$A21,СВЦЭМ!$B$34:$B$777,J$11)+'СЕТ СН'!$F$9+СВЦЭМ!$D$10+'СЕТ СН'!$F$6</f>
        <v>1265.9767519400002</v>
      </c>
      <c r="K21" s="37">
        <f>SUMIFS(СВЦЭМ!$C$34:$C$777,СВЦЭМ!$A$34:$A$777,$A21,СВЦЭМ!$B$34:$B$777,K$11)+'СЕТ СН'!$F$9+СВЦЭМ!$D$10+'СЕТ СН'!$F$6</f>
        <v>1183.98155486</v>
      </c>
      <c r="L21" s="37">
        <f>SUMIFS(СВЦЭМ!$C$34:$C$777,СВЦЭМ!$A$34:$A$777,$A21,СВЦЭМ!$B$34:$B$777,L$11)+'СЕТ СН'!$F$9+СВЦЭМ!$D$10+'СЕТ СН'!$F$6</f>
        <v>1157.5433532000002</v>
      </c>
      <c r="M21" s="37">
        <f>SUMIFS(СВЦЭМ!$C$34:$C$777,СВЦЭМ!$A$34:$A$777,$A21,СВЦЭМ!$B$34:$B$777,M$11)+'СЕТ СН'!$F$9+СВЦЭМ!$D$10+'СЕТ СН'!$F$6</f>
        <v>1127.2935225400001</v>
      </c>
      <c r="N21" s="37">
        <f>SUMIFS(СВЦЭМ!$C$34:$C$777,СВЦЭМ!$A$34:$A$777,$A21,СВЦЭМ!$B$34:$B$777,N$11)+'СЕТ СН'!$F$9+СВЦЭМ!$D$10+'СЕТ СН'!$F$6</f>
        <v>1149.7277312800002</v>
      </c>
      <c r="O21" s="37">
        <f>SUMIFS(СВЦЭМ!$C$34:$C$777,СВЦЭМ!$A$34:$A$777,$A21,СВЦЭМ!$B$34:$B$777,O$11)+'СЕТ СН'!$F$9+СВЦЭМ!$D$10+'СЕТ СН'!$F$6</f>
        <v>1141.69802669</v>
      </c>
      <c r="P21" s="37">
        <f>SUMIFS(СВЦЭМ!$C$34:$C$777,СВЦЭМ!$A$34:$A$777,$A21,СВЦЭМ!$B$34:$B$777,P$11)+'СЕТ СН'!$F$9+СВЦЭМ!$D$10+'СЕТ СН'!$F$6</f>
        <v>1150.7666271400001</v>
      </c>
      <c r="Q21" s="37">
        <f>SUMIFS(СВЦЭМ!$C$34:$C$777,СВЦЭМ!$A$34:$A$777,$A21,СВЦЭМ!$B$34:$B$777,Q$11)+'СЕТ СН'!$F$9+СВЦЭМ!$D$10+'СЕТ СН'!$F$6</f>
        <v>1207.7207010500001</v>
      </c>
      <c r="R21" s="37">
        <f>SUMIFS(СВЦЭМ!$C$34:$C$777,СВЦЭМ!$A$34:$A$777,$A21,СВЦЭМ!$B$34:$B$777,R$11)+'СЕТ СН'!$F$9+СВЦЭМ!$D$10+'СЕТ СН'!$F$6</f>
        <v>1214.9545293800002</v>
      </c>
      <c r="S21" s="37">
        <f>SUMIFS(СВЦЭМ!$C$34:$C$777,СВЦЭМ!$A$34:$A$777,$A21,СВЦЭМ!$B$34:$B$777,S$11)+'СЕТ СН'!$F$9+СВЦЭМ!$D$10+'СЕТ СН'!$F$6</f>
        <v>1217.33764808</v>
      </c>
      <c r="T21" s="37">
        <f>SUMIFS(СВЦЭМ!$C$34:$C$777,СВЦЭМ!$A$34:$A$777,$A21,СВЦЭМ!$B$34:$B$777,T$11)+'СЕТ СН'!$F$9+СВЦЭМ!$D$10+'СЕТ СН'!$F$6</f>
        <v>1173.9369637499999</v>
      </c>
      <c r="U21" s="37">
        <f>SUMIFS(СВЦЭМ!$C$34:$C$777,СВЦЭМ!$A$34:$A$777,$A21,СВЦЭМ!$B$34:$B$777,U$11)+'СЕТ СН'!$F$9+СВЦЭМ!$D$10+'СЕТ СН'!$F$6</f>
        <v>1112.2679096000002</v>
      </c>
      <c r="V21" s="37">
        <f>SUMIFS(СВЦЭМ!$C$34:$C$777,СВЦЭМ!$A$34:$A$777,$A21,СВЦЭМ!$B$34:$B$777,V$11)+'СЕТ СН'!$F$9+СВЦЭМ!$D$10+'СЕТ СН'!$F$6</f>
        <v>1108.49749554</v>
      </c>
      <c r="W21" s="37">
        <f>SUMIFS(СВЦЭМ!$C$34:$C$777,СВЦЭМ!$A$34:$A$777,$A21,СВЦЭМ!$B$34:$B$777,W$11)+'СЕТ СН'!$F$9+СВЦЭМ!$D$10+'СЕТ СН'!$F$6</f>
        <v>1096.43699556</v>
      </c>
      <c r="X21" s="37">
        <f>SUMIFS(СВЦЭМ!$C$34:$C$777,СВЦЭМ!$A$34:$A$777,$A21,СВЦЭМ!$B$34:$B$777,X$11)+'СЕТ СН'!$F$9+СВЦЭМ!$D$10+'СЕТ СН'!$F$6</f>
        <v>1105.5972109500001</v>
      </c>
      <c r="Y21" s="37">
        <f>SUMIFS(СВЦЭМ!$C$34:$C$777,СВЦЭМ!$A$34:$A$777,$A21,СВЦЭМ!$B$34:$B$777,Y$11)+'СЕТ СН'!$F$9+СВЦЭМ!$D$10+'СЕТ СН'!$F$6</f>
        <v>1158.52440705</v>
      </c>
    </row>
    <row r="22" spans="1:25" ht="15.75" x14ac:dyDescent="0.2">
      <c r="A22" s="36">
        <f t="shared" si="0"/>
        <v>42624</v>
      </c>
      <c r="B22" s="37">
        <f>SUMIFS(СВЦЭМ!$C$34:$C$777,СВЦЭМ!$A$34:$A$777,$A22,СВЦЭМ!$B$34:$B$777,B$11)+'СЕТ СН'!$F$9+СВЦЭМ!$D$10+'СЕТ СН'!$F$6</f>
        <v>1177.5703253199999</v>
      </c>
      <c r="C22" s="37">
        <f>SUMIFS(СВЦЭМ!$C$34:$C$777,СВЦЭМ!$A$34:$A$777,$A22,СВЦЭМ!$B$34:$B$777,C$11)+'СЕТ СН'!$F$9+СВЦЭМ!$D$10+'СЕТ СН'!$F$6</f>
        <v>1262.1999675900001</v>
      </c>
      <c r="D22" s="37">
        <f>SUMIFS(СВЦЭМ!$C$34:$C$777,СВЦЭМ!$A$34:$A$777,$A22,СВЦЭМ!$B$34:$B$777,D$11)+'СЕТ СН'!$F$9+СВЦЭМ!$D$10+'СЕТ СН'!$F$6</f>
        <v>1320.4071839600001</v>
      </c>
      <c r="E22" s="37">
        <f>SUMIFS(СВЦЭМ!$C$34:$C$777,СВЦЭМ!$A$34:$A$777,$A22,СВЦЭМ!$B$34:$B$777,E$11)+'СЕТ СН'!$F$9+СВЦЭМ!$D$10+'СЕТ СН'!$F$6</f>
        <v>1325.1944447800001</v>
      </c>
      <c r="F22" s="37">
        <f>SUMIFS(СВЦЭМ!$C$34:$C$777,СВЦЭМ!$A$34:$A$777,$A22,СВЦЭМ!$B$34:$B$777,F$11)+'СЕТ СН'!$F$9+СВЦЭМ!$D$10+'СЕТ СН'!$F$6</f>
        <v>1326.2332277599999</v>
      </c>
      <c r="G22" s="37">
        <f>SUMIFS(СВЦЭМ!$C$34:$C$777,СВЦЭМ!$A$34:$A$777,$A22,СВЦЭМ!$B$34:$B$777,G$11)+'СЕТ СН'!$F$9+СВЦЭМ!$D$10+'СЕТ СН'!$F$6</f>
        <v>1353.0966358000001</v>
      </c>
      <c r="H22" s="37">
        <f>SUMIFS(СВЦЭМ!$C$34:$C$777,СВЦЭМ!$A$34:$A$777,$A22,СВЦЭМ!$B$34:$B$777,H$11)+'СЕТ СН'!$F$9+СВЦЭМ!$D$10+'СЕТ СН'!$F$6</f>
        <v>1433.0664232200002</v>
      </c>
      <c r="I22" s="37">
        <f>SUMIFS(СВЦЭМ!$C$34:$C$777,СВЦЭМ!$A$34:$A$777,$A22,СВЦЭМ!$B$34:$B$777,I$11)+'СЕТ СН'!$F$9+СВЦЭМ!$D$10+'СЕТ СН'!$F$6</f>
        <v>1293.6651506200001</v>
      </c>
      <c r="J22" s="37">
        <f>SUMIFS(СВЦЭМ!$C$34:$C$777,СВЦЭМ!$A$34:$A$777,$A22,СВЦЭМ!$B$34:$B$777,J$11)+'СЕТ СН'!$F$9+СВЦЭМ!$D$10+'СЕТ СН'!$F$6</f>
        <v>1205.8477551199999</v>
      </c>
      <c r="K22" s="37">
        <f>SUMIFS(СВЦЭМ!$C$34:$C$777,СВЦЭМ!$A$34:$A$777,$A22,СВЦЭМ!$B$34:$B$777,K$11)+'СЕТ СН'!$F$9+СВЦЭМ!$D$10+'СЕТ СН'!$F$6</f>
        <v>1150.3784568999999</v>
      </c>
      <c r="L22" s="37">
        <f>SUMIFS(СВЦЭМ!$C$34:$C$777,СВЦЭМ!$A$34:$A$777,$A22,СВЦЭМ!$B$34:$B$777,L$11)+'СЕТ СН'!$F$9+СВЦЭМ!$D$10+'СЕТ СН'!$F$6</f>
        <v>1102.6409411100001</v>
      </c>
      <c r="M22" s="37">
        <f>SUMIFS(СВЦЭМ!$C$34:$C$777,СВЦЭМ!$A$34:$A$777,$A22,СВЦЭМ!$B$34:$B$777,M$11)+'СЕТ СН'!$F$9+СВЦЭМ!$D$10+'СЕТ СН'!$F$6</f>
        <v>1146.7753758900001</v>
      </c>
      <c r="N22" s="37">
        <f>SUMIFS(СВЦЭМ!$C$34:$C$777,СВЦЭМ!$A$34:$A$777,$A22,СВЦЭМ!$B$34:$B$777,N$11)+'СЕТ СН'!$F$9+СВЦЭМ!$D$10+'СЕТ СН'!$F$6</f>
        <v>1150.5459997200001</v>
      </c>
      <c r="O22" s="37">
        <f>SUMIFS(СВЦЭМ!$C$34:$C$777,СВЦЭМ!$A$34:$A$777,$A22,СВЦЭМ!$B$34:$B$777,O$11)+'СЕТ СН'!$F$9+СВЦЭМ!$D$10+'СЕТ СН'!$F$6</f>
        <v>1147.09703685</v>
      </c>
      <c r="P22" s="37">
        <f>SUMIFS(СВЦЭМ!$C$34:$C$777,СВЦЭМ!$A$34:$A$777,$A22,СВЦЭМ!$B$34:$B$777,P$11)+'СЕТ СН'!$F$9+СВЦЭМ!$D$10+'СЕТ СН'!$F$6</f>
        <v>1171.5760772600001</v>
      </c>
      <c r="Q22" s="37">
        <f>SUMIFS(СВЦЭМ!$C$34:$C$777,СВЦЭМ!$A$34:$A$777,$A22,СВЦЭМ!$B$34:$B$777,Q$11)+'СЕТ СН'!$F$9+СВЦЭМ!$D$10+'СЕТ СН'!$F$6</f>
        <v>1173.3236715100002</v>
      </c>
      <c r="R22" s="37">
        <f>SUMIFS(СВЦЭМ!$C$34:$C$777,СВЦЭМ!$A$34:$A$777,$A22,СВЦЭМ!$B$34:$B$777,R$11)+'СЕТ СН'!$F$9+СВЦЭМ!$D$10+'СЕТ СН'!$F$6</f>
        <v>1156.3880808600002</v>
      </c>
      <c r="S22" s="37">
        <f>SUMIFS(СВЦЭМ!$C$34:$C$777,СВЦЭМ!$A$34:$A$777,$A22,СВЦЭМ!$B$34:$B$777,S$11)+'СЕТ СН'!$F$9+СВЦЭМ!$D$10+'СЕТ СН'!$F$6</f>
        <v>1162.0205083800001</v>
      </c>
      <c r="T22" s="37">
        <f>SUMIFS(СВЦЭМ!$C$34:$C$777,СВЦЭМ!$A$34:$A$777,$A22,СВЦЭМ!$B$34:$B$777,T$11)+'СЕТ СН'!$F$9+СВЦЭМ!$D$10+'СЕТ СН'!$F$6</f>
        <v>1137.0038233800001</v>
      </c>
      <c r="U22" s="37">
        <f>SUMIFS(СВЦЭМ!$C$34:$C$777,СВЦЭМ!$A$34:$A$777,$A22,СВЦЭМ!$B$34:$B$777,U$11)+'СЕТ СН'!$F$9+СВЦЭМ!$D$10+'СЕТ СН'!$F$6</f>
        <v>1092.9325612799998</v>
      </c>
      <c r="V22" s="37">
        <f>SUMIFS(СВЦЭМ!$C$34:$C$777,СВЦЭМ!$A$34:$A$777,$A22,СВЦЭМ!$B$34:$B$777,V$11)+'СЕТ СН'!$F$9+СВЦЭМ!$D$10+'СЕТ СН'!$F$6</f>
        <v>1120.37557259</v>
      </c>
      <c r="W22" s="37">
        <f>SUMIFS(СВЦЭМ!$C$34:$C$777,СВЦЭМ!$A$34:$A$777,$A22,СВЦЭМ!$B$34:$B$777,W$11)+'СЕТ СН'!$F$9+СВЦЭМ!$D$10+'СЕТ СН'!$F$6</f>
        <v>1161.2215764</v>
      </c>
      <c r="X22" s="37">
        <f>SUMIFS(СВЦЭМ!$C$34:$C$777,СВЦЭМ!$A$34:$A$777,$A22,СВЦЭМ!$B$34:$B$777,X$11)+'СЕТ СН'!$F$9+СВЦЭМ!$D$10+'СЕТ СН'!$F$6</f>
        <v>1133.92046011</v>
      </c>
      <c r="Y22" s="37">
        <f>SUMIFS(СВЦЭМ!$C$34:$C$777,СВЦЭМ!$A$34:$A$777,$A22,СВЦЭМ!$B$34:$B$777,Y$11)+'СЕТ СН'!$F$9+СВЦЭМ!$D$10+'СЕТ СН'!$F$6</f>
        <v>1143.48726895</v>
      </c>
    </row>
    <row r="23" spans="1:25" ht="15.75" x14ac:dyDescent="0.2">
      <c r="A23" s="36">
        <f t="shared" si="0"/>
        <v>42625</v>
      </c>
      <c r="B23" s="37">
        <f>SUMIFS(СВЦЭМ!$C$34:$C$777,СВЦЭМ!$A$34:$A$777,$A23,СВЦЭМ!$B$34:$B$777,B$11)+'СЕТ СН'!$F$9+СВЦЭМ!$D$10+'СЕТ СН'!$F$6</f>
        <v>1173.1646174</v>
      </c>
      <c r="C23" s="37">
        <f>SUMIFS(СВЦЭМ!$C$34:$C$777,СВЦЭМ!$A$34:$A$777,$A23,СВЦЭМ!$B$34:$B$777,C$11)+'СЕТ СН'!$F$9+СВЦЭМ!$D$10+'СЕТ СН'!$F$6</f>
        <v>1261.2684838700002</v>
      </c>
      <c r="D23" s="37">
        <f>SUMIFS(СВЦЭМ!$C$34:$C$777,СВЦЭМ!$A$34:$A$777,$A23,СВЦЭМ!$B$34:$B$777,D$11)+'СЕТ СН'!$F$9+СВЦЭМ!$D$10+'СЕТ СН'!$F$6</f>
        <v>1307.8338483699999</v>
      </c>
      <c r="E23" s="37">
        <f>SUMIFS(СВЦЭМ!$C$34:$C$777,СВЦЭМ!$A$34:$A$777,$A23,СВЦЭМ!$B$34:$B$777,E$11)+'СЕТ СН'!$F$9+СВЦЭМ!$D$10+'СЕТ СН'!$F$6</f>
        <v>1319.2865222300002</v>
      </c>
      <c r="F23" s="37">
        <f>SUMIFS(СВЦЭМ!$C$34:$C$777,СВЦЭМ!$A$34:$A$777,$A23,СВЦЭМ!$B$34:$B$777,F$11)+'СЕТ СН'!$F$9+СВЦЭМ!$D$10+'СЕТ СН'!$F$6</f>
        <v>1313.02262737</v>
      </c>
      <c r="G23" s="37">
        <f>SUMIFS(СВЦЭМ!$C$34:$C$777,СВЦЭМ!$A$34:$A$777,$A23,СВЦЭМ!$B$34:$B$777,G$11)+'СЕТ СН'!$F$9+СВЦЭМ!$D$10+'СЕТ СН'!$F$6</f>
        <v>1308.1581768599999</v>
      </c>
      <c r="H23" s="37">
        <f>SUMIFS(СВЦЭМ!$C$34:$C$777,СВЦЭМ!$A$34:$A$777,$A23,СВЦЭМ!$B$34:$B$777,H$11)+'СЕТ СН'!$F$9+СВЦЭМ!$D$10+'СЕТ СН'!$F$6</f>
        <v>1221.66417585</v>
      </c>
      <c r="I23" s="37">
        <f>SUMIFS(СВЦЭМ!$C$34:$C$777,СВЦЭМ!$A$34:$A$777,$A23,СВЦЭМ!$B$34:$B$777,I$11)+'СЕТ СН'!$F$9+СВЦЭМ!$D$10+'СЕТ СН'!$F$6</f>
        <v>1155.9015664200001</v>
      </c>
      <c r="J23" s="37">
        <f>SUMIFS(СВЦЭМ!$C$34:$C$777,СВЦЭМ!$A$34:$A$777,$A23,СВЦЭМ!$B$34:$B$777,J$11)+'СЕТ СН'!$F$9+СВЦЭМ!$D$10+'СЕТ СН'!$F$6</f>
        <v>1098.4259788300001</v>
      </c>
      <c r="K23" s="37">
        <f>SUMIFS(СВЦЭМ!$C$34:$C$777,СВЦЭМ!$A$34:$A$777,$A23,СВЦЭМ!$B$34:$B$777,K$11)+'СЕТ СН'!$F$9+СВЦЭМ!$D$10+'СЕТ СН'!$F$6</f>
        <v>1058.8297541400002</v>
      </c>
      <c r="L23" s="37">
        <f>SUMIFS(СВЦЭМ!$C$34:$C$777,СВЦЭМ!$A$34:$A$777,$A23,СВЦЭМ!$B$34:$B$777,L$11)+'СЕТ СН'!$F$9+СВЦЭМ!$D$10+'СЕТ СН'!$F$6</f>
        <v>1049.6128010500001</v>
      </c>
      <c r="M23" s="37">
        <f>SUMIFS(СВЦЭМ!$C$34:$C$777,СВЦЭМ!$A$34:$A$777,$A23,СВЦЭМ!$B$34:$B$777,M$11)+'СЕТ СН'!$F$9+СВЦЭМ!$D$10+'СЕТ СН'!$F$6</f>
        <v>1027.7347127600001</v>
      </c>
      <c r="N23" s="37">
        <f>SUMIFS(СВЦЭМ!$C$34:$C$777,СВЦЭМ!$A$34:$A$777,$A23,СВЦЭМ!$B$34:$B$777,N$11)+'СЕТ СН'!$F$9+СВЦЭМ!$D$10+'СЕТ СН'!$F$6</f>
        <v>1041.3897284700001</v>
      </c>
      <c r="O23" s="37">
        <f>SUMIFS(СВЦЭМ!$C$34:$C$777,СВЦЭМ!$A$34:$A$777,$A23,СВЦЭМ!$B$34:$B$777,O$11)+'СЕТ СН'!$F$9+СВЦЭМ!$D$10+'СЕТ СН'!$F$6</f>
        <v>1143.0501638300002</v>
      </c>
      <c r="P23" s="37">
        <f>SUMIFS(СВЦЭМ!$C$34:$C$777,СВЦЭМ!$A$34:$A$777,$A23,СВЦЭМ!$B$34:$B$777,P$11)+'СЕТ СН'!$F$9+СВЦЭМ!$D$10+'СЕТ СН'!$F$6</f>
        <v>1136.67267513</v>
      </c>
      <c r="Q23" s="37">
        <f>SUMIFS(СВЦЭМ!$C$34:$C$777,СВЦЭМ!$A$34:$A$777,$A23,СВЦЭМ!$B$34:$B$777,Q$11)+'СЕТ СН'!$F$9+СВЦЭМ!$D$10+'СЕТ СН'!$F$6</f>
        <v>1078.1991083900002</v>
      </c>
      <c r="R23" s="37">
        <f>SUMIFS(СВЦЭМ!$C$34:$C$777,СВЦЭМ!$A$34:$A$777,$A23,СВЦЭМ!$B$34:$B$777,R$11)+'СЕТ СН'!$F$9+СВЦЭМ!$D$10+'СЕТ СН'!$F$6</f>
        <v>1035.3344391000001</v>
      </c>
      <c r="S23" s="37">
        <f>SUMIFS(СВЦЭМ!$C$34:$C$777,СВЦЭМ!$A$34:$A$777,$A23,СВЦЭМ!$B$34:$B$777,S$11)+'СЕТ СН'!$F$9+СВЦЭМ!$D$10+'СЕТ СН'!$F$6</f>
        <v>1068.1930180899999</v>
      </c>
      <c r="T23" s="37">
        <f>SUMIFS(СВЦЭМ!$C$34:$C$777,СВЦЭМ!$A$34:$A$777,$A23,СВЦЭМ!$B$34:$B$777,T$11)+'СЕТ СН'!$F$9+СВЦЭМ!$D$10+'СЕТ СН'!$F$6</f>
        <v>1050.77777569</v>
      </c>
      <c r="U23" s="37">
        <f>SUMIFS(СВЦЭМ!$C$34:$C$777,СВЦЭМ!$A$34:$A$777,$A23,СВЦЭМ!$B$34:$B$777,U$11)+'СЕТ СН'!$F$9+СВЦЭМ!$D$10+'СЕТ СН'!$F$6</f>
        <v>1077.1118810500002</v>
      </c>
      <c r="V23" s="37">
        <f>SUMIFS(СВЦЭМ!$C$34:$C$777,СВЦЭМ!$A$34:$A$777,$A23,СВЦЭМ!$B$34:$B$777,V$11)+'СЕТ СН'!$F$9+СВЦЭМ!$D$10+'СЕТ СН'!$F$6</f>
        <v>1096.3081818000001</v>
      </c>
      <c r="W23" s="37">
        <f>SUMIFS(СВЦЭМ!$C$34:$C$777,СВЦЭМ!$A$34:$A$777,$A23,СВЦЭМ!$B$34:$B$777,W$11)+'СЕТ СН'!$F$9+СВЦЭМ!$D$10+'СЕТ СН'!$F$6</f>
        <v>1075.2167079300002</v>
      </c>
      <c r="X23" s="37">
        <f>SUMIFS(СВЦЭМ!$C$34:$C$777,СВЦЭМ!$A$34:$A$777,$A23,СВЦЭМ!$B$34:$B$777,X$11)+'СЕТ СН'!$F$9+СВЦЭМ!$D$10+'СЕТ СН'!$F$6</f>
        <v>1064.5150988700002</v>
      </c>
      <c r="Y23" s="37">
        <f>SUMIFS(СВЦЭМ!$C$34:$C$777,СВЦЭМ!$A$34:$A$777,$A23,СВЦЭМ!$B$34:$B$777,Y$11)+'СЕТ СН'!$F$9+СВЦЭМ!$D$10+'СЕТ СН'!$F$6</f>
        <v>1112.4353383100001</v>
      </c>
    </row>
    <row r="24" spans="1:25" ht="15.75" x14ac:dyDescent="0.2">
      <c r="A24" s="36">
        <f t="shared" si="0"/>
        <v>42626</v>
      </c>
      <c r="B24" s="37">
        <f>SUMIFS(СВЦЭМ!$C$34:$C$777,СВЦЭМ!$A$34:$A$777,$A24,СВЦЭМ!$B$34:$B$777,B$11)+'СЕТ СН'!$F$9+СВЦЭМ!$D$10+'СЕТ СН'!$F$6</f>
        <v>1223.99527898</v>
      </c>
      <c r="C24" s="37">
        <f>SUMIFS(СВЦЭМ!$C$34:$C$777,СВЦЭМ!$A$34:$A$777,$A24,СВЦЭМ!$B$34:$B$777,C$11)+'СЕТ СН'!$F$9+СВЦЭМ!$D$10+'СЕТ СН'!$F$6</f>
        <v>1259.57042993</v>
      </c>
      <c r="D24" s="37">
        <f>SUMIFS(СВЦЭМ!$C$34:$C$777,СВЦЭМ!$A$34:$A$777,$A24,СВЦЭМ!$B$34:$B$777,D$11)+'СЕТ СН'!$F$9+СВЦЭМ!$D$10+'СЕТ СН'!$F$6</f>
        <v>1311.6635366999999</v>
      </c>
      <c r="E24" s="37">
        <f>SUMIFS(СВЦЭМ!$C$34:$C$777,СВЦЭМ!$A$34:$A$777,$A24,СВЦЭМ!$B$34:$B$777,E$11)+'СЕТ СН'!$F$9+СВЦЭМ!$D$10+'СЕТ СН'!$F$6</f>
        <v>1334.1282843899999</v>
      </c>
      <c r="F24" s="37">
        <f>SUMIFS(СВЦЭМ!$C$34:$C$777,СВЦЭМ!$A$34:$A$777,$A24,СВЦЭМ!$B$34:$B$777,F$11)+'СЕТ СН'!$F$9+СВЦЭМ!$D$10+'СЕТ СН'!$F$6</f>
        <v>1325.7829944599998</v>
      </c>
      <c r="G24" s="37">
        <f>SUMIFS(СВЦЭМ!$C$34:$C$777,СВЦЭМ!$A$34:$A$777,$A24,СВЦЭМ!$B$34:$B$777,G$11)+'СЕТ СН'!$F$9+СВЦЭМ!$D$10+'СЕТ СН'!$F$6</f>
        <v>1343.1939540600001</v>
      </c>
      <c r="H24" s="37">
        <f>SUMIFS(СВЦЭМ!$C$34:$C$777,СВЦЭМ!$A$34:$A$777,$A24,СВЦЭМ!$B$34:$B$777,H$11)+'СЕТ СН'!$F$9+СВЦЭМ!$D$10+'СЕТ СН'!$F$6</f>
        <v>1280.7929548500001</v>
      </c>
      <c r="I24" s="37">
        <f>SUMIFS(СВЦЭМ!$C$34:$C$777,СВЦЭМ!$A$34:$A$777,$A24,СВЦЭМ!$B$34:$B$777,I$11)+'СЕТ СН'!$F$9+СВЦЭМ!$D$10+'СЕТ СН'!$F$6</f>
        <v>1224.8853485</v>
      </c>
      <c r="J24" s="37">
        <f>SUMIFS(СВЦЭМ!$C$34:$C$777,СВЦЭМ!$A$34:$A$777,$A24,СВЦЭМ!$B$34:$B$777,J$11)+'СЕТ СН'!$F$9+СВЦЭМ!$D$10+'СЕТ СН'!$F$6</f>
        <v>1226.0000191899999</v>
      </c>
      <c r="K24" s="37">
        <f>SUMIFS(СВЦЭМ!$C$34:$C$777,СВЦЭМ!$A$34:$A$777,$A24,СВЦЭМ!$B$34:$B$777,K$11)+'СЕТ СН'!$F$9+СВЦЭМ!$D$10+'СЕТ СН'!$F$6</f>
        <v>1099.8412020999999</v>
      </c>
      <c r="L24" s="37">
        <f>SUMIFS(СВЦЭМ!$C$34:$C$777,СВЦЭМ!$A$34:$A$777,$A24,СВЦЭМ!$B$34:$B$777,L$11)+'СЕТ СН'!$F$9+СВЦЭМ!$D$10+'СЕТ СН'!$F$6</f>
        <v>1087.3639226999999</v>
      </c>
      <c r="M24" s="37">
        <f>SUMIFS(СВЦЭМ!$C$34:$C$777,СВЦЭМ!$A$34:$A$777,$A24,СВЦЭМ!$B$34:$B$777,M$11)+'СЕТ СН'!$F$9+СВЦЭМ!$D$10+'СЕТ СН'!$F$6</f>
        <v>1128.93855663</v>
      </c>
      <c r="N24" s="37">
        <f>SUMIFS(СВЦЭМ!$C$34:$C$777,СВЦЭМ!$A$34:$A$777,$A24,СВЦЭМ!$B$34:$B$777,N$11)+'СЕТ СН'!$F$9+СВЦЭМ!$D$10+'СЕТ СН'!$F$6</f>
        <v>1122.5741191300001</v>
      </c>
      <c r="O24" s="37">
        <f>SUMIFS(СВЦЭМ!$C$34:$C$777,СВЦЭМ!$A$34:$A$777,$A24,СВЦЭМ!$B$34:$B$777,O$11)+'СЕТ СН'!$F$9+СВЦЭМ!$D$10+'СЕТ СН'!$F$6</f>
        <v>1129.8524257500001</v>
      </c>
      <c r="P24" s="37">
        <f>SUMIFS(СВЦЭМ!$C$34:$C$777,СВЦЭМ!$A$34:$A$777,$A24,СВЦЭМ!$B$34:$B$777,P$11)+'СЕТ СН'!$F$9+СВЦЭМ!$D$10+'СЕТ СН'!$F$6</f>
        <v>1133.0893637300001</v>
      </c>
      <c r="Q24" s="37">
        <f>SUMIFS(СВЦЭМ!$C$34:$C$777,СВЦЭМ!$A$34:$A$777,$A24,СВЦЭМ!$B$34:$B$777,Q$11)+'СЕТ СН'!$F$9+СВЦЭМ!$D$10+'СЕТ СН'!$F$6</f>
        <v>1117.86147783</v>
      </c>
      <c r="R24" s="37">
        <f>SUMIFS(СВЦЭМ!$C$34:$C$777,СВЦЭМ!$A$34:$A$777,$A24,СВЦЭМ!$B$34:$B$777,R$11)+'СЕТ СН'!$F$9+СВЦЭМ!$D$10+'СЕТ СН'!$F$6</f>
        <v>1085.3567916900001</v>
      </c>
      <c r="S24" s="37">
        <f>SUMIFS(СВЦЭМ!$C$34:$C$777,СВЦЭМ!$A$34:$A$777,$A24,СВЦЭМ!$B$34:$B$777,S$11)+'СЕТ СН'!$F$9+СВЦЭМ!$D$10+'СЕТ СН'!$F$6</f>
        <v>1125.0755325</v>
      </c>
      <c r="T24" s="37">
        <f>SUMIFS(СВЦЭМ!$C$34:$C$777,СВЦЭМ!$A$34:$A$777,$A24,СВЦЭМ!$B$34:$B$777,T$11)+'СЕТ СН'!$F$9+СВЦЭМ!$D$10+'СЕТ СН'!$F$6</f>
        <v>1115.7086386000001</v>
      </c>
      <c r="U24" s="37">
        <f>SUMIFS(СВЦЭМ!$C$34:$C$777,СВЦЭМ!$A$34:$A$777,$A24,СВЦЭМ!$B$34:$B$777,U$11)+'СЕТ СН'!$F$9+СВЦЭМ!$D$10+'СЕТ СН'!$F$6</f>
        <v>1154.28424638</v>
      </c>
      <c r="V24" s="37">
        <f>SUMIFS(СВЦЭМ!$C$34:$C$777,СВЦЭМ!$A$34:$A$777,$A24,СВЦЭМ!$B$34:$B$777,V$11)+'СЕТ СН'!$F$9+СВЦЭМ!$D$10+'СЕТ СН'!$F$6</f>
        <v>1136.0205402000001</v>
      </c>
      <c r="W24" s="37">
        <f>SUMIFS(СВЦЭМ!$C$34:$C$777,СВЦЭМ!$A$34:$A$777,$A24,СВЦЭМ!$B$34:$B$777,W$11)+'СЕТ СН'!$F$9+СВЦЭМ!$D$10+'СЕТ СН'!$F$6</f>
        <v>1135.40488684</v>
      </c>
      <c r="X24" s="37">
        <f>SUMIFS(СВЦЭМ!$C$34:$C$777,СВЦЭМ!$A$34:$A$777,$A24,СВЦЭМ!$B$34:$B$777,X$11)+'СЕТ СН'!$F$9+СВЦЭМ!$D$10+'СЕТ СН'!$F$6</f>
        <v>1185.8080458700001</v>
      </c>
      <c r="Y24" s="37">
        <f>SUMIFS(СВЦЭМ!$C$34:$C$777,СВЦЭМ!$A$34:$A$777,$A24,СВЦЭМ!$B$34:$B$777,Y$11)+'СЕТ СН'!$F$9+СВЦЭМ!$D$10+'СЕТ СН'!$F$6</f>
        <v>1298.66232339</v>
      </c>
    </row>
    <row r="25" spans="1:25" ht="15.75" x14ac:dyDescent="0.2">
      <c r="A25" s="36">
        <f t="shared" si="0"/>
        <v>42627</v>
      </c>
      <c r="B25" s="37">
        <f>SUMIFS(СВЦЭМ!$C$34:$C$777,СВЦЭМ!$A$34:$A$777,$A25,СВЦЭМ!$B$34:$B$777,B$11)+'СЕТ СН'!$F$9+СВЦЭМ!$D$10+'СЕТ СН'!$F$6</f>
        <v>1359.6567753300001</v>
      </c>
      <c r="C25" s="37">
        <f>SUMIFS(СВЦЭМ!$C$34:$C$777,СВЦЭМ!$A$34:$A$777,$A25,СВЦЭМ!$B$34:$B$777,C$11)+'СЕТ СН'!$F$9+СВЦЭМ!$D$10+'СЕТ СН'!$F$6</f>
        <v>1379.67475805</v>
      </c>
      <c r="D25" s="37">
        <f>SUMIFS(СВЦЭМ!$C$34:$C$777,СВЦЭМ!$A$34:$A$777,$A25,СВЦЭМ!$B$34:$B$777,D$11)+'СЕТ СН'!$F$9+СВЦЭМ!$D$10+'СЕТ СН'!$F$6</f>
        <v>1377.8512630300002</v>
      </c>
      <c r="E25" s="37">
        <f>SUMIFS(СВЦЭМ!$C$34:$C$777,СВЦЭМ!$A$34:$A$777,$A25,СВЦЭМ!$B$34:$B$777,E$11)+'СЕТ СН'!$F$9+СВЦЭМ!$D$10+'СЕТ СН'!$F$6</f>
        <v>1401.0632481900002</v>
      </c>
      <c r="F25" s="37">
        <f>SUMIFS(СВЦЭМ!$C$34:$C$777,СВЦЭМ!$A$34:$A$777,$A25,СВЦЭМ!$B$34:$B$777,F$11)+'СЕТ СН'!$F$9+СВЦЭМ!$D$10+'СЕТ СН'!$F$6</f>
        <v>1395.24595077</v>
      </c>
      <c r="G25" s="37">
        <f>SUMIFS(СВЦЭМ!$C$34:$C$777,СВЦЭМ!$A$34:$A$777,$A25,СВЦЭМ!$B$34:$B$777,G$11)+'СЕТ СН'!$F$9+СВЦЭМ!$D$10+'СЕТ СН'!$F$6</f>
        <v>1343.6112985599998</v>
      </c>
      <c r="H25" s="37">
        <f>SUMIFS(СВЦЭМ!$C$34:$C$777,СВЦЭМ!$A$34:$A$777,$A25,СВЦЭМ!$B$34:$B$777,H$11)+'СЕТ СН'!$F$9+СВЦЭМ!$D$10+'СЕТ СН'!$F$6</f>
        <v>1294.7475849699999</v>
      </c>
      <c r="I25" s="37">
        <f>SUMIFS(СВЦЭМ!$C$34:$C$777,СВЦЭМ!$A$34:$A$777,$A25,СВЦЭМ!$B$34:$B$777,I$11)+'СЕТ СН'!$F$9+СВЦЭМ!$D$10+'СЕТ СН'!$F$6</f>
        <v>1221.8397928899999</v>
      </c>
      <c r="J25" s="37">
        <f>SUMIFS(СВЦЭМ!$C$34:$C$777,СВЦЭМ!$A$34:$A$777,$A25,СВЦЭМ!$B$34:$B$777,J$11)+'СЕТ СН'!$F$9+СВЦЭМ!$D$10+'СЕТ СН'!$F$6</f>
        <v>1153.4735679700002</v>
      </c>
      <c r="K25" s="37">
        <f>SUMIFS(СВЦЭМ!$C$34:$C$777,СВЦЭМ!$A$34:$A$777,$A25,СВЦЭМ!$B$34:$B$777,K$11)+'СЕТ СН'!$F$9+СВЦЭМ!$D$10+'СЕТ СН'!$F$6</f>
        <v>1065.63807382</v>
      </c>
      <c r="L25" s="37">
        <f>SUMIFS(СВЦЭМ!$C$34:$C$777,СВЦЭМ!$A$34:$A$777,$A25,СВЦЭМ!$B$34:$B$777,L$11)+'СЕТ СН'!$F$9+СВЦЭМ!$D$10+'СЕТ СН'!$F$6</f>
        <v>1046.49137124</v>
      </c>
      <c r="M25" s="37">
        <f>SUMIFS(СВЦЭМ!$C$34:$C$777,СВЦЭМ!$A$34:$A$777,$A25,СВЦЭМ!$B$34:$B$777,M$11)+'СЕТ СН'!$F$9+СВЦЭМ!$D$10+'СЕТ СН'!$F$6</f>
        <v>1047.3269482999999</v>
      </c>
      <c r="N25" s="37">
        <f>SUMIFS(СВЦЭМ!$C$34:$C$777,СВЦЭМ!$A$34:$A$777,$A25,СВЦЭМ!$B$34:$B$777,N$11)+'СЕТ СН'!$F$9+СВЦЭМ!$D$10+'СЕТ СН'!$F$6</f>
        <v>1059.7899893899998</v>
      </c>
      <c r="O25" s="37">
        <f>SUMIFS(СВЦЭМ!$C$34:$C$777,СВЦЭМ!$A$34:$A$777,$A25,СВЦЭМ!$B$34:$B$777,O$11)+'СЕТ СН'!$F$9+СВЦЭМ!$D$10+'СЕТ СН'!$F$6</f>
        <v>1116.4857345999999</v>
      </c>
      <c r="P25" s="37">
        <f>SUMIFS(СВЦЭМ!$C$34:$C$777,СВЦЭМ!$A$34:$A$777,$A25,СВЦЭМ!$B$34:$B$777,P$11)+'СЕТ СН'!$F$9+СВЦЭМ!$D$10+'СЕТ СН'!$F$6</f>
        <v>1097.5756115499998</v>
      </c>
      <c r="Q25" s="37">
        <f>SUMIFS(СВЦЭМ!$C$34:$C$777,СВЦЭМ!$A$34:$A$777,$A25,СВЦЭМ!$B$34:$B$777,Q$11)+'СЕТ СН'!$F$9+СВЦЭМ!$D$10+'СЕТ СН'!$F$6</f>
        <v>1071.2086892000002</v>
      </c>
      <c r="R25" s="37">
        <f>SUMIFS(СВЦЭМ!$C$34:$C$777,СВЦЭМ!$A$34:$A$777,$A25,СВЦЭМ!$B$34:$B$777,R$11)+'СЕТ СН'!$F$9+СВЦЭМ!$D$10+'СЕТ СН'!$F$6</f>
        <v>1038.4638812500002</v>
      </c>
      <c r="S25" s="37">
        <f>SUMIFS(СВЦЭМ!$C$34:$C$777,СВЦЭМ!$A$34:$A$777,$A25,СВЦЭМ!$B$34:$B$777,S$11)+'СЕТ СН'!$F$9+СВЦЭМ!$D$10+'СЕТ СН'!$F$6</f>
        <v>1073.3857479399999</v>
      </c>
      <c r="T25" s="37">
        <f>SUMIFS(СВЦЭМ!$C$34:$C$777,СВЦЭМ!$A$34:$A$777,$A25,СВЦЭМ!$B$34:$B$777,T$11)+'СЕТ СН'!$F$9+СВЦЭМ!$D$10+'СЕТ СН'!$F$6</f>
        <v>1040.78694189</v>
      </c>
      <c r="U25" s="37">
        <f>SUMIFS(СВЦЭМ!$C$34:$C$777,СВЦЭМ!$A$34:$A$777,$A25,СВЦЭМ!$B$34:$B$777,U$11)+'СЕТ СН'!$F$9+СВЦЭМ!$D$10+'СЕТ СН'!$F$6</f>
        <v>1021.4661476700001</v>
      </c>
      <c r="V25" s="37">
        <f>SUMIFS(СВЦЭМ!$C$34:$C$777,СВЦЭМ!$A$34:$A$777,$A25,СВЦЭМ!$B$34:$B$777,V$11)+'СЕТ СН'!$F$9+СВЦЭМ!$D$10+'СЕТ СН'!$F$6</f>
        <v>1033.7614343700002</v>
      </c>
      <c r="W25" s="37">
        <f>SUMIFS(СВЦЭМ!$C$34:$C$777,СВЦЭМ!$A$34:$A$777,$A25,СВЦЭМ!$B$34:$B$777,W$11)+'СЕТ СН'!$F$9+СВЦЭМ!$D$10+'СЕТ СН'!$F$6</f>
        <v>1031.8865041399999</v>
      </c>
      <c r="X25" s="37">
        <f>SUMIFS(СВЦЭМ!$C$34:$C$777,СВЦЭМ!$A$34:$A$777,$A25,СВЦЭМ!$B$34:$B$777,X$11)+'СЕТ СН'!$F$9+СВЦЭМ!$D$10+'СЕТ СН'!$F$6</f>
        <v>1061.1854170300001</v>
      </c>
      <c r="Y25" s="37">
        <f>SUMIFS(СВЦЭМ!$C$34:$C$777,СВЦЭМ!$A$34:$A$777,$A25,СВЦЭМ!$B$34:$B$777,Y$11)+'СЕТ СН'!$F$9+СВЦЭМ!$D$10+'СЕТ СН'!$F$6</f>
        <v>1141.53091352</v>
      </c>
    </row>
    <row r="26" spans="1:25" ht="15.75" x14ac:dyDescent="0.2">
      <c r="A26" s="36">
        <f t="shared" si="0"/>
        <v>42628</v>
      </c>
      <c r="B26" s="37">
        <f>SUMIFS(СВЦЭМ!$C$34:$C$777,СВЦЭМ!$A$34:$A$777,$A26,СВЦЭМ!$B$34:$B$777,B$11)+'СЕТ СН'!$F$9+СВЦЭМ!$D$10+'СЕТ СН'!$F$6</f>
        <v>1246.2349453400002</v>
      </c>
      <c r="C26" s="37">
        <f>SUMIFS(СВЦЭМ!$C$34:$C$777,СВЦЭМ!$A$34:$A$777,$A26,СВЦЭМ!$B$34:$B$777,C$11)+'СЕТ СН'!$F$9+СВЦЭМ!$D$10+'СЕТ СН'!$F$6</f>
        <v>1327.4143891099998</v>
      </c>
      <c r="D26" s="37">
        <f>SUMIFS(СВЦЭМ!$C$34:$C$777,СВЦЭМ!$A$34:$A$777,$A26,СВЦЭМ!$B$34:$B$777,D$11)+'СЕТ СН'!$F$9+СВЦЭМ!$D$10+'СЕТ СН'!$F$6</f>
        <v>1413.2374289700001</v>
      </c>
      <c r="E26" s="37">
        <f>SUMIFS(СВЦЭМ!$C$34:$C$777,СВЦЭМ!$A$34:$A$777,$A26,СВЦЭМ!$B$34:$B$777,E$11)+'СЕТ СН'!$F$9+СВЦЭМ!$D$10+'СЕТ СН'!$F$6</f>
        <v>1378.00803206</v>
      </c>
      <c r="F26" s="37">
        <f>SUMIFS(СВЦЭМ!$C$34:$C$777,СВЦЭМ!$A$34:$A$777,$A26,СВЦЭМ!$B$34:$B$777,F$11)+'СЕТ СН'!$F$9+СВЦЭМ!$D$10+'СЕТ СН'!$F$6</f>
        <v>1398.7344311000002</v>
      </c>
      <c r="G26" s="37">
        <f>SUMIFS(СВЦЭМ!$C$34:$C$777,СВЦЭМ!$A$34:$A$777,$A26,СВЦЭМ!$B$34:$B$777,G$11)+'СЕТ СН'!$F$9+СВЦЭМ!$D$10+'СЕТ СН'!$F$6</f>
        <v>1354.5933627899999</v>
      </c>
      <c r="H26" s="37">
        <f>SUMIFS(СВЦЭМ!$C$34:$C$777,СВЦЭМ!$A$34:$A$777,$A26,СВЦЭМ!$B$34:$B$777,H$11)+'СЕТ СН'!$F$9+СВЦЭМ!$D$10+'СЕТ СН'!$F$6</f>
        <v>1303.48196981</v>
      </c>
      <c r="I26" s="37">
        <f>SUMIFS(СВЦЭМ!$C$34:$C$777,СВЦЭМ!$A$34:$A$777,$A26,СВЦЭМ!$B$34:$B$777,I$11)+'СЕТ СН'!$F$9+СВЦЭМ!$D$10+'СЕТ СН'!$F$6</f>
        <v>1202.02312295</v>
      </c>
      <c r="J26" s="37">
        <f>SUMIFS(СВЦЭМ!$C$34:$C$777,СВЦЭМ!$A$34:$A$777,$A26,СВЦЭМ!$B$34:$B$777,J$11)+'СЕТ СН'!$F$9+СВЦЭМ!$D$10+'СЕТ СН'!$F$6</f>
        <v>1160.0670713300001</v>
      </c>
      <c r="K26" s="37">
        <f>SUMIFS(СВЦЭМ!$C$34:$C$777,СВЦЭМ!$A$34:$A$777,$A26,СВЦЭМ!$B$34:$B$777,K$11)+'СЕТ СН'!$F$9+СВЦЭМ!$D$10+'СЕТ СН'!$F$6</f>
        <v>1066.22257433</v>
      </c>
      <c r="L26" s="37">
        <f>SUMIFS(СВЦЭМ!$C$34:$C$777,СВЦЭМ!$A$34:$A$777,$A26,СВЦЭМ!$B$34:$B$777,L$11)+'СЕТ СН'!$F$9+СВЦЭМ!$D$10+'СЕТ СН'!$F$6</f>
        <v>1060.55811653</v>
      </c>
      <c r="M26" s="37">
        <f>SUMIFS(СВЦЭМ!$C$34:$C$777,СВЦЭМ!$A$34:$A$777,$A26,СВЦЭМ!$B$34:$B$777,M$11)+'СЕТ СН'!$F$9+СВЦЭМ!$D$10+'СЕТ СН'!$F$6</f>
        <v>1082.5161834200001</v>
      </c>
      <c r="N26" s="37">
        <f>SUMIFS(СВЦЭМ!$C$34:$C$777,СВЦЭМ!$A$34:$A$777,$A26,СВЦЭМ!$B$34:$B$777,N$11)+'СЕТ СН'!$F$9+СВЦЭМ!$D$10+'СЕТ СН'!$F$6</f>
        <v>1086.1978222100001</v>
      </c>
      <c r="O26" s="37">
        <f>SUMIFS(СВЦЭМ!$C$34:$C$777,СВЦЭМ!$A$34:$A$777,$A26,СВЦЭМ!$B$34:$B$777,O$11)+'СЕТ СН'!$F$9+СВЦЭМ!$D$10+'СЕТ СН'!$F$6</f>
        <v>1091.7952915599999</v>
      </c>
      <c r="P26" s="37">
        <f>SUMIFS(СВЦЭМ!$C$34:$C$777,СВЦЭМ!$A$34:$A$777,$A26,СВЦЭМ!$B$34:$B$777,P$11)+'СЕТ СН'!$F$9+СВЦЭМ!$D$10+'СЕТ СН'!$F$6</f>
        <v>1088.1783073699999</v>
      </c>
      <c r="Q26" s="37">
        <f>SUMIFS(СВЦЭМ!$C$34:$C$777,СВЦЭМ!$A$34:$A$777,$A26,СВЦЭМ!$B$34:$B$777,Q$11)+'СЕТ СН'!$F$9+СВЦЭМ!$D$10+'СЕТ СН'!$F$6</f>
        <v>1092.1372691900001</v>
      </c>
      <c r="R26" s="37">
        <f>SUMIFS(СВЦЭМ!$C$34:$C$777,СВЦЭМ!$A$34:$A$777,$A26,СВЦЭМ!$B$34:$B$777,R$11)+'СЕТ СН'!$F$9+СВЦЭМ!$D$10+'СЕТ СН'!$F$6</f>
        <v>1084.83554445</v>
      </c>
      <c r="S26" s="37">
        <f>SUMIFS(СВЦЭМ!$C$34:$C$777,СВЦЭМ!$A$34:$A$777,$A26,СВЦЭМ!$B$34:$B$777,S$11)+'СЕТ СН'!$F$9+СВЦЭМ!$D$10+'СЕТ СН'!$F$6</f>
        <v>1112.1005600399999</v>
      </c>
      <c r="T26" s="37">
        <f>SUMIFS(СВЦЭМ!$C$34:$C$777,СВЦЭМ!$A$34:$A$777,$A26,СВЦЭМ!$B$34:$B$777,T$11)+'СЕТ СН'!$F$9+СВЦЭМ!$D$10+'СЕТ СН'!$F$6</f>
        <v>1110.2680977800001</v>
      </c>
      <c r="U26" s="37">
        <f>SUMIFS(СВЦЭМ!$C$34:$C$777,СВЦЭМ!$A$34:$A$777,$A26,СВЦЭМ!$B$34:$B$777,U$11)+'СЕТ СН'!$F$9+СВЦЭМ!$D$10+'СЕТ СН'!$F$6</f>
        <v>1073.6322870899999</v>
      </c>
      <c r="V26" s="37">
        <f>SUMIFS(СВЦЭМ!$C$34:$C$777,СВЦЭМ!$A$34:$A$777,$A26,СВЦЭМ!$B$34:$B$777,V$11)+'СЕТ СН'!$F$9+СВЦЭМ!$D$10+'СЕТ СН'!$F$6</f>
        <v>1074.4495155600002</v>
      </c>
      <c r="W26" s="37">
        <f>SUMIFS(СВЦЭМ!$C$34:$C$777,СВЦЭМ!$A$34:$A$777,$A26,СВЦЭМ!$B$34:$B$777,W$11)+'СЕТ СН'!$F$9+СВЦЭМ!$D$10+'СЕТ СН'!$F$6</f>
        <v>1061.6744124400002</v>
      </c>
      <c r="X26" s="37">
        <f>SUMIFS(СВЦЭМ!$C$34:$C$777,СВЦЭМ!$A$34:$A$777,$A26,СВЦЭМ!$B$34:$B$777,X$11)+'СЕТ СН'!$F$9+СВЦЭМ!$D$10+'СЕТ СН'!$F$6</f>
        <v>1126.55900638</v>
      </c>
      <c r="Y26" s="37">
        <f>SUMIFS(СВЦЭМ!$C$34:$C$777,СВЦЭМ!$A$34:$A$777,$A26,СВЦЭМ!$B$34:$B$777,Y$11)+'СЕТ СН'!$F$9+СВЦЭМ!$D$10+'СЕТ СН'!$F$6</f>
        <v>1198.3206146699999</v>
      </c>
    </row>
    <row r="27" spans="1:25" ht="15.75" x14ac:dyDescent="0.2">
      <c r="A27" s="36">
        <f t="shared" si="0"/>
        <v>42629</v>
      </c>
      <c r="B27" s="37">
        <f>SUMIFS(СВЦЭМ!$C$34:$C$777,СВЦЭМ!$A$34:$A$777,$A27,СВЦЭМ!$B$34:$B$777,B$11)+'СЕТ СН'!$F$9+СВЦЭМ!$D$10+'СЕТ СН'!$F$6</f>
        <v>1239.9153922999999</v>
      </c>
      <c r="C27" s="37">
        <f>SUMIFS(СВЦЭМ!$C$34:$C$777,СВЦЭМ!$A$34:$A$777,$A27,СВЦЭМ!$B$34:$B$777,C$11)+'СЕТ СН'!$F$9+СВЦЭМ!$D$10+'СЕТ СН'!$F$6</f>
        <v>1292.62045057</v>
      </c>
      <c r="D27" s="37">
        <f>SUMIFS(СВЦЭМ!$C$34:$C$777,СВЦЭМ!$A$34:$A$777,$A27,СВЦЭМ!$B$34:$B$777,D$11)+'СЕТ СН'!$F$9+СВЦЭМ!$D$10+'СЕТ СН'!$F$6</f>
        <v>1351.89396635</v>
      </c>
      <c r="E27" s="37">
        <f>SUMIFS(СВЦЭМ!$C$34:$C$777,СВЦЭМ!$A$34:$A$777,$A27,СВЦЭМ!$B$34:$B$777,E$11)+'СЕТ СН'!$F$9+СВЦЭМ!$D$10+'СЕТ СН'!$F$6</f>
        <v>1429.7255574599999</v>
      </c>
      <c r="F27" s="37">
        <f>SUMIFS(СВЦЭМ!$C$34:$C$777,СВЦЭМ!$A$34:$A$777,$A27,СВЦЭМ!$B$34:$B$777,F$11)+'СЕТ СН'!$F$9+СВЦЭМ!$D$10+'СЕТ СН'!$F$6</f>
        <v>1342.9059507900001</v>
      </c>
      <c r="G27" s="37">
        <f>SUMIFS(СВЦЭМ!$C$34:$C$777,СВЦЭМ!$A$34:$A$777,$A27,СВЦЭМ!$B$34:$B$777,G$11)+'СЕТ СН'!$F$9+СВЦЭМ!$D$10+'СЕТ СН'!$F$6</f>
        <v>1324.4167382300002</v>
      </c>
      <c r="H27" s="37">
        <f>SUMIFS(СВЦЭМ!$C$34:$C$777,СВЦЭМ!$A$34:$A$777,$A27,СВЦЭМ!$B$34:$B$777,H$11)+'СЕТ СН'!$F$9+СВЦЭМ!$D$10+'СЕТ СН'!$F$6</f>
        <v>1248.8518100700001</v>
      </c>
      <c r="I27" s="37">
        <f>SUMIFS(СВЦЭМ!$C$34:$C$777,СВЦЭМ!$A$34:$A$777,$A27,СВЦЭМ!$B$34:$B$777,I$11)+'СЕТ СН'!$F$9+СВЦЭМ!$D$10+'СЕТ СН'!$F$6</f>
        <v>1166.1003241600001</v>
      </c>
      <c r="J27" s="37">
        <f>SUMIFS(СВЦЭМ!$C$34:$C$777,СВЦЭМ!$A$34:$A$777,$A27,СВЦЭМ!$B$34:$B$777,J$11)+'СЕТ СН'!$F$9+СВЦЭМ!$D$10+'СЕТ СН'!$F$6</f>
        <v>1121.7389276600002</v>
      </c>
      <c r="K27" s="37">
        <f>SUMIFS(СВЦЭМ!$C$34:$C$777,СВЦЭМ!$A$34:$A$777,$A27,СВЦЭМ!$B$34:$B$777,K$11)+'СЕТ СН'!$F$9+СВЦЭМ!$D$10+'СЕТ СН'!$F$6</f>
        <v>1045.5667245099999</v>
      </c>
      <c r="L27" s="37">
        <f>SUMIFS(СВЦЭМ!$C$34:$C$777,СВЦЭМ!$A$34:$A$777,$A27,СВЦЭМ!$B$34:$B$777,L$11)+'СЕТ СН'!$F$9+СВЦЭМ!$D$10+'СЕТ СН'!$F$6</f>
        <v>1075.5237795900002</v>
      </c>
      <c r="M27" s="37">
        <f>SUMIFS(СВЦЭМ!$C$34:$C$777,СВЦЭМ!$A$34:$A$777,$A27,СВЦЭМ!$B$34:$B$777,M$11)+'СЕТ СН'!$F$9+СВЦЭМ!$D$10+'СЕТ СН'!$F$6</f>
        <v>1072.3501013800001</v>
      </c>
      <c r="N27" s="37">
        <f>SUMIFS(СВЦЭМ!$C$34:$C$777,СВЦЭМ!$A$34:$A$777,$A27,СВЦЭМ!$B$34:$B$777,N$11)+'СЕТ СН'!$F$9+СВЦЭМ!$D$10+'СЕТ СН'!$F$6</f>
        <v>1070.1399315200001</v>
      </c>
      <c r="O27" s="37">
        <f>SUMIFS(СВЦЭМ!$C$34:$C$777,СВЦЭМ!$A$34:$A$777,$A27,СВЦЭМ!$B$34:$B$777,O$11)+'СЕТ СН'!$F$9+СВЦЭМ!$D$10+'СЕТ СН'!$F$6</f>
        <v>1141.98895674</v>
      </c>
      <c r="P27" s="37">
        <f>SUMIFS(СВЦЭМ!$C$34:$C$777,СВЦЭМ!$A$34:$A$777,$A27,СВЦЭМ!$B$34:$B$777,P$11)+'СЕТ СН'!$F$9+СВЦЭМ!$D$10+'СЕТ СН'!$F$6</f>
        <v>1202.9965307900002</v>
      </c>
      <c r="Q27" s="37">
        <f>SUMIFS(СВЦЭМ!$C$34:$C$777,СВЦЭМ!$A$34:$A$777,$A27,СВЦЭМ!$B$34:$B$777,Q$11)+'СЕТ СН'!$F$9+СВЦЭМ!$D$10+'СЕТ СН'!$F$6</f>
        <v>1053.54897562</v>
      </c>
      <c r="R27" s="37">
        <f>SUMIFS(СВЦЭМ!$C$34:$C$777,СВЦЭМ!$A$34:$A$777,$A27,СВЦЭМ!$B$34:$B$777,R$11)+'СЕТ СН'!$F$9+СВЦЭМ!$D$10+'СЕТ СН'!$F$6</f>
        <v>1061.7079690800001</v>
      </c>
      <c r="S27" s="37">
        <f>SUMIFS(СВЦЭМ!$C$34:$C$777,СВЦЭМ!$A$34:$A$777,$A27,СВЦЭМ!$B$34:$B$777,S$11)+'СЕТ СН'!$F$9+СВЦЭМ!$D$10+'СЕТ СН'!$F$6</f>
        <v>1094.2149005599999</v>
      </c>
      <c r="T27" s="37">
        <f>SUMIFS(СВЦЭМ!$C$34:$C$777,СВЦЭМ!$A$34:$A$777,$A27,СВЦЭМ!$B$34:$B$777,T$11)+'СЕТ СН'!$F$9+СВЦЭМ!$D$10+'СЕТ СН'!$F$6</f>
        <v>1095.9624075699999</v>
      </c>
      <c r="U27" s="37">
        <f>SUMIFS(СВЦЭМ!$C$34:$C$777,СВЦЭМ!$A$34:$A$777,$A27,СВЦЭМ!$B$34:$B$777,U$11)+'СЕТ СН'!$F$9+СВЦЭМ!$D$10+'СЕТ СН'!$F$6</f>
        <v>1049.9988270600002</v>
      </c>
      <c r="V27" s="37">
        <f>SUMIFS(СВЦЭМ!$C$34:$C$777,СВЦЭМ!$A$34:$A$777,$A27,СВЦЭМ!$B$34:$B$777,V$11)+'СЕТ СН'!$F$9+СВЦЭМ!$D$10+'СЕТ СН'!$F$6</f>
        <v>1039.3272225400001</v>
      </c>
      <c r="W27" s="37">
        <f>SUMIFS(СВЦЭМ!$C$34:$C$777,СВЦЭМ!$A$34:$A$777,$A27,СВЦЭМ!$B$34:$B$777,W$11)+'СЕТ СН'!$F$9+СВЦЭМ!$D$10+'СЕТ СН'!$F$6</f>
        <v>1012.6993208</v>
      </c>
      <c r="X27" s="37">
        <f>SUMIFS(СВЦЭМ!$C$34:$C$777,СВЦЭМ!$A$34:$A$777,$A27,СВЦЭМ!$B$34:$B$777,X$11)+'СЕТ СН'!$F$9+СВЦЭМ!$D$10+'СЕТ СН'!$F$6</f>
        <v>1029.4454179899999</v>
      </c>
      <c r="Y27" s="37">
        <f>SUMIFS(СВЦЭМ!$C$34:$C$777,СВЦЭМ!$A$34:$A$777,$A27,СВЦЭМ!$B$34:$B$777,Y$11)+'СЕТ СН'!$F$9+СВЦЭМ!$D$10+'СЕТ СН'!$F$6</f>
        <v>1119.3187991700001</v>
      </c>
    </row>
    <row r="28" spans="1:25" ht="15.75" x14ac:dyDescent="0.2">
      <c r="A28" s="36">
        <f t="shared" si="0"/>
        <v>42630</v>
      </c>
      <c r="B28" s="37">
        <f>SUMIFS(СВЦЭМ!$C$34:$C$777,СВЦЭМ!$A$34:$A$777,$A28,СВЦЭМ!$B$34:$B$777,B$11)+'СЕТ СН'!$F$9+СВЦЭМ!$D$10+'СЕТ СН'!$F$6</f>
        <v>1245.4275928699999</v>
      </c>
      <c r="C28" s="37">
        <f>SUMIFS(СВЦЭМ!$C$34:$C$777,СВЦЭМ!$A$34:$A$777,$A28,СВЦЭМ!$B$34:$B$777,C$11)+'СЕТ СН'!$F$9+СВЦЭМ!$D$10+'СЕТ СН'!$F$6</f>
        <v>1313.3157077199999</v>
      </c>
      <c r="D28" s="37">
        <f>SUMIFS(СВЦЭМ!$C$34:$C$777,СВЦЭМ!$A$34:$A$777,$A28,СВЦЭМ!$B$34:$B$777,D$11)+'СЕТ СН'!$F$9+СВЦЭМ!$D$10+'СЕТ СН'!$F$6</f>
        <v>1347.6484642199998</v>
      </c>
      <c r="E28" s="37">
        <f>SUMIFS(СВЦЭМ!$C$34:$C$777,СВЦЭМ!$A$34:$A$777,$A28,СВЦЭМ!$B$34:$B$777,E$11)+'СЕТ СН'!$F$9+СВЦЭМ!$D$10+'СЕТ СН'!$F$6</f>
        <v>1354.3209928699998</v>
      </c>
      <c r="F28" s="37">
        <f>SUMIFS(СВЦЭМ!$C$34:$C$777,СВЦЭМ!$A$34:$A$777,$A28,СВЦЭМ!$B$34:$B$777,F$11)+'СЕТ СН'!$F$9+СВЦЭМ!$D$10+'СЕТ СН'!$F$6</f>
        <v>1365.6448139899999</v>
      </c>
      <c r="G28" s="37">
        <f>SUMIFS(СВЦЭМ!$C$34:$C$777,СВЦЭМ!$A$34:$A$777,$A28,СВЦЭМ!$B$34:$B$777,G$11)+'СЕТ СН'!$F$9+СВЦЭМ!$D$10+'СЕТ СН'!$F$6</f>
        <v>1358.3718669</v>
      </c>
      <c r="H28" s="37">
        <f>SUMIFS(СВЦЭМ!$C$34:$C$777,СВЦЭМ!$A$34:$A$777,$A28,СВЦЭМ!$B$34:$B$777,H$11)+'СЕТ СН'!$F$9+СВЦЭМ!$D$10+'СЕТ СН'!$F$6</f>
        <v>1321.6594977599998</v>
      </c>
      <c r="I28" s="37">
        <f>SUMIFS(СВЦЭМ!$C$34:$C$777,СВЦЭМ!$A$34:$A$777,$A28,СВЦЭМ!$B$34:$B$777,I$11)+'СЕТ СН'!$F$9+СВЦЭМ!$D$10+'СЕТ СН'!$F$6</f>
        <v>1262.8157452800001</v>
      </c>
      <c r="J28" s="37">
        <f>SUMIFS(СВЦЭМ!$C$34:$C$777,СВЦЭМ!$A$34:$A$777,$A28,СВЦЭМ!$B$34:$B$777,J$11)+'СЕТ СН'!$F$9+СВЦЭМ!$D$10+'СЕТ СН'!$F$6</f>
        <v>1188.5933489700001</v>
      </c>
      <c r="K28" s="37">
        <f>SUMIFS(СВЦЭМ!$C$34:$C$777,СВЦЭМ!$A$34:$A$777,$A28,СВЦЭМ!$B$34:$B$777,K$11)+'СЕТ СН'!$F$9+СВЦЭМ!$D$10+'СЕТ СН'!$F$6</f>
        <v>1130.2500544200002</v>
      </c>
      <c r="L28" s="37">
        <f>SUMIFS(СВЦЭМ!$C$34:$C$777,СВЦЭМ!$A$34:$A$777,$A28,СВЦЭМ!$B$34:$B$777,L$11)+'СЕТ СН'!$F$9+СВЦЭМ!$D$10+'СЕТ СН'!$F$6</f>
        <v>1087.9595113400001</v>
      </c>
      <c r="M28" s="37">
        <f>SUMIFS(СВЦЭМ!$C$34:$C$777,СВЦЭМ!$A$34:$A$777,$A28,СВЦЭМ!$B$34:$B$777,M$11)+'СЕТ СН'!$F$9+СВЦЭМ!$D$10+'СЕТ СН'!$F$6</f>
        <v>1089.8711448200002</v>
      </c>
      <c r="N28" s="37">
        <f>SUMIFS(СВЦЭМ!$C$34:$C$777,СВЦЭМ!$A$34:$A$777,$A28,СВЦЭМ!$B$34:$B$777,N$11)+'СЕТ СН'!$F$9+СВЦЭМ!$D$10+'СЕТ СН'!$F$6</f>
        <v>1083.8650231300001</v>
      </c>
      <c r="O28" s="37">
        <f>SUMIFS(СВЦЭМ!$C$34:$C$777,СВЦЭМ!$A$34:$A$777,$A28,СВЦЭМ!$B$34:$B$777,O$11)+'СЕТ СН'!$F$9+СВЦЭМ!$D$10+'СЕТ СН'!$F$6</f>
        <v>1085.8260019100001</v>
      </c>
      <c r="P28" s="37">
        <f>SUMIFS(СВЦЭМ!$C$34:$C$777,СВЦЭМ!$A$34:$A$777,$A28,СВЦЭМ!$B$34:$B$777,P$11)+'СЕТ СН'!$F$9+СВЦЭМ!$D$10+'СЕТ СН'!$F$6</f>
        <v>1097.1995030799999</v>
      </c>
      <c r="Q28" s="37">
        <f>SUMIFS(СВЦЭМ!$C$34:$C$777,СВЦЭМ!$A$34:$A$777,$A28,СВЦЭМ!$B$34:$B$777,Q$11)+'СЕТ СН'!$F$9+СВЦЭМ!$D$10+'СЕТ СН'!$F$6</f>
        <v>1095.3331887700001</v>
      </c>
      <c r="R28" s="37">
        <f>SUMIFS(СВЦЭМ!$C$34:$C$777,СВЦЭМ!$A$34:$A$777,$A28,СВЦЭМ!$B$34:$B$777,R$11)+'СЕТ СН'!$F$9+СВЦЭМ!$D$10+'СЕТ СН'!$F$6</f>
        <v>1107.0736449000001</v>
      </c>
      <c r="S28" s="37">
        <f>SUMIFS(СВЦЭМ!$C$34:$C$777,СВЦЭМ!$A$34:$A$777,$A28,СВЦЭМ!$B$34:$B$777,S$11)+'СЕТ СН'!$F$9+СВЦЭМ!$D$10+'СЕТ СН'!$F$6</f>
        <v>1125.90828405</v>
      </c>
      <c r="T28" s="37">
        <f>SUMIFS(СВЦЭМ!$C$34:$C$777,СВЦЭМ!$A$34:$A$777,$A28,СВЦЭМ!$B$34:$B$777,T$11)+'СЕТ СН'!$F$9+СВЦЭМ!$D$10+'СЕТ СН'!$F$6</f>
        <v>1126.5078617500001</v>
      </c>
      <c r="U28" s="37">
        <f>SUMIFS(СВЦЭМ!$C$34:$C$777,СВЦЭМ!$A$34:$A$777,$A28,СВЦЭМ!$B$34:$B$777,U$11)+'СЕТ СН'!$F$9+СВЦЭМ!$D$10+'СЕТ СН'!$F$6</f>
        <v>1118.3568418</v>
      </c>
      <c r="V28" s="37">
        <f>SUMIFS(СВЦЭМ!$C$34:$C$777,СВЦЭМ!$A$34:$A$777,$A28,СВЦЭМ!$B$34:$B$777,V$11)+'СЕТ СН'!$F$9+СВЦЭМ!$D$10+'СЕТ СН'!$F$6</f>
        <v>1132.51166861</v>
      </c>
      <c r="W28" s="37">
        <f>SUMIFS(СВЦЭМ!$C$34:$C$777,СВЦЭМ!$A$34:$A$777,$A28,СВЦЭМ!$B$34:$B$777,W$11)+'СЕТ СН'!$F$9+СВЦЭМ!$D$10+'СЕТ СН'!$F$6</f>
        <v>1140.6739714800001</v>
      </c>
      <c r="X28" s="37">
        <f>SUMIFS(СВЦЭМ!$C$34:$C$777,СВЦЭМ!$A$34:$A$777,$A28,СВЦЭМ!$B$34:$B$777,X$11)+'СЕТ СН'!$F$9+СВЦЭМ!$D$10+'СЕТ СН'!$F$6</f>
        <v>1110.5989313</v>
      </c>
      <c r="Y28" s="37">
        <f>SUMIFS(СВЦЭМ!$C$34:$C$777,СВЦЭМ!$A$34:$A$777,$A28,СВЦЭМ!$B$34:$B$777,Y$11)+'СЕТ СН'!$F$9+СВЦЭМ!$D$10+'СЕТ СН'!$F$6</f>
        <v>1150.7120113000001</v>
      </c>
    </row>
    <row r="29" spans="1:25" ht="15.75" x14ac:dyDescent="0.2">
      <c r="A29" s="36">
        <f t="shared" si="0"/>
        <v>42631</v>
      </c>
      <c r="B29" s="37">
        <f>SUMIFS(СВЦЭМ!$C$34:$C$777,СВЦЭМ!$A$34:$A$777,$A29,СВЦЭМ!$B$34:$B$777,B$11)+'СЕТ СН'!$F$9+СВЦЭМ!$D$10+'СЕТ СН'!$F$6</f>
        <v>1247.88927487</v>
      </c>
      <c r="C29" s="37">
        <f>SUMIFS(СВЦЭМ!$C$34:$C$777,СВЦЭМ!$A$34:$A$777,$A29,СВЦЭМ!$B$34:$B$777,C$11)+'СЕТ СН'!$F$9+СВЦЭМ!$D$10+'СЕТ СН'!$F$6</f>
        <v>1305.6506565</v>
      </c>
      <c r="D29" s="37">
        <f>SUMIFS(СВЦЭМ!$C$34:$C$777,СВЦЭМ!$A$34:$A$777,$A29,СВЦЭМ!$B$34:$B$777,D$11)+'СЕТ СН'!$F$9+СВЦЭМ!$D$10+'СЕТ СН'!$F$6</f>
        <v>1337.6492952200001</v>
      </c>
      <c r="E29" s="37">
        <f>SUMIFS(СВЦЭМ!$C$34:$C$777,СВЦЭМ!$A$34:$A$777,$A29,СВЦЭМ!$B$34:$B$777,E$11)+'СЕТ СН'!$F$9+СВЦЭМ!$D$10+'СЕТ СН'!$F$6</f>
        <v>1437.2169498499998</v>
      </c>
      <c r="F29" s="37">
        <f>SUMIFS(СВЦЭМ!$C$34:$C$777,СВЦЭМ!$A$34:$A$777,$A29,СВЦЭМ!$B$34:$B$777,F$11)+'СЕТ СН'!$F$9+СВЦЭМ!$D$10+'СЕТ СН'!$F$6</f>
        <v>1419.0375557100001</v>
      </c>
      <c r="G29" s="37">
        <f>SUMIFS(СВЦЭМ!$C$34:$C$777,СВЦЭМ!$A$34:$A$777,$A29,СВЦЭМ!$B$34:$B$777,G$11)+'СЕТ СН'!$F$9+СВЦЭМ!$D$10+'СЕТ СН'!$F$6</f>
        <v>1375.1652615100002</v>
      </c>
      <c r="H29" s="37">
        <f>SUMIFS(СВЦЭМ!$C$34:$C$777,СВЦЭМ!$A$34:$A$777,$A29,СВЦЭМ!$B$34:$B$777,H$11)+'СЕТ СН'!$F$9+СВЦЭМ!$D$10+'СЕТ СН'!$F$6</f>
        <v>1378.5983866400002</v>
      </c>
      <c r="I29" s="37">
        <f>SUMIFS(СВЦЭМ!$C$34:$C$777,СВЦЭМ!$A$34:$A$777,$A29,СВЦЭМ!$B$34:$B$777,I$11)+'СЕТ СН'!$F$9+СВЦЭМ!$D$10+'СЕТ СН'!$F$6</f>
        <v>1311.41570572</v>
      </c>
      <c r="J29" s="37">
        <f>SUMIFS(СВЦЭМ!$C$34:$C$777,СВЦЭМ!$A$34:$A$777,$A29,СВЦЭМ!$B$34:$B$777,J$11)+'СЕТ СН'!$F$9+СВЦЭМ!$D$10+'СЕТ СН'!$F$6</f>
        <v>1194.3089375499999</v>
      </c>
      <c r="K29" s="37">
        <f>SUMIFS(СВЦЭМ!$C$34:$C$777,СВЦЭМ!$A$34:$A$777,$A29,СВЦЭМ!$B$34:$B$777,K$11)+'СЕТ СН'!$F$9+СВЦЭМ!$D$10+'СЕТ СН'!$F$6</f>
        <v>1099.1195960999999</v>
      </c>
      <c r="L29" s="37">
        <f>SUMIFS(СВЦЭМ!$C$34:$C$777,СВЦЭМ!$A$34:$A$777,$A29,СВЦЭМ!$B$34:$B$777,L$11)+'СЕТ СН'!$F$9+СВЦЭМ!$D$10+'СЕТ СН'!$F$6</f>
        <v>1051.2055374800002</v>
      </c>
      <c r="M29" s="37">
        <f>SUMIFS(СВЦЭМ!$C$34:$C$777,СВЦЭМ!$A$34:$A$777,$A29,СВЦЭМ!$B$34:$B$777,M$11)+'СЕТ СН'!$F$9+СВЦЭМ!$D$10+'СЕТ СН'!$F$6</f>
        <v>1022.18588938</v>
      </c>
      <c r="N29" s="37">
        <f>SUMIFS(СВЦЭМ!$C$34:$C$777,СВЦЭМ!$A$34:$A$777,$A29,СВЦЭМ!$B$34:$B$777,N$11)+'СЕТ СН'!$F$9+СВЦЭМ!$D$10+'СЕТ СН'!$F$6</f>
        <v>989.18675287000008</v>
      </c>
      <c r="O29" s="37">
        <f>SUMIFS(СВЦЭМ!$C$34:$C$777,СВЦЭМ!$A$34:$A$777,$A29,СВЦЭМ!$B$34:$B$777,O$11)+'СЕТ СН'!$F$9+СВЦЭМ!$D$10+'СЕТ СН'!$F$6</f>
        <v>999.12047543000006</v>
      </c>
      <c r="P29" s="37">
        <f>SUMIFS(СВЦЭМ!$C$34:$C$777,СВЦЭМ!$A$34:$A$777,$A29,СВЦЭМ!$B$34:$B$777,P$11)+'СЕТ СН'!$F$9+СВЦЭМ!$D$10+'СЕТ СН'!$F$6</f>
        <v>1014.68386194</v>
      </c>
      <c r="Q29" s="37">
        <f>SUMIFS(СВЦЭМ!$C$34:$C$777,СВЦЭМ!$A$34:$A$777,$A29,СВЦЭМ!$B$34:$B$777,Q$11)+'СЕТ СН'!$F$9+СВЦЭМ!$D$10+'СЕТ СН'!$F$6</f>
        <v>1016.10505441</v>
      </c>
      <c r="R29" s="37">
        <f>SUMIFS(СВЦЭМ!$C$34:$C$777,СВЦЭМ!$A$34:$A$777,$A29,СВЦЭМ!$B$34:$B$777,R$11)+'СЕТ СН'!$F$9+СВЦЭМ!$D$10+'СЕТ СН'!$F$6</f>
        <v>1058.6330877300002</v>
      </c>
      <c r="S29" s="37">
        <f>SUMIFS(СВЦЭМ!$C$34:$C$777,СВЦЭМ!$A$34:$A$777,$A29,СВЦЭМ!$B$34:$B$777,S$11)+'СЕТ СН'!$F$9+СВЦЭМ!$D$10+'СЕТ СН'!$F$6</f>
        <v>1075.4694811899999</v>
      </c>
      <c r="T29" s="37">
        <f>SUMIFS(СВЦЭМ!$C$34:$C$777,СВЦЭМ!$A$34:$A$777,$A29,СВЦЭМ!$B$34:$B$777,T$11)+'СЕТ СН'!$F$9+СВЦЭМ!$D$10+'СЕТ СН'!$F$6</f>
        <v>1052.20068902</v>
      </c>
      <c r="U29" s="37">
        <f>SUMIFS(СВЦЭМ!$C$34:$C$777,СВЦЭМ!$A$34:$A$777,$A29,СВЦЭМ!$B$34:$B$777,U$11)+'СЕТ СН'!$F$9+СВЦЭМ!$D$10+'СЕТ СН'!$F$6</f>
        <v>1128.72953884</v>
      </c>
      <c r="V29" s="37">
        <f>SUMIFS(СВЦЭМ!$C$34:$C$777,СВЦЭМ!$A$34:$A$777,$A29,СВЦЭМ!$B$34:$B$777,V$11)+'СЕТ СН'!$F$9+СВЦЭМ!$D$10+'СЕТ СН'!$F$6</f>
        <v>1143.0045713100001</v>
      </c>
      <c r="W29" s="37">
        <f>SUMIFS(СВЦЭМ!$C$34:$C$777,СВЦЭМ!$A$34:$A$777,$A29,СВЦЭМ!$B$34:$B$777,W$11)+'СЕТ СН'!$F$9+СВЦЭМ!$D$10+'СЕТ СН'!$F$6</f>
        <v>1132.0156412599999</v>
      </c>
      <c r="X29" s="37">
        <f>SUMIFS(СВЦЭМ!$C$34:$C$777,СВЦЭМ!$A$34:$A$777,$A29,СВЦЭМ!$B$34:$B$777,X$11)+'СЕТ СН'!$F$9+СВЦЭМ!$D$10+'СЕТ СН'!$F$6</f>
        <v>1120.8987082399999</v>
      </c>
      <c r="Y29" s="37">
        <f>SUMIFS(СВЦЭМ!$C$34:$C$777,СВЦЭМ!$A$34:$A$777,$A29,СВЦЭМ!$B$34:$B$777,Y$11)+'СЕТ СН'!$F$9+СВЦЭМ!$D$10+'СЕТ СН'!$F$6</f>
        <v>1111.48588311</v>
      </c>
    </row>
    <row r="30" spans="1:25" ht="15.75" x14ac:dyDescent="0.2">
      <c r="A30" s="36">
        <f t="shared" si="0"/>
        <v>42632</v>
      </c>
      <c r="B30" s="37">
        <f>SUMIFS(СВЦЭМ!$C$34:$C$777,СВЦЭМ!$A$34:$A$777,$A30,СВЦЭМ!$B$34:$B$777,B$11)+'СЕТ СН'!$F$9+СВЦЭМ!$D$10+'СЕТ СН'!$F$6</f>
        <v>1178.8225661700001</v>
      </c>
      <c r="C30" s="37">
        <f>SUMIFS(СВЦЭМ!$C$34:$C$777,СВЦЭМ!$A$34:$A$777,$A30,СВЦЭМ!$B$34:$B$777,C$11)+'СЕТ СН'!$F$9+СВЦЭМ!$D$10+'СЕТ СН'!$F$6</f>
        <v>1246.7212803900002</v>
      </c>
      <c r="D30" s="37">
        <f>SUMIFS(СВЦЭМ!$C$34:$C$777,СВЦЭМ!$A$34:$A$777,$A30,СВЦЭМ!$B$34:$B$777,D$11)+'СЕТ СН'!$F$9+СВЦЭМ!$D$10+'СЕТ СН'!$F$6</f>
        <v>1272.7100788100001</v>
      </c>
      <c r="E30" s="37">
        <f>SUMIFS(СВЦЭМ!$C$34:$C$777,СВЦЭМ!$A$34:$A$777,$A30,СВЦЭМ!$B$34:$B$777,E$11)+'СЕТ СН'!$F$9+СВЦЭМ!$D$10+'СЕТ СН'!$F$6</f>
        <v>1281.6005759499999</v>
      </c>
      <c r="F30" s="37">
        <f>SUMIFS(СВЦЭМ!$C$34:$C$777,СВЦЭМ!$A$34:$A$777,$A30,СВЦЭМ!$B$34:$B$777,F$11)+'СЕТ СН'!$F$9+СВЦЭМ!$D$10+'СЕТ СН'!$F$6</f>
        <v>1305.7081670600001</v>
      </c>
      <c r="G30" s="37">
        <f>SUMIFS(СВЦЭМ!$C$34:$C$777,СВЦЭМ!$A$34:$A$777,$A30,СВЦЭМ!$B$34:$B$777,G$11)+'СЕТ СН'!$F$9+СВЦЭМ!$D$10+'СЕТ СН'!$F$6</f>
        <v>1280.68707498</v>
      </c>
      <c r="H30" s="37">
        <f>SUMIFS(СВЦЭМ!$C$34:$C$777,СВЦЭМ!$A$34:$A$777,$A30,СВЦЭМ!$B$34:$B$777,H$11)+'СЕТ СН'!$F$9+СВЦЭМ!$D$10+'СЕТ СН'!$F$6</f>
        <v>1209.7901181500001</v>
      </c>
      <c r="I30" s="37">
        <f>SUMIFS(СВЦЭМ!$C$34:$C$777,СВЦЭМ!$A$34:$A$777,$A30,СВЦЭМ!$B$34:$B$777,I$11)+'СЕТ СН'!$F$9+СВЦЭМ!$D$10+'СЕТ СН'!$F$6</f>
        <v>1115.1116860299999</v>
      </c>
      <c r="J30" s="37">
        <f>SUMIFS(СВЦЭМ!$C$34:$C$777,СВЦЭМ!$A$34:$A$777,$A30,СВЦЭМ!$B$34:$B$777,J$11)+'СЕТ СН'!$F$9+СВЦЭМ!$D$10+'СЕТ СН'!$F$6</f>
        <v>1086.0337301</v>
      </c>
      <c r="K30" s="37">
        <f>SUMIFS(СВЦЭМ!$C$34:$C$777,СВЦЭМ!$A$34:$A$777,$A30,СВЦЭМ!$B$34:$B$777,K$11)+'СЕТ СН'!$F$9+СВЦЭМ!$D$10+'СЕТ СН'!$F$6</f>
        <v>1056.6632628900002</v>
      </c>
      <c r="L30" s="37">
        <f>SUMIFS(СВЦЭМ!$C$34:$C$777,СВЦЭМ!$A$34:$A$777,$A30,СВЦЭМ!$B$34:$B$777,L$11)+'СЕТ СН'!$F$9+СВЦЭМ!$D$10+'СЕТ СН'!$F$6</f>
        <v>1077.2577620400002</v>
      </c>
      <c r="M30" s="37">
        <f>SUMIFS(СВЦЭМ!$C$34:$C$777,СВЦЭМ!$A$34:$A$777,$A30,СВЦЭМ!$B$34:$B$777,M$11)+'СЕТ СН'!$F$9+СВЦЭМ!$D$10+'СЕТ СН'!$F$6</f>
        <v>1058.8954196099999</v>
      </c>
      <c r="N30" s="37">
        <f>SUMIFS(СВЦЭМ!$C$34:$C$777,СВЦЭМ!$A$34:$A$777,$A30,СВЦЭМ!$B$34:$B$777,N$11)+'СЕТ СН'!$F$9+СВЦЭМ!$D$10+'СЕТ СН'!$F$6</f>
        <v>1052.59376423</v>
      </c>
      <c r="O30" s="37">
        <f>SUMIFS(СВЦЭМ!$C$34:$C$777,СВЦЭМ!$A$34:$A$777,$A30,СВЦЭМ!$B$34:$B$777,O$11)+'СЕТ СН'!$F$9+СВЦЭМ!$D$10+'СЕТ СН'!$F$6</f>
        <v>1079.0932124199999</v>
      </c>
      <c r="P30" s="37">
        <f>SUMIFS(СВЦЭМ!$C$34:$C$777,СВЦЭМ!$A$34:$A$777,$A30,СВЦЭМ!$B$34:$B$777,P$11)+'СЕТ СН'!$F$9+СВЦЭМ!$D$10+'СЕТ СН'!$F$6</f>
        <v>1037.4781471900001</v>
      </c>
      <c r="Q30" s="37">
        <f>SUMIFS(СВЦЭМ!$C$34:$C$777,СВЦЭМ!$A$34:$A$777,$A30,СВЦЭМ!$B$34:$B$777,Q$11)+'СЕТ СН'!$F$9+СВЦЭМ!$D$10+'СЕТ СН'!$F$6</f>
        <v>1129.1160239200001</v>
      </c>
      <c r="R30" s="37">
        <f>SUMIFS(СВЦЭМ!$C$34:$C$777,СВЦЭМ!$A$34:$A$777,$A30,СВЦЭМ!$B$34:$B$777,R$11)+'СЕТ СН'!$F$9+СВЦЭМ!$D$10+'СЕТ СН'!$F$6</f>
        <v>1109.4002586900001</v>
      </c>
      <c r="S30" s="37">
        <f>SUMIFS(СВЦЭМ!$C$34:$C$777,СВЦЭМ!$A$34:$A$777,$A30,СВЦЭМ!$B$34:$B$777,S$11)+'СЕТ СН'!$F$9+СВЦЭМ!$D$10+'СЕТ СН'!$F$6</f>
        <v>1149.3702352999999</v>
      </c>
      <c r="T30" s="37">
        <f>SUMIFS(СВЦЭМ!$C$34:$C$777,СВЦЭМ!$A$34:$A$777,$A30,СВЦЭМ!$B$34:$B$777,T$11)+'СЕТ СН'!$F$9+СВЦЭМ!$D$10+'СЕТ СН'!$F$6</f>
        <v>1119.89812923</v>
      </c>
      <c r="U30" s="37">
        <f>SUMIFS(СВЦЭМ!$C$34:$C$777,СВЦЭМ!$A$34:$A$777,$A30,СВЦЭМ!$B$34:$B$777,U$11)+'СЕТ СН'!$F$9+СВЦЭМ!$D$10+'СЕТ СН'!$F$6</f>
        <v>1150.38639427</v>
      </c>
      <c r="V30" s="37">
        <f>SUMIFS(СВЦЭМ!$C$34:$C$777,СВЦЭМ!$A$34:$A$777,$A30,СВЦЭМ!$B$34:$B$777,V$11)+'СЕТ СН'!$F$9+СВЦЭМ!$D$10+'СЕТ СН'!$F$6</f>
        <v>1147.5956809300001</v>
      </c>
      <c r="W30" s="37">
        <f>SUMIFS(СВЦЭМ!$C$34:$C$777,СВЦЭМ!$A$34:$A$777,$A30,СВЦЭМ!$B$34:$B$777,W$11)+'СЕТ СН'!$F$9+СВЦЭМ!$D$10+'СЕТ СН'!$F$6</f>
        <v>1125.8944532099999</v>
      </c>
      <c r="X30" s="37">
        <f>SUMIFS(СВЦЭМ!$C$34:$C$777,СВЦЭМ!$A$34:$A$777,$A30,СВЦЭМ!$B$34:$B$777,X$11)+'СЕТ СН'!$F$9+СВЦЭМ!$D$10+'СЕТ СН'!$F$6</f>
        <v>1071.62645707</v>
      </c>
      <c r="Y30" s="37">
        <f>SUMIFS(СВЦЭМ!$C$34:$C$777,СВЦЭМ!$A$34:$A$777,$A30,СВЦЭМ!$B$34:$B$777,Y$11)+'СЕТ СН'!$F$9+СВЦЭМ!$D$10+'СЕТ СН'!$F$6</f>
        <v>1062.4335638500002</v>
      </c>
    </row>
    <row r="31" spans="1:25" ht="15.75" x14ac:dyDescent="0.2">
      <c r="A31" s="36">
        <f t="shared" si="0"/>
        <v>42633</v>
      </c>
      <c r="B31" s="37">
        <f>SUMIFS(СВЦЭМ!$C$34:$C$777,СВЦЭМ!$A$34:$A$777,$A31,СВЦЭМ!$B$34:$B$777,B$11)+'СЕТ СН'!$F$9+СВЦЭМ!$D$10+'СЕТ СН'!$F$6</f>
        <v>1115.1454878200002</v>
      </c>
      <c r="C31" s="37">
        <f>SUMIFS(СВЦЭМ!$C$34:$C$777,СВЦЭМ!$A$34:$A$777,$A31,СВЦЭМ!$B$34:$B$777,C$11)+'СЕТ СН'!$F$9+СВЦЭМ!$D$10+'СЕТ СН'!$F$6</f>
        <v>1189.3077709899999</v>
      </c>
      <c r="D31" s="37">
        <f>SUMIFS(СВЦЭМ!$C$34:$C$777,СВЦЭМ!$A$34:$A$777,$A31,СВЦЭМ!$B$34:$B$777,D$11)+'СЕТ СН'!$F$9+СВЦЭМ!$D$10+'СЕТ СН'!$F$6</f>
        <v>1226.63263495</v>
      </c>
      <c r="E31" s="37">
        <f>SUMIFS(СВЦЭМ!$C$34:$C$777,СВЦЭМ!$A$34:$A$777,$A31,СВЦЭМ!$B$34:$B$777,E$11)+'СЕТ СН'!$F$9+СВЦЭМ!$D$10+'СЕТ СН'!$F$6</f>
        <v>1251.7622838100001</v>
      </c>
      <c r="F31" s="37">
        <f>SUMIFS(СВЦЭМ!$C$34:$C$777,СВЦЭМ!$A$34:$A$777,$A31,СВЦЭМ!$B$34:$B$777,F$11)+'СЕТ СН'!$F$9+СВЦЭМ!$D$10+'СЕТ СН'!$F$6</f>
        <v>1244.18590737</v>
      </c>
      <c r="G31" s="37">
        <f>SUMIFS(СВЦЭМ!$C$34:$C$777,СВЦЭМ!$A$34:$A$777,$A31,СВЦЭМ!$B$34:$B$777,G$11)+'СЕТ СН'!$F$9+СВЦЭМ!$D$10+'СЕТ СН'!$F$6</f>
        <v>1272.14887088</v>
      </c>
      <c r="H31" s="37">
        <f>SUMIFS(СВЦЭМ!$C$34:$C$777,СВЦЭМ!$A$34:$A$777,$A31,СВЦЭМ!$B$34:$B$777,H$11)+'СЕТ СН'!$F$9+СВЦЭМ!$D$10+'СЕТ СН'!$F$6</f>
        <v>1273.7089779100002</v>
      </c>
      <c r="I31" s="37">
        <f>SUMIFS(СВЦЭМ!$C$34:$C$777,СВЦЭМ!$A$34:$A$777,$A31,СВЦЭМ!$B$34:$B$777,I$11)+'СЕТ СН'!$F$9+СВЦЭМ!$D$10+'СЕТ СН'!$F$6</f>
        <v>1206.5976412300001</v>
      </c>
      <c r="J31" s="37">
        <f>SUMIFS(СВЦЭМ!$C$34:$C$777,СВЦЭМ!$A$34:$A$777,$A31,СВЦЭМ!$B$34:$B$777,J$11)+'СЕТ СН'!$F$9+СВЦЭМ!$D$10+'СЕТ СН'!$F$6</f>
        <v>1160.1175261100002</v>
      </c>
      <c r="K31" s="37">
        <f>SUMIFS(СВЦЭМ!$C$34:$C$777,СВЦЭМ!$A$34:$A$777,$A31,СВЦЭМ!$B$34:$B$777,K$11)+'СЕТ СН'!$F$9+СВЦЭМ!$D$10+'СЕТ СН'!$F$6</f>
        <v>1141.9248575800002</v>
      </c>
      <c r="L31" s="37">
        <f>SUMIFS(СВЦЭМ!$C$34:$C$777,СВЦЭМ!$A$34:$A$777,$A31,СВЦЭМ!$B$34:$B$777,L$11)+'СЕТ СН'!$F$9+СВЦЭМ!$D$10+'СЕТ СН'!$F$6</f>
        <v>1131.5270656100001</v>
      </c>
      <c r="M31" s="37">
        <f>SUMIFS(СВЦЭМ!$C$34:$C$777,СВЦЭМ!$A$34:$A$777,$A31,СВЦЭМ!$B$34:$B$777,M$11)+'СЕТ СН'!$F$9+СВЦЭМ!$D$10+'СЕТ СН'!$F$6</f>
        <v>1208.40572234</v>
      </c>
      <c r="N31" s="37">
        <f>SUMIFS(СВЦЭМ!$C$34:$C$777,СВЦЭМ!$A$34:$A$777,$A31,СВЦЭМ!$B$34:$B$777,N$11)+'СЕТ СН'!$F$9+СВЦЭМ!$D$10+'СЕТ СН'!$F$6</f>
        <v>1143.4885030200001</v>
      </c>
      <c r="O31" s="37">
        <f>SUMIFS(СВЦЭМ!$C$34:$C$777,СВЦЭМ!$A$34:$A$777,$A31,СВЦЭМ!$B$34:$B$777,O$11)+'СЕТ СН'!$F$9+СВЦЭМ!$D$10+'СЕТ СН'!$F$6</f>
        <v>1119.1762991800001</v>
      </c>
      <c r="P31" s="37">
        <f>SUMIFS(СВЦЭМ!$C$34:$C$777,СВЦЭМ!$A$34:$A$777,$A31,СВЦЭМ!$B$34:$B$777,P$11)+'СЕТ СН'!$F$9+СВЦЭМ!$D$10+'СЕТ СН'!$F$6</f>
        <v>1131.4602316700002</v>
      </c>
      <c r="Q31" s="37">
        <f>SUMIFS(СВЦЭМ!$C$34:$C$777,СВЦЭМ!$A$34:$A$777,$A31,СВЦЭМ!$B$34:$B$777,Q$11)+'СЕТ СН'!$F$9+СВЦЭМ!$D$10+'СЕТ СН'!$F$6</f>
        <v>1123.0809128400001</v>
      </c>
      <c r="R31" s="37">
        <f>SUMIFS(СВЦЭМ!$C$34:$C$777,СВЦЭМ!$A$34:$A$777,$A31,СВЦЭМ!$B$34:$B$777,R$11)+'СЕТ СН'!$F$9+СВЦЭМ!$D$10+'СЕТ СН'!$F$6</f>
        <v>1071.22363627</v>
      </c>
      <c r="S31" s="37">
        <f>SUMIFS(СВЦЭМ!$C$34:$C$777,СВЦЭМ!$A$34:$A$777,$A31,СВЦЭМ!$B$34:$B$777,S$11)+'СЕТ СН'!$F$9+СВЦЭМ!$D$10+'СЕТ СН'!$F$6</f>
        <v>1168.00368426</v>
      </c>
      <c r="T31" s="37">
        <f>SUMIFS(СВЦЭМ!$C$34:$C$777,СВЦЭМ!$A$34:$A$777,$A31,СВЦЭМ!$B$34:$B$777,T$11)+'СЕТ СН'!$F$9+СВЦЭМ!$D$10+'СЕТ СН'!$F$6</f>
        <v>1151.97425204</v>
      </c>
      <c r="U31" s="37">
        <f>SUMIFS(СВЦЭМ!$C$34:$C$777,СВЦЭМ!$A$34:$A$777,$A31,СВЦЭМ!$B$34:$B$777,U$11)+'СЕТ СН'!$F$9+СВЦЭМ!$D$10+'СЕТ СН'!$F$6</f>
        <v>1094.2964820699999</v>
      </c>
      <c r="V31" s="37">
        <f>SUMIFS(СВЦЭМ!$C$34:$C$777,СВЦЭМ!$A$34:$A$777,$A31,СВЦЭМ!$B$34:$B$777,V$11)+'СЕТ СН'!$F$9+СВЦЭМ!$D$10+'СЕТ СН'!$F$6</f>
        <v>1093.44351183</v>
      </c>
      <c r="W31" s="37">
        <f>SUMIFS(СВЦЭМ!$C$34:$C$777,СВЦЭМ!$A$34:$A$777,$A31,СВЦЭМ!$B$34:$B$777,W$11)+'СЕТ СН'!$F$9+СВЦЭМ!$D$10+'СЕТ СН'!$F$6</f>
        <v>1097.7100014000002</v>
      </c>
      <c r="X31" s="37">
        <f>SUMIFS(СВЦЭМ!$C$34:$C$777,СВЦЭМ!$A$34:$A$777,$A31,СВЦЭМ!$B$34:$B$777,X$11)+'СЕТ СН'!$F$9+СВЦЭМ!$D$10+'СЕТ СН'!$F$6</f>
        <v>1079.2773567700001</v>
      </c>
      <c r="Y31" s="37">
        <f>SUMIFS(СВЦЭМ!$C$34:$C$777,СВЦЭМ!$A$34:$A$777,$A31,СВЦЭМ!$B$34:$B$777,Y$11)+'СЕТ СН'!$F$9+СВЦЭМ!$D$10+'СЕТ СН'!$F$6</f>
        <v>1125.9408145100001</v>
      </c>
    </row>
    <row r="32" spans="1:25" ht="15.75" x14ac:dyDescent="0.2">
      <c r="A32" s="36">
        <f t="shared" si="0"/>
        <v>42634</v>
      </c>
      <c r="B32" s="37">
        <f>SUMIFS(СВЦЭМ!$C$34:$C$777,СВЦЭМ!$A$34:$A$777,$A32,СВЦЭМ!$B$34:$B$777,B$11)+'СЕТ СН'!$F$9+СВЦЭМ!$D$10+'СЕТ СН'!$F$6</f>
        <v>1163.8202250600002</v>
      </c>
      <c r="C32" s="37">
        <f>SUMIFS(СВЦЭМ!$C$34:$C$777,СВЦЭМ!$A$34:$A$777,$A32,СВЦЭМ!$B$34:$B$777,C$11)+'СЕТ СН'!$F$9+СВЦЭМ!$D$10+'СЕТ СН'!$F$6</f>
        <v>1253.5069072000001</v>
      </c>
      <c r="D32" s="37">
        <f>SUMIFS(СВЦЭМ!$C$34:$C$777,СВЦЭМ!$A$34:$A$777,$A32,СВЦЭМ!$B$34:$B$777,D$11)+'СЕТ СН'!$F$9+СВЦЭМ!$D$10+'СЕТ СН'!$F$6</f>
        <v>1283.4080188299999</v>
      </c>
      <c r="E32" s="37">
        <f>SUMIFS(СВЦЭМ!$C$34:$C$777,СВЦЭМ!$A$34:$A$777,$A32,СВЦЭМ!$B$34:$B$777,E$11)+'СЕТ СН'!$F$9+СВЦЭМ!$D$10+'СЕТ СН'!$F$6</f>
        <v>1341.7312707299998</v>
      </c>
      <c r="F32" s="37">
        <f>SUMIFS(СВЦЭМ!$C$34:$C$777,СВЦЭМ!$A$34:$A$777,$A32,СВЦЭМ!$B$34:$B$777,F$11)+'СЕТ СН'!$F$9+СВЦЭМ!$D$10+'СЕТ СН'!$F$6</f>
        <v>1287.9946880299999</v>
      </c>
      <c r="G32" s="37">
        <f>SUMIFS(СВЦЭМ!$C$34:$C$777,СВЦЭМ!$A$34:$A$777,$A32,СВЦЭМ!$B$34:$B$777,G$11)+'СЕТ СН'!$F$9+СВЦЭМ!$D$10+'СЕТ СН'!$F$6</f>
        <v>1282.02587522</v>
      </c>
      <c r="H32" s="37">
        <f>SUMIFS(СВЦЭМ!$C$34:$C$777,СВЦЭМ!$A$34:$A$777,$A32,СВЦЭМ!$B$34:$B$777,H$11)+'СЕТ СН'!$F$9+СВЦЭМ!$D$10+'СЕТ СН'!$F$6</f>
        <v>1239.4923449500002</v>
      </c>
      <c r="I32" s="37">
        <f>SUMIFS(СВЦЭМ!$C$34:$C$777,СВЦЭМ!$A$34:$A$777,$A32,СВЦЭМ!$B$34:$B$777,I$11)+'СЕТ СН'!$F$9+СВЦЭМ!$D$10+'СЕТ СН'!$F$6</f>
        <v>1152.6744655900002</v>
      </c>
      <c r="J32" s="37">
        <f>SUMIFS(СВЦЭМ!$C$34:$C$777,СВЦЭМ!$A$34:$A$777,$A32,СВЦЭМ!$B$34:$B$777,J$11)+'СЕТ СН'!$F$9+СВЦЭМ!$D$10+'СЕТ СН'!$F$6</f>
        <v>1089.2983991199999</v>
      </c>
      <c r="K32" s="37">
        <f>SUMIFS(СВЦЭМ!$C$34:$C$777,СВЦЭМ!$A$34:$A$777,$A32,СВЦЭМ!$B$34:$B$777,K$11)+'СЕТ СН'!$F$9+СВЦЭМ!$D$10+'СЕТ СН'!$F$6</f>
        <v>1032.67537898</v>
      </c>
      <c r="L32" s="37">
        <f>SUMIFS(СВЦЭМ!$C$34:$C$777,СВЦЭМ!$A$34:$A$777,$A32,СВЦЭМ!$B$34:$B$777,L$11)+'СЕТ СН'!$F$9+СВЦЭМ!$D$10+'СЕТ СН'!$F$6</f>
        <v>1042.21413026</v>
      </c>
      <c r="M32" s="37">
        <f>SUMIFS(СВЦЭМ!$C$34:$C$777,СВЦЭМ!$A$34:$A$777,$A32,СВЦЭМ!$B$34:$B$777,M$11)+'СЕТ СН'!$F$9+СВЦЭМ!$D$10+'СЕТ СН'!$F$6</f>
        <v>1044.5916147400001</v>
      </c>
      <c r="N32" s="37">
        <f>SUMIFS(СВЦЭМ!$C$34:$C$777,СВЦЭМ!$A$34:$A$777,$A32,СВЦЭМ!$B$34:$B$777,N$11)+'СЕТ СН'!$F$9+СВЦЭМ!$D$10+'СЕТ СН'!$F$6</f>
        <v>1013.88078566</v>
      </c>
      <c r="O32" s="37">
        <f>SUMIFS(СВЦЭМ!$C$34:$C$777,СВЦЭМ!$A$34:$A$777,$A32,СВЦЭМ!$B$34:$B$777,O$11)+'СЕТ СН'!$F$9+СВЦЭМ!$D$10+'СЕТ СН'!$F$6</f>
        <v>1020.4744733900001</v>
      </c>
      <c r="P32" s="37">
        <f>SUMIFS(СВЦЭМ!$C$34:$C$777,СВЦЭМ!$A$34:$A$777,$A32,СВЦЭМ!$B$34:$B$777,P$11)+'СЕТ СН'!$F$9+СВЦЭМ!$D$10+'СЕТ СН'!$F$6</f>
        <v>1019.50634772</v>
      </c>
      <c r="Q32" s="37">
        <f>SUMIFS(СВЦЭМ!$C$34:$C$777,СВЦЭМ!$A$34:$A$777,$A32,СВЦЭМ!$B$34:$B$777,Q$11)+'СЕТ СН'!$F$9+СВЦЭМ!$D$10+'СЕТ СН'!$F$6</f>
        <v>1024.5460507400001</v>
      </c>
      <c r="R32" s="37">
        <f>SUMIFS(СВЦЭМ!$C$34:$C$777,СВЦЭМ!$A$34:$A$777,$A32,СВЦЭМ!$B$34:$B$777,R$11)+'СЕТ СН'!$F$9+СВЦЭМ!$D$10+'СЕТ СН'!$F$6</f>
        <v>1024.8028477299999</v>
      </c>
      <c r="S32" s="37">
        <f>SUMIFS(СВЦЭМ!$C$34:$C$777,СВЦЭМ!$A$34:$A$777,$A32,СВЦЭМ!$B$34:$B$777,S$11)+'СЕТ СН'!$F$9+СВЦЭМ!$D$10+'СЕТ СН'!$F$6</f>
        <v>1066.5819004300001</v>
      </c>
      <c r="T32" s="37">
        <f>SUMIFS(СВЦЭМ!$C$34:$C$777,СВЦЭМ!$A$34:$A$777,$A32,СВЦЭМ!$B$34:$B$777,T$11)+'СЕТ СН'!$F$9+СВЦЭМ!$D$10+'СЕТ СН'!$F$6</f>
        <v>1085.59982799</v>
      </c>
      <c r="U32" s="37">
        <f>SUMIFS(СВЦЭМ!$C$34:$C$777,СВЦЭМ!$A$34:$A$777,$A32,СВЦЭМ!$B$34:$B$777,U$11)+'СЕТ СН'!$F$9+СВЦЭМ!$D$10+'СЕТ СН'!$F$6</f>
        <v>1119.1801282400002</v>
      </c>
      <c r="V32" s="37">
        <f>SUMIFS(СВЦЭМ!$C$34:$C$777,СВЦЭМ!$A$34:$A$777,$A32,СВЦЭМ!$B$34:$B$777,V$11)+'СЕТ СН'!$F$9+СВЦЭМ!$D$10+'СЕТ СН'!$F$6</f>
        <v>1101.6511083599999</v>
      </c>
      <c r="W32" s="37">
        <f>SUMIFS(СВЦЭМ!$C$34:$C$777,СВЦЭМ!$A$34:$A$777,$A32,СВЦЭМ!$B$34:$B$777,W$11)+'СЕТ СН'!$F$9+СВЦЭМ!$D$10+'СЕТ СН'!$F$6</f>
        <v>1109.4374500700001</v>
      </c>
      <c r="X32" s="37">
        <f>SUMIFS(СВЦЭМ!$C$34:$C$777,СВЦЭМ!$A$34:$A$777,$A32,СВЦЭМ!$B$34:$B$777,X$11)+'СЕТ СН'!$F$9+СВЦЭМ!$D$10+'СЕТ СН'!$F$6</f>
        <v>1157.29831605</v>
      </c>
      <c r="Y32" s="37">
        <f>SUMIFS(СВЦЭМ!$C$34:$C$777,СВЦЭМ!$A$34:$A$777,$A32,СВЦЭМ!$B$34:$B$777,Y$11)+'СЕТ СН'!$F$9+СВЦЭМ!$D$10+'СЕТ СН'!$F$6</f>
        <v>1169.7910008200001</v>
      </c>
    </row>
    <row r="33" spans="1:25" ht="15.75" x14ac:dyDescent="0.2">
      <c r="A33" s="36">
        <f t="shared" si="0"/>
        <v>42635</v>
      </c>
      <c r="B33" s="37">
        <f>SUMIFS(СВЦЭМ!$C$34:$C$777,СВЦЭМ!$A$34:$A$777,$A33,СВЦЭМ!$B$34:$B$777,B$11)+'СЕТ СН'!$F$9+СВЦЭМ!$D$10+'СЕТ СН'!$F$6</f>
        <v>1290.72427326</v>
      </c>
      <c r="C33" s="37">
        <f>SUMIFS(СВЦЭМ!$C$34:$C$777,СВЦЭМ!$A$34:$A$777,$A33,СВЦЭМ!$B$34:$B$777,C$11)+'СЕТ СН'!$F$9+СВЦЭМ!$D$10+'СЕТ СН'!$F$6</f>
        <v>1335.1043141300001</v>
      </c>
      <c r="D33" s="37">
        <f>SUMIFS(СВЦЭМ!$C$34:$C$777,СВЦЭМ!$A$34:$A$777,$A33,СВЦЭМ!$B$34:$B$777,D$11)+'СЕТ СН'!$F$9+СВЦЭМ!$D$10+'СЕТ СН'!$F$6</f>
        <v>1385.8670481899999</v>
      </c>
      <c r="E33" s="37">
        <f>SUMIFS(СВЦЭМ!$C$34:$C$777,СВЦЭМ!$A$34:$A$777,$A33,СВЦЭМ!$B$34:$B$777,E$11)+'СЕТ СН'!$F$9+СВЦЭМ!$D$10+'СЕТ СН'!$F$6</f>
        <v>1632.3729591299998</v>
      </c>
      <c r="F33" s="37">
        <f>SUMIFS(СВЦЭМ!$C$34:$C$777,СВЦЭМ!$A$34:$A$777,$A33,СВЦЭМ!$B$34:$B$777,F$11)+'СЕТ СН'!$F$9+СВЦЭМ!$D$10+'СЕТ СН'!$F$6</f>
        <v>1539.0999094499998</v>
      </c>
      <c r="G33" s="37">
        <f>SUMIFS(СВЦЭМ!$C$34:$C$777,СВЦЭМ!$A$34:$A$777,$A33,СВЦЭМ!$B$34:$B$777,G$11)+'СЕТ СН'!$F$9+СВЦЭМ!$D$10+'СЕТ СН'!$F$6</f>
        <v>1407.6016048800002</v>
      </c>
      <c r="H33" s="37">
        <f>SUMIFS(СВЦЭМ!$C$34:$C$777,СВЦЭМ!$A$34:$A$777,$A33,СВЦЭМ!$B$34:$B$777,H$11)+'СЕТ СН'!$F$9+СВЦЭМ!$D$10+'СЕТ СН'!$F$6</f>
        <v>1355.7615393699998</v>
      </c>
      <c r="I33" s="37">
        <f>SUMIFS(СВЦЭМ!$C$34:$C$777,СВЦЭМ!$A$34:$A$777,$A33,СВЦЭМ!$B$34:$B$777,I$11)+'СЕТ СН'!$F$9+СВЦЭМ!$D$10+'СЕТ СН'!$F$6</f>
        <v>1257.4152156</v>
      </c>
      <c r="J33" s="37">
        <f>SUMIFS(СВЦЭМ!$C$34:$C$777,СВЦЭМ!$A$34:$A$777,$A33,СВЦЭМ!$B$34:$B$777,J$11)+'СЕТ СН'!$F$9+СВЦЭМ!$D$10+'СЕТ СН'!$F$6</f>
        <v>1241.2938597900002</v>
      </c>
      <c r="K33" s="37">
        <f>SUMIFS(СВЦЭМ!$C$34:$C$777,СВЦЭМ!$A$34:$A$777,$A33,СВЦЭМ!$B$34:$B$777,K$11)+'СЕТ СН'!$F$9+СВЦЭМ!$D$10+'СЕТ СН'!$F$6</f>
        <v>1203.7451743500001</v>
      </c>
      <c r="L33" s="37">
        <f>SUMIFS(СВЦЭМ!$C$34:$C$777,СВЦЭМ!$A$34:$A$777,$A33,СВЦЭМ!$B$34:$B$777,L$11)+'СЕТ СН'!$F$9+СВЦЭМ!$D$10+'СЕТ СН'!$F$6</f>
        <v>1212.9472020100002</v>
      </c>
      <c r="M33" s="37">
        <f>SUMIFS(СВЦЭМ!$C$34:$C$777,СВЦЭМ!$A$34:$A$777,$A33,СВЦЭМ!$B$34:$B$777,M$11)+'СЕТ СН'!$F$9+СВЦЭМ!$D$10+'СЕТ СН'!$F$6</f>
        <v>1194.8585646400002</v>
      </c>
      <c r="N33" s="37">
        <f>SUMIFS(СВЦЭМ!$C$34:$C$777,СВЦЭМ!$A$34:$A$777,$A33,СВЦЭМ!$B$34:$B$777,N$11)+'СЕТ СН'!$F$9+СВЦЭМ!$D$10+'СЕТ СН'!$F$6</f>
        <v>1177.9441290300001</v>
      </c>
      <c r="O33" s="37">
        <f>SUMIFS(СВЦЭМ!$C$34:$C$777,СВЦЭМ!$A$34:$A$777,$A33,СВЦЭМ!$B$34:$B$777,O$11)+'СЕТ СН'!$F$9+СВЦЭМ!$D$10+'СЕТ СН'!$F$6</f>
        <v>1234.9289924300001</v>
      </c>
      <c r="P33" s="37">
        <f>SUMIFS(СВЦЭМ!$C$34:$C$777,СВЦЭМ!$A$34:$A$777,$A33,СВЦЭМ!$B$34:$B$777,P$11)+'СЕТ СН'!$F$9+СВЦЭМ!$D$10+'СЕТ СН'!$F$6</f>
        <v>1231.42314035</v>
      </c>
      <c r="Q33" s="37">
        <f>SUMIFS(СВЦЭМ!$C$34:$C$777,СВЦЭМ!$A$34:$A$777,$A33,СВЦЭМ!$B$34:$B$777,Q$11)+'СЕТ СН'!$F$9+СВЦЭМ!$D$10+'СЕТ СН'!$F$6</f>
        <v>1239.9861453600001</v>
      </c>
      <c r="R33" s="37">
        <f>SUMIFS(СВЦЭМ!$C$34:$C$777,СВЦЭМ!$A$34:$A$777,$A33,СВЦЭМ!$B$34:$B$777,R$11)+'СЕТ СН'!$F$9+СВЦЭМ!$D$10+'СЕТ СН'!$F$6</f>
        <v>1218.7117723700001</v>
      </c>
      <c r="S33" s="37">
        <f>SUMIFS(СВЦЭМ!$C$34:$C$777,СВЦЭМ!$A$34:$A$777,$A33,СВЦЭМ!$B$34:$B$777,S$11)+'СЕТ СН'!$F$9+СВЦЭМ!$D$10+'СЕТ СН'!$F$6</f>
        <v>1233.9172620100001</v>
      </c>
      <c r="T33" s="37">
        <f>SUMIFS(СВЦЭМ!$C$34:$C$777,СВЦЭМ!$A$34:$A$777,$A33,СВЦЭМ!$B$34:$B$777,T$11)+'СЕТ СН'!$F$9+СВЦЭМ!$D$10+'СЕТ СН'!$F$6</f>
        <v>1199.1512361499999</v>
      </c>
      <c r="U33" s="37">
        <f>SUMIFS(СВЦЭМ!$C$34:$C$777,СВЦЭМ!$A$34:$A$777,$A33,СВЦЭМ!$B$34:$B$777,U$11)+'СЕТ СН'!$F$9+СВЦЭМ!$D$10+'СЕТ СН'!$F$6</f>
        <v>1285.0595187700001</v>
      </c>
      <c r="V33" s="37">
        <f>SUMIFS(СВЦЭМ!$C$34:$C$777,СВЦЭМ!$A$34:$A$777,$A33,СВЦЭМ!$B$34:$B$777,V$11)+'СЕТ СН'!$F$9+СВЦЭМ!$D$10+'СЕТ СН'!$F$6</f>
        <v>1301.3806420199999</v>
      </c>
      <c r="W33" s="37">
        <f>SUMIFS(СВЦЭМ!$C$34:$C$777,СВЦЭМ!$A$34:$A$777,$A33,СВЦЭМ!$B$34:$B$777,W$11)+'СЕТ СН'!$F$9+СВЦЭМ!$D$10+'СЕТ СН'!$F$6</f>
        <v>1287.2103089000002</v>
      </c>
      <c r="X33" s="37">
        <f>SUMIFS(СВЦЭМ!$C$34:$C$777,СВЦЭМ!$A$34:$A$777,$A33,СВЦЭМ!$B$34:$B$777,X$11)+'СЕТ СН'!$F$9+СВЦЭМ!$D$10+'СЕТ СН'!$F$6</f>
        <v>1230.6670096400001</v>
      </c>
      <c r="Y33" s="37">
        <f>SUMIFS(СВЦЭМ!$C$34:$C$777,СВЦЭМ!$A$34:$A$777,$A33,СВЦЭМ!$B$34:$B$777,Y$11)+'СЕТ СН'!$F$9+СВЦЭМ!$D$10+'СЕТ СН'!$F$6</f>
        <v>1266.96176122</v>
      </c>
    </row>
    <row r="34" spans="1:25" ht="15.75" x14ac:dyDescent="0.2">
      <c r="A34" s="36">
        <f t="shared" si="0"/>
        <v>42636</v>
      </c>
      <c r="B34" s="37">
        <f>SUMIFS(СВЦЭМ!$C$34:$C$777,СВЦЭМ!$A$34:$A$777,$A34,СВЦЭМ!$B$34:$B$777,B$11)+'СЕТ СН'!$F$9+СВЦЭМ!$D$10+'СЕТ СН'!$F$6</f>
        <v>1244.2558048800001</v>
      </c>
      <c r="C34" s="37">
        <f>SUMIFS(СВЦЭМ!$C$34:$C$777,СВЦЭМ!$A$34:$A$777,$A34,СВЦЭМ!$B$34:$B$777,C$11)+'СЕТ СН'!$F$9+СВЦЭМ!$D$10+'СЕТ СН'!$F$6</f>
        <v>1292.26153245</v>
      </c>
      <c r="D34" s="37">
        <f>SUMIFS(СВЦЭМ!$C$34:$C$777,СВЦЭМ!$A$34:$A$777,$A34,СВЦЭМ!$B$34:$B$777,D$11)+'СЕТ СН'!$F$9+СВЦЭМ!$D$10+'СЕТ СН'!$F$6</f>
        <v>1318.28870345</v>
      </c>
      <c r="E34" s="37">
        <f>SUMIFS(СВЦЭМ!$C$34:$C$777,СВЦЭМ!$A$34:$A$777,$A34,СВЦЭМ!$B$34:$B$777,E$11)+'СЕТ СН'!$F$9+СВЦЭМ!$D$10+'СЕТ СН'!$F$6</f>
        <v>1324.5317108700001</v>
      </c>
      <c r="F34" s="37">
        <f>SUMIFS(СВЦЭМ!$C$34:$C$777,СВЦЭМ!$A$34:$A$777,$A34,СВЦЭМ!$B$34:$B$777,F$11)+'СЕТ СН'!$F$9+СВЦЭМ!$D$10+'СЕТ СН'!$F$6</f>
        <v>1332.0567030799998</v>
      </c>
      <c r="G34" s="37">
        <f>SUMIFS(СВЦЭМ!$C$34:$C$777,СВЦЭМ!$A$34:$A$777,$A34,СВЦЭМ!$B$34:$B$777,G$11)+'СЕТ СН'!$F$9+СВЦЭМ!$D$10+'СЕТ СН'!$F$6</f>
        <v>1311.1424489599999</v>
      </c>
      <c r="H34" s="37">
        <f>SUMIFS(СВЦЭМ!$C$34:$C$777,СВЦЭМ!$A$34:$A$777,$A34,СВЦЭМ!$B$34:$B$777,H$11)+'СЕТ СН'!$F$9+СВЦЭМ!$D$10+'СЕТ СН'!$F$6</f>
        <v>1255.4369935499999</v>
      </c>
      <c r="I34" s="37">
        <f>SUMIFS(СВЦЭМ!$C$34:$C$777,СВЦЭМ!$A$34:$A$777,$A34,СВЦЭМ!$B$34:$B$777,I$11)+'СЕТ СН'!$F$9+СВЦЭМ!$D$10+'СЕТ СН'!$F$6</f>
        <v>1184.7607321800001</v>
      </c>
      <c r="J34" s="37">
        <f>SUMIFS(СВЦЭМ!$C$34:$C$777,СВЦЭМ!$A$34:$A$777,$A34,СВЦЭМ!$B$34:$B$777,J$11)+'СЕТ СН'!$F$9+СВЦЭМ!$D$10+'СЕТ СН'!$F$6</f>
        <v>1181.79666301</v>
      </c>
      <c r="K34" s="37">
        <f>SUMIFS(СВЦЭМ!$C$34:$C$777,СВЦЭМ!$A$34:$A$777,$A34,СВЦЭМ!$B$34:$B$777,K$11)+'СЕТ СН'!$F$9+СВЦЭМ!$D$10+'СЕТ СН'!$F$6</f>
        <v>1156.1752936100002</v>
      </c>
      <c r="L34" s="37">
        <f>SUMIFS(СВЦЭМ!$C$34:$C$777,СВЦЭМ!$A$34:$A$777,$A34,СВЦЭМ!$B$34:$B$777,L$11)+'СЕТ СН'!$F$9+СВЦЭМ!$D$10+'СЕТ СН'!$F$6</f>
        <v>1254.7586248699999</v>
      </c>
      <c r="M34" s="37">
        <f>SUMIFS(СВЦЭМ!$C$34:$C$777,СВЦЭМ!$A$34:$A$777,$A34,СВЦЭМ!$B$34:$B$777,M$11)+'СЕТ СН'!$F$9+СВЦЭМ!$D$10+'СЕТ СН'!$F$6</f>
        <v>1305.04933643</v>
      </c>
      <c r="N34" s="37">
        <f>SUMIFS(СВЦЭМ!$C$34:$C$777,СВЦЭМ!$A$34:$A$777,$A34,СВЦЭМ!$B$34:$B$777,N$11)+'СЕТ СН'!$F$9+СВЦЭМ!$D$10+'СЕТ СН'!$F$6</f>
        <v>1281.6350580200001</v>
      </c>
      <c r="O34" s="37">
        <f>SUMIFS(СВЦЭМ!$C$34:$C$777,СВЦЭМ!$A$34:$A$777,$A34,СВЦЭМ!$B$34:$B$777,O$11)+'СЕТ СН'!$F$9+СВЦЭМ!$D$10+'СЕТ СН'!$F$6</f>
        <v>1373.3060478799998</v>
      </c>
      <c r="P34" s="37">
        <f>SUMIFS(СВЦЭМ!$C$34:$C$777,СВЦЭМ!$A$34:$A$777,$A34,СВЦЭМ!$B$34:$B$777,P$11)+'СЕТ СН'!$F$9+СВЦЭМ!$D$10+'СЕТ СН'!$F$6</f>
        <v>1285.67519189</v>
      </c>
      <c r="Q34" s="37">
        <f>SUMIFS(СВЦЭМ!$C$34:$C$777,СВЦЭМ!$A$34:$A$777,$A34,СВЦЭМ!$B$34:$B$777,Q$11)+'СЕТ СН'!$F$9+СВЦЭМ!$D$10+'СЕТ СН'!$F$6</f>
        <v>1286.12397629</v>
      </c>
      <c r="R34" s="37">
        <f>SUMIFS(СВЦЭМ!$C$34:$C$777,СВЦЭМ!$A$34:$A$777,$A34,СВЦЭМ!$B$34:$B$777,R$11)+'СЕТ СН'!$F$9+СВЦЭМ!$D$10+'СЕТ СН'!$F$6</f>
        <v>1250.5970607200002</v>
      </c>
      <c r="S34" s="37">
        <f>SUMIFS(СВЦЭМ!$C$34:$C$777,СВЦЭМ!$A$34:$A$777,$A34,СВЦЭМ!$B$34:$B$777,S$11)+'СЕТ СН'!$F$9+СВЦЭМ!$D$10+'СЕТ СН'!$F$6</f>
        <v>1282.5195810800001</v>
      </c>
      <c r="T34" s="37">
        <f>SUMIFS(СВЦЭМ!$C$34:$C$777,СВЦЭМ!$A$34:$A$777,$A34,СВЦЭМ!$B$34:$B$777,T$11)+'СЕТ СН'!$F$9+СВЦЭМ!$D$10+'СЕТ СН'!$F$6</f>
        <v>1212.97899594</v>
      </c>
      <c r="U34" s="37">
        <f>SUMIFS(СВЦЭМ!$C$34:$C$777,СВЦЭМ!$A$34:$A$777,$A34,СВЦЭМ!$B$34:$B$777,U$11)+'СЕТ СН'!$F$9+СВЦЭМ!$D$10+'СЕТ СН'!$F$6</f>
        <v>1192.4919052400001</v>
      </c>
      <c r="V34" s="37">
        <f>SUMIFS(СВЦЭМ!$C$34:$C$777,СВЦЭМ!$A$34:$A$777,$A34,СВЦЭМ!$B$34:$B$777,V$11)+'СЕТ СН'!$F$9+СВЦЭМ!$D$10+'СЕТ СН'!$F$6</f>
        <v>1171.1461974399999</v>
      </c>
      <c r="W34" s="37">
        <f>SUMIFS(СВЦЭМ!$C$34:$C$777,СВЦЭМ!$A$34:$A$777,$A34,СВЦЭМ!$B$34:$B$777,W$11)+'СЕТ СН'!$F$9+СВЦЭМ!$D$10+'СЕТ СН'!$F$6</f>
        <v>1169.84648883</v>
      </c>
      <c r="X34" s="37">
        <f>SUMIFS(СВЦЭМ!$C$34:$C$777,СВЦЭМ!$A$34:$A$777,$A34,СВЦЭМ!$B$34:$B$777,X$11)+'СЕТ СН'!$F$9+СВЦЭМ!$D$10+'СЕТ СН'!$F$6</f>
        <v>1259.4933160999999</v>
      </c>
      <c r="Y34" s="37">
        <f>SUMIFS(СВЦЭМ!$C$34:$C$777,СВЦЭМ!$A$34:$A$777,$A34,СВЦЭМ!$B$34:$B$777,Y$11)+'СЕТ СН'!$F$9+СВЦЭМ!$D$10+'СЕТ СН'!$F$6</f>
        <v>1547.91418957</v>
      </c>
    </row>
    <row r="35" spans="1:25" ht="15.75" x14ac:dyDescent="0.2">
      <c r="A35" s="36">
        <f t="shared" si="0"/>
        <v>42637</v>
      </c>
      <c r="B35" s="37">
        <f>SUMIFS(СВЦЭМ!$C$34:$C$777,СВЦЭМ!$A$34:$A$777,$A35,СВЦЭМ!$B$34:$B$777,B$11)+'СЕТ СН'!$F$9+СВЦЭМ!$D$10+'СЕТ СН'!$F$6</f>
        <v>1748.2667146099998</v>
      </c>
      <c r="C35" s="37">
        <f>SUMIFS(СВЦЭМ!$C$34:$C$777,СВЦЭМ!$A$34:$A$777,$A35,СВЦЭМ!$B$34:$B$777,C$11)+'СЕТ СН'!$F$9+СВЦЭМ!$D$10+'СЕТ СН'!$F$6</f>
        <v>1743.76722552</v>
      </c>
      <c r="D35" s="37">
        <f>SUMIFS(СВЦЭМ!$C$34:$C$777,СВЦЭМ!$A$34:$A$777,$A35,СВЦЭМ!$B$34:$B$777,D$11)+'СЕТ СН'!$F$9+СВЦЭМ!$D$10+'СЕТ СН'!$F$6</f>
        <v>1566.7122692299999</v>
      </c>
      <c r="E35" s="37">
        <f>SUMIFS(СВЦЭМ!$C$34:$C$777,СВЦЭМ!$A$34:$A$777,$A35,СВЦЭМ!$B$34:$B$777,E$11)+'СЕТ СН'!$F$9+СВЦЭМ!$D$10+'СЕТ СН'!$F$6</f>
        <v>1510.4599938299998</v>
      </c>
      <c r="F35" s="37">
        <f>SUMIFS(СВЦЭМ!$C$34:$C$777,СВЦЭМ!$A$34:$A$777,$A35,СВЦЭМ!$B$34:$B$777,F$11)+'СЕТ СН'!$F$9+СВЦЭМ!$D$10+'СЕТ СН'!$F$6</f>
        <v>1444.0902790599998</v>
      </c>
      <c r="G35" s="37">
        <f>SUMIFS(СВЦЭМ!$C$34:$C$777,СВЦЭМ!$A$34:$A$777,$A35,СВЦЭМ!$B$34:$B$777,G$11)+'СЕТ СН'!$F$9+СВЦЭМ!$D$10+'СЕТ СН'!$F$6</f>
        <v>1416.3683123800001</v>
      </c>
      <c r="H35" s="37">
        <f>SUMIFS(СВЦЭМ!$C$34:$C$777,СВЦЭМ!$A$34:$A$777,$A35,СВЦЭМ!$B$34:$B$777,H$11)+'СЕТ СН'!$F$9+СВЦЭМ!$D$10+'СЕТ СН'!$F$6</f>
        <v>1363.6949381599998</v>
      </c>
      <c r="I35" s="37">
        <f>SUMIFS(СВЦЭМ!$C$34:$C$777,СВЦЭМ!$A$34:$A$777,$A35,СВЦЭМ!$B$34:$B$777,I$11)+'СЕТ СН'!$F$9+СВЦЭМ!$D$10+'СЕТ СН'!$F$6</f>
        <v>1307.3426877400002</v>
      </c>
      <c r="J35" s="37">
        <f>SUMIFS(СВЦЭМ!$C$34:$C$777,СВЦЭМ!$A$34:$A$777,$A35,СВЦЭМ!$B$34:$B$777,J$11)+'СЕТ СН'!$F$9+СВЦЭМ!$D$10+'СЕТ СН'!$F$6</f>
        <v>1235.0933008500001</v>
      </c>
      <c r="K35" s="37">
        <f>SUMIFS(СВЦЭМ!$C$34:$C$777,СВЦЭМ!$A$34:$A$777,$A35,СВЦЭМ!$B$34:$B$777,K$11)+'СЕТ СН'!$F$9+СВЦЭМ!$D$10+'СЕТ СН'!$F$6</f>
        <v>1233.8414578300001</v>
      </c>
      <c r="L35" s="37">
        <f>SUMIFS(СВЦЭМ!$C$34:$C$777,СВЦЭМ!$A$34:$A$777,$A35,СВЦЭМ!$B$34:$B$777,L$11)+'СЕТ СН'!$F$9+СВЦЭМ!$D$10+'СЕТ СН'!$F$6</f>
        <v>1239.75314555</v>
      </c>
      <c r="M35" s="37">
        <f>SUMIFS(СВЦЭМ!$C$34:$C$777,СВЦЭМ!$A$34:$A$777,$A35,СВЦЭМ!$B$34:$B$777,M$11)+'СЕТ СН'!$F$9+СВЦЭМ!$D$10+'СЕТ СН'!$F$6</f>
        <v>1278.5677688300002</v>
      </c>
      <c r="N35" s="37">
        <f>SUMIFS(СВЦЭМ!$C$34:$C$777,СВЦЭМ!$A$34:$A$777,$A35,СВЦЭМ!$B$34:$B$777,N$11)+'СЕТ СН'!$F$9+СВЦЭМ!$D$10+'СЕТ СН'!$F$6</f>
        <v>1246.4068865200002</v>
      </c>
      <c r="O35" s="37">
        <f>SUMIFS(СВЦЭМ!$C$34:$C$777,СВЦЭМ!$A$34:$A$777,$A35,СВЦЭМ!$B$34:$B$777,O$11)+'СЕТ СН'!$F$9+СВЦЭМ!$D$10+'СЕТ СН'!$F$6</f>
        <v>1181.4459676900001</v>
      </c>
      <c r="P35" s="37">
        <f>SUMIFS(СВЦЭМ!$C$34:$C$777,СВЦЭМ!$A$34:$A$777,$A35,СВЦЭМ!$B$34:$B$777,P$11)+'СЕТ СН'!$F$9+СВЦЭМ!$D$10+'СЕТ СН'!$F$6</f>
        <v>1179.13784902</v>
      </c>
      <c r="Q35" s="37">
        <f>SUMIFS(СВЦЭМ!$C$34:$C$777,СВЦЭМ!$A$34:$A$777,$A35,СВЦЭМ!$B$34:$B$777,Q$11)+'СЕТ СН'!$F$9+СВЦЭМ!$D$10+'СЕТ СН'!$F$6</f>
        <v>1147.7362477300001</v>
      </c>
      <c r="R35" s="37">
        <f>SUMIFS(СВЦЭМ!$C$34:$C$777,СВЦЭМ!$A$34:$A$777,$A35,СВЦЭМ!$B$34:$B$777,R$11)+'СЕТ СН'!$F$9+СВЦЭМ!$D$10+'СЕТ СН'!$F$6</f>
        <v>1149.7654524899999</v>
      </c>
      <c r="S35" s="37">
        <f>SUMIFS(СВЦЭМ!$C$34:$C$777,СВЦЭМ!$A$34:$A$777,$A35,СВЦЭМ!$B$34:$B$777,S$11)+'СЕТ СН'!$F$9+СВЦЭМ!$D$10+'СЕТ СН'!$F$6</f>
        <v>1146.21197876</v>
      </c>
      <c r="T35" s="37">
        <f>SUMIFS(СВЦЭМ!$C$34:$C$777,СВЦЭМ!$A$34:$A$777,$A35,СВЦЭМ!$B$34:$B$777,T$11)+'СЕТ СН'!$F$9+СВЦЭМ!$D$10+'СЕТ СН'!$F$6</f>
        <v>1150.20223336</v>
      </c>
      <c r="U35" s="37">
        <f>SUMIFS(СВЦЭМ!$C$34:$C$777,СВЦЭМ!$A$34:$A$777,$A35,СВЦЭМ!$B$34:$B$777,U$11)+'СЕТ СН'!$F$9+СВЦЭМ!$D$10+'СЕТ СН'!$F$6</f>
        <v>1199.26657378</v>
      </c>
      <c r="V35" s="37">
        <f>SUMIFS(СВЦЭМ!$C$34:$C$777,СВЦЭМ!$A$34:$A$777,$A35,СВЦЭМ!$B$34:$B$777,V$11)+'СЕТ СН'!$F$9+СВЦЭМ!$D$10+'СЕТ СН'!$F$6</f>
        <v>1227.4805968200001</v>
      </c>
      <c r="W35" s="37">
        <f>SUMIFS(СВЦЭМ!$C$34:$C$777,СВЦЭМ!$A$34:$A$777,$A35,СВЦЭМ!$B$34:$B$777,W$11)+'СЕТ СН'!$F$9+СВЦЭМ!$D$10+'СЕТ СН'!$F$6</f>
        <v>1214.1471168400001</v>
      </c>
      <c r="X35" s="37">
        <f>SUMIFS(СВЦЭМ!$C$34:$C$777,СВЦЭМ!$A$34:$A$777,$A35,СВЦЭМ!$B$34:$B$777,X$11)+'СЕТ СН'!$F$9+СВЦЭМ!$D$10+'СЕТ СН'!$F$6</f>
        <v>1175.8481227000002</v>
      </c>
      <c r="Y35" s="37">
        <f>SUMIFS(СВЦЭМ!$C$34:$C$777,СВЦЭМ!$A$34:$A$777,$A35,СВЦЭМ!$B$34:$B$777,Y$11)+'СЕТ СН'!$F$9+СВЦЭМ!$D$10+'СЕТ СН'!$F$6</f>
        <v>1221.23540531</v>
      </c>
    </row>
    <row r="36" spans="1:25" ht="15.75" x14ac:dyDescent="0.2">
      <c r="A36" s="36">
        <f t="shared" si="0"/>
        <v>42638</v>
      </c>
      <c r="B36" s="37">
        <f>SUMIFS(СВЦЭМ!$C$34:$C$777,СВЦЭМ!$A$34:$A$777,$A36,СВЦЭМ!$B$34:$B$777,B$11)+'СЕТ СН'!$F$9+СВЦЭМ!$D$10+'СЕТ СН'!$F$6</f>
        <v>1259.6617380299999</v>
      </c>
      <c r="C36" s="37">
        <f>SUMIFS(СВЦЭМ!$C$34:$C$777,СВЦЭМ!$A$34:$A$777,$A36,СВЦЭМ!$B$34:$B$777,C$11)+'СЕТ СН'!$F$9+СВЦЭМ!$D$10+'СЕТ СН'!$F$6</f>
        <v>1337.2167921300002</v>
      </c>
      <c r="D36" s="37">
        <f>SUMIFS(СВЦЭМ!$C$34:$C$777,СВЦЭМ!$A$34:$A$777,$A36,СВЦЭМ!$B$34:$B$777,D$11)+'СЕТ СН'!$F$9+СВЦЭМ!$D$10+'СЕТ СН'!$F$6</f>
        <v>1376.0411752999998</v>
      </c>
      <c r="E36" s="37">
        <f>SUMIFS(СВЦЭМ!$C$34:$C$777,СВЦЭМ!$A$34:$A$777,$A36,СВЦЭМ!$B$34:$B$777,E$11)+'СЕТ СН'!$F$9+СВЦЭМ!$D$10+'СЕТ СН'!$F$6</f>
        <v>1374.4374404999999</v>
      </c>
      <c r="F36" s="37">
        <f>SUMIFS(СВЦЭМ!$C$34:$C$777,СВЦЭМ!$A$34:$A$777,$A36,СВЦЭМ!$B$34:$B$777,F$11)+'СЕТ СН'!$F$9+СВЦЭМ!$D$10+'СЕТ СН'!$F$6</f>
        <v>1393.1917481400001</v>
      </c>
      <c r="G36" s="37">
        <f>SUMIFS(СВЦЭМ!$C$34:$C$777,СВЦЭМ!$A$34:$A$777,$A36,СВЦЭМ!$B$34:$B$777,G$11)+'СЕТ СН'!$F$9+СВЦЭМ!$D$10+'СЕТ СН'!$F$6</f>
        <v>1376.2043103599999</v>
      </c>
      <c r="H36" s="37">
        <f>SUMIFS(СВЦЭМ!$C$34:$C$777,СВЦЭМ!$A$34:$A$777,$A36,СВЦЭМ!$B$34:$B$777,H$11)+'СЕТ СН'!$F$9+СВЦЭМ!$D$10+'СЕТ СН'!$F$6</f>
        <v>1365.3780015399998</v>
      </c>
      <c r="I36" s="37">
        <f>SUMIFS(СВЦЭМ!$C$34:$C$777,СВЦЭМ!$A$34:$A$777,$A36,СВЦЭМ!$B$34:$B$777,I$11)+'СЕТ СН'!$F$9+СВЦЭМ!$D$10+'СЕТ СН'!$F$6</f>
        <v>1328.61205832</v>
      </c>
      <c r="J36" s="37">
        <f>SUMIFS(СВЦЭМ!$C$34:$C$777,СВЦЭМ!$A$34:$A$777,$A36,СВЦЭМ!$B$34:$B$777,J$11)+'СЕТ СН'!$F$9+СВЦЭМ!$D$10+'СЕТ СН'!$F$6</f>
        <v>1234.3652785500001</v>
      </c>
      <c r="K36" s="37">
        <f>SUMIFS(СВЦЭМ!$C$34:$C$777,СВЦЭМ!$A$34:$A$777,$A36,СВЦЭМ!$B$34:$B$777,K$11)+'СЕТ СН'!$F$9+СВЦЭМ!$D$10+'СЕТ СН'!$F$6</f>
        <v>1181.9635115999999</v>
      </c>
      <c r="L36" s="37">
        <f>SUMIFS(СВЦЭМ!$C$34:$C$777,СВЦЭМ!$A$34:$A$777,$A36,СВЦЭМ!$B$34:$B$777,L$11)+'СЕТ СН'!$F$9+СВЦЭМ!$D$10+'СЕТ СН'!$F$6</f>
        <v>1142.30816097</v>
      </c>
      <c r="M36" s="37">
        <f>SUMIFS(СВЦЭМ!$C$34:$C$777,СВЦЭМ!$A$34:$A$777,$A36,СВЦЭМ!$B$34:$B$777,M$11)+'СЕТ СН'!$F$9+СВЦЭМ!$D$10+'СЕТ СН'!$F$6</f>
        <v>1163.8783471500001</v>
      </c>
      <c r="N36" s="37">
        <f>SUMIFS(СВЦЭМ!$C$34:$C$777,СВЦЭМ!$A$34:$A$777,$A36,СВЦЭМ!$B$34:$B$777,N$11)+'СЕТ СН'!$F$9+СВЦЭМ!$D$10+'СЕТ СН'!$F$6</f>
        <v>1152.2182065500001</v>
      </c>
      <c r="O36" s="37">
        <f>SUMIFS(СВЦЭМ!$C$34:$C$777,СВЦЭМ!$A$34:$A$777,$A36,СВЦЭМ!$B$34:$B$777,O$11)+'СЕТ СН'!$F$9+СВЦЭМ!$D$10+'СЕТ СН'!$F$6</f>
        <v>1209.6906932100001</v>
      </c>
      <c r="P36" s="37">
        <f>SUMIFS(СВЦЭМ!$C$34:$C$777,СВЦЭМ!$A$34:$A$777,$A36,СВЦЭМ!$B$34:$B$777,P$11)+'СЕТ СН'!$F$9+СВЦЭМ!$D$10+'СЕТ СН'!$F$6</f>
        <v>1254.72747482</v>
      </c>
      <c r="Q36" s="37">
        <f>SUMIFS(СВЦЭМ!$C$34:$C$777,СВЦЭМ!$A$34:$A$777,$A36,СВЦЭМ!$B$34:$B$777,Q$11)+'СЕТ СН'!$F$9+СВЦЭМ!$D$10+'СЕТ СН'!$F$6</f>
        <v>1232.4698168800001</v>
      </c>
      <c r="R36" s="37">
        <f>SUMIFS(СВЦЭМ!$C$34:$C$777,СВЦЭМ!$A$34:$A$777,$A36,СВЦЭМ!$B$34:$B$777,R$11)+'СЕТ СН'!$F$9+СВЦЭМ!$D$10+'СЕТ СН'!$F$6</f>
        <v>1238.34169984</v>
      </c>
      <c r="S36" s="37">
        <f>SUMIFS(СВЦЭМ!$C$34:$C$777,СВЦЭМ!$A$34:$A$777,$A36,СВЦЭМ!$B$34:$B$777,S$11)+'СЕТ СН'!$F$9+СВЦЭМ!$D$10+'СЕТ СН'!$F$6</f>
        <v>1197.6779907300001</v>
      </c>
      <c r="T36" s="37">
        <f>SUMIFS(СВЦЭМ!$C$34:$C$777,СВЦЭМ!$A$34:$A$777,$A36,СВЦЭМ!$B$34:$B$777,T$11)+'СЕТ СН'!$F$9+СВЦЭМ!$D$10+'СЕТ СН'!$F$6</f>
        <v>1185.67704035</v>
      </c>
      <c r="U36" s="37">
        <f>SUMIFS(СВЦЭМ!$C$34:$C$777,СВЦЭМ!$A$34:$A$777,$A36,СВЦЭМ!$B$34:$B$777,U$11)+'СЕТ СН'!$F$9+СВЦЭМ!$D$10+'СЕТ СН'!$F$6</f>
        <v>1174.4337795500001</v>
      </c>
      <c r="V36" s="37">
        <f>SUMIFS(СВЦЭМ!$C$34:$C$777,СВЦЭМ!$A$34:$A$777,$A36,СВЦЭМ!$B$34:$B$777,V$11)+'СЕТ СН'!$F$9+СВЦЭМ!$D$10+'СЕТ СН'!$F$6</f>
        <v>1148.1938808</v>
      </c>
      <c r="W36" s="37">
        <f>SUMIFS(СВЦЭМ!$C$34:$C$777,СВЦЭМ!$A$34:$A$777,$A36,СВЦЭМ!$B$34:$B$777,W$11)+'СЕТ СН'!$F$9+СВЦЭМ!$D$10+'СЕТ СН'!$F$6</f>
        <v>1141.8878467100001</v>
      </c>
      <c r="X36" s="37">
        <f>SUMIFS(СВЦЭМ!$C$34:$C$777,СВЦЭМ!$A$34:$A$777,$A36,СВЦЭМ!$B$34:$B$777,X$11)+'СЕТ СН'!$F$9+СВЦЭМ!$D$10+'СЕТ СН'!$F$6</f>
        <v>1210.9394620500002</v>
      </c>
      <c r="Y36" s="37">
        <f>SUMIFS(СВЦЭМ!$C$34:$C$777,СВЦЭМ!$A$34:$A$777,$A36,СВЦЭМ!$B$34:$B$777,Y$11)+'СЕТ СН'!$F$9+СВЦЭМ!$D$10+'СЕТ СН'!$F$6</f>
        <v>1221.57486733</v>
      </c>
    </row>
    <row r="37" spans="1:25" ht="15.75" x14ac:dyDescent="0.2">
      <c r="A37" s="36">
        <f t="shared" si="0"/>
        <v>42639</v>
      </c>
      <c r="B37" s="37">
        <f>SUMIFS(СВЦЭМ!$C$34:$C$777,СВЦЭМ!$A$34:$A$777,$A37,СВЦЭМ!$B$34:$B$777,B$11)+'СЕТ СН'!$F$9+СВЦЭМ!$D$10+'СЕТ СН'!$F$6</f>
        <v>1223.89480856</v>
      </c>
      <c r="C37" s="37">
        <f>SUMIFS(СВЦЭМ!$C$34:$C$777,СВЦЭМ!$A$34:$A$777,$A37,СВЦЭМ!$B$34:$B$777,C$11)+'СЕТ СН'!$F$9+СВЦЭМ!$D$10+'СЕТ СН'!$F$6</f>
        <v>1360.2870085200002</v>
      </c>
      <c r="D37" s="37">
        <f>SUMIFS(СВЦЭМ!$C$34:$C$777,СВЦЭМ!$A$34:$A$777,$A37,СВЦЭМ!$B$34:$B$777,D$11)+'СЕТ СН'!$F$9+СВЦЭМ!$D$10+'СЕТ СН'!$F$6</f>
        <v>1402.3562916800001</v>
      </c>
      <c r="E37" s="37">
        <f>SUMIFS(СВЦЭМ!$C$34:$C$777,СВЦЭМ!$A$34:$A$777,$A37,СВЦЭМ!$B$34:$B$777,E$11)+'СЕТ СН'!$F$9+СВЦЭМ!$D$10+'СЕТ СН'!$F$6</f>
        <v>1410.020505</v>
      </c>
      <c r="F37" s="37">
        <f>SUMIFS(СВЦЭМ!$C$34:$C$777,СВЦЭМ!$A$34:$A$777,$A37,СВЦЭМ!$B$34:$B$777,F$11)+'СЕТ СН'!$F$9+СВЦЭМ!$D$10+'СЕТ СН'!$F$6</f>
        <v>1399.5850234</v>
      </c>
      <c r="G37" s="37">
        <f>SUMIFS(СВЦЭМ!$C$34:$C$777,СВЦЭМ!$A$34:$A$777,$A37,СВЦЭМ!$B$34:$B$777,G$11)+'СЕТ СН'!$F$9+СВЦЭМ!$D$10+'СЕТ СН'!$F$6</f>
        <v>1387.9123235500001</v>
      </c>
      <c r="H37" s="37">
        <f>SUMIFS(СВЦЭМ!$C$34:$C$777,СВЦЭМ!$A$34:$A$777,$A37,СВЦЭМ!$B$34:$B$777,H$11)+'СЕТ СН'!$F$9+СВЦЭМ!$D$10+'СЕТ СН'!$F$6</f>
        <v>1321.3594938199999</v>
      </c>
      <c r="I37" s="37">
        <f>SUMIFS(СВЦЭМ!$C$34:$C$777,СВЦЭМ!$A$34:$A$777,$A37,СВЦЭМ!$B$34:$B$777,I$11)+'СЕТ СН'!$F$9+СВЦЭМ!$D$10+'СЕТ СН'!$F$6</f>
        <v>1216.5484235700001</v>
      </c>
      <c r="J37" s="37">
        <f>SUMIFS(СВЦЭМ!$C$34:$C$777,СВЦЭМ!$A$34:$A$777,$A37,СВЦЭМ!$B$34:$B$777,J$11)+'СЕТ СН'!$F$9+СВЦЭМ!$D$10+'СЕТ СН'!$F$6</f>
        <v>1167.8181702699999</v>
      </c>
      <c r="K37" s="37">
        <f>SUMIFS(СВЦЭМ!$C$34:$C$777,СВЦЭМ!$A$34:$A$777,$A37,СВЦЭМ!$B$34:$B$777,K$11)+'СЕТ СН'!$F$9+СВЦЭМ!$D$10+'СЕТ СН'!$F$6</f>
        <v>1114.6774779000002</v>
      </c>
      <c r="L37" s="37">
        <f>SUMIFS(СВЦЭМ!$C$34:$C$777,СВЦЭМ!$A$34:$A$777,$A37,СВЦЭМ!$B$34:$B$777,L$11)+'СЕТ СН'!$F$9+СВЦЭМ!$D$10+'СЕТ СН'!$F$6</f>
        <v>1131.9450843899999</v>
      </c>
      <c r="M37" s="37">
        <f>SUMIFS(СВЦЭМ!$C$34:$C$777,СВЦЭМ!$A$34:$A$777,$A37,СВЦЭМ!$B$34:$B$777,M$11)+'СЕТ СН'!$F$9+СВЦЭМ!$D$10+'СЕТ СН'!$F$6</f>
        <v>1110.10339718</v>
      </c>
      <c r="N37" s="37">
        <f>SUMIFS(СВЦЭМ!$C$34:$C$777,СВЦЭМ!$A$34:$A$777,$A37,СВЦЭМ!$B$34:$B$777,N$11)+'СЕТ СН'!$F$9+СВЦЭМ!$D$10+'СЕТ СН'!$F$6</f>
        <v>1119.0793862800001</v>
      </c>
      <c r="O37" s="37">
        <f>SUMIFS(СВЦЭМ!$C$34:$C$777,СВЦЭМ!$A$34:$A$777,$A37,СВЦЭМ!$B$34:$B$777,O$11)+'СЕТ СН'!$F$9+СВЦЭМ!$D$10+'СЕТ СН'!$F$6</f>
        <v>1164.6089054200002</v>
      </c>
      <c r="P37" s="37">
        <f>SUMIFS(СВЦЭМ!$C$34:$C$777,СВЦЭМ!$A$34:$A$777,$A37,СВЦЭМ!$B$34:$B$777,P$11)+'СЕТ СН'!$F$9+СВЦЭМ!$D$10+'СЕТ СН'!$F$6</f>
        <v>1125.95579623</v>
      </c>
      <c r="Q37" s="37">
        <f>SUMIFS(СВЦЭМ!$C$34:$C$777,СВЦЭМ!$A$34:$A$777,$A37,СВЦЭМ!$B$34:$B$777,Q$11)+'СЕТ СН'!$F$9+СВЦЭМ!$D$10+'СЕТ СН'!$F$6</f>
        <v>1141.82282674</v>
      </c>
      <c r="R37" s="37">
        <f>SUMIFS(СВЦЭМ!$C$34:$C$777,СВЦЭМ!$A$34:$A$777,$A37,СВЦЭМ!$B$34:$B$777,R$11)+'СЕТ СН'!$F$9+СВЦЭМ!$D$10+'СЕТ СН'!$F$6</f>
        <v>1164.89898657</v>
      </c>
      <c r="S37" s="37">
        <f>SUMIFS(СВЦЭМ!$C$34:$C$777,СВЦЭМ!$A$34:$A$777,$A37,СВЦЭМ!$B$34:$B$777,S$11)+'СЕТ СН'!$F$9+СВЦЭМ!$D$10+'СЕТ СН'!$F$6</f>
        <v>1219.62893975</v>
      </c>
      <c r="T37" s="37">
        <f>SUMIFS(СВЦЭМ!$C$34:$C$777,СВЦЭМ!$A$34:$A$777,$A37,СВЦЭМ!$B$34:$B$777,T$11)+'СЕТ СН'!$F$9+СВЦЭМ!$D$10+'СЕТ СН'!$F$6</f>
        <v>1164.7689147400001</v>
      </c>
      <c r="U37" s="37">
        <f>SUMIFS(СВЦЭМ!$C$34:$C$777,СВЦЭМ!$A$34:$A$777,$A37,СВЦЭМ!$B$34:$B$777,U$11)+'СЕТ СН'!$F$9+СВЦЭМ!$D$10+'СЕТ СН'!$F$6</f>
        <v>1114.3988293</v>
      </c>
      <c r="V37" s="37">
        <f>SUMIFS(СВЦЭМ!$C$34:$C$777,СВЦЭМ!$A$34:$A$777,$A37,СВЦЭМ!$B$34:$B$777,V$11)+'СЕТ СН'!$F$9+СВЦЭМ!$D$10+'СЕТ СН'!$F$6</f>
        <v>1128.5374285800001</v>
      </c>
      <c r="W37" s="37">
        <f>SUMIFS(СВЦЭМ!$C$34:$C$777,СВЦЭМ!$A$34:$A$777,$A37,СВЦЭМ!$B$34:$B$777,W$11)+'СЕТ СН'!$F$9+СВЦЭМ!$D$10+'СЕТ СН'!$F$6</f>
        <v>1118.9731008900001</v>
      </c>
      <c r="X37" s="37">
        <f>SUMIFS(СВЦЭМ!$C$34:$C$777,СВЦЭМ!$A$34:$A$777,$A37,СВЦЭМ!$B$34:$B$777,X$11)+'СЕТ СН'!$F$9+СВЦЭМ!$D$10+'СЕТ СН'!$F$6</f>
        <v>1146.8063447700001</v>
      </c>
      <c r="Y37" s="37">
        <f>SUMIFS(СВЦЭМ!$C$34:$C$777,СВЦЭМ!$A$34:$A$777,$A37,СВЦЭМ!$B$34:$B$777,Y$11)+'СЕТ СН'!$F$9+СВЦЭМ!$D$10+'СЕТ СН'!$F$6</f>
        <v>1251.9486699500001</v>
      </c>
    </row>
    <row r="38" spans="1:25" ht="15.75" x14ac:dyDescent="0.2">
      <c r="A38" s="36">
        <f t="shared" si="0"/>
        <v>42640</v>
      </c>
      <c r="B38" s="37">
        <f>SUMIFS(СВЦЭМ!$C$34:$C$777,СВЦЭМ!$A$34:$A$777,$A38,СВЦЭМ!$B$34:$B$777,B$11)+'СЕТ СН'!$F$9+СВЦЭМ!$D$10+'СЕТ СН'!$F$6</f>
        <v>1291.47402132</v>
      </c>
      <c r="C38" s="37">
        <f>SUMIFS(СВЦЭМ!$C$34:$C$777,СВЦЭМ!$A$34:$A$777,$A38,СВЦЭМ!$B$34:$B$777,C$11)+'СЕТ СН'!$F$9+СВЦЭМ!$D$10+'СЕТ СН'!$F$6</f>
        <v>1361.5434668100002</v>
      </c>
      <c r="D38" s="37">
        <f>SUMIFS(СВЦЭМ!$C$34:$C$777,СВЦЭМ!$A$34:$A$777,$A38,СВЦЭМ!$B$34:$B$777,D$11)+'СЕТ СН'!$F$9+СВЦЭМ!$D$10+'СЕТ СН'!$F$6</f>
        <v>1404.9341057000001</v>
      </c>
      <c r="E38" s="37">
        <f>SUMIFS(СВЦЭМ!$C$34:$C$777,СВЦЭМ!$A$34:$A$777,$A38,СВЦЭМ!$B$34:$B$777,E$11)+'СЕТ СН'!$F$9+СВЦЭМ!$D$10+'СЕТ СН'!$F$6</f>
        <v>1408.2784000000001</v>
      </c>
      <c r="F38" s="37">
        <f>SUMIFS(СВЦЭМ!$C$34:$C$777,СВЦЭМ!$A$34:$A$777,$A38,СВЦЭМ!$B$34:$B$777,F$11)+'СЕТ СН'!$F$9+СВЦЭМ!$D$10+'СЕТ СН'!$F$6</f>
        <v>1400.2576313999998</v>
      </c>
      <c r="G38" s="37">
        <f>SUMIFS(СВЦЭМ!$C$34:$C$777,СВЦЭМ!$A$34:$A$777,$A38,СВЦЭМ!$B$34:$B$777,G$11)+'СЕТ СН'!$F$9+СВЦЭМ!$D$10+'СЕТ СН'!$F$6</f>
        <v>1387.3111358800002</v>
      </c>
      <c r="H38" s="37">
        <f>SUMIFS(СВЦЭМ!$C$34:$C$777,СВЦЭМ!$A$34:$A$777,$A38,СВЦЭМ!$B$34:$B$777,H$11)+'СЕТ СН'!$F$9+СВЦЭМ!$D$10+'СЕТ СН'!$F$6</f>
        <v>1421.79222918</v>
      </c>
      <c r="I38" s="37">
        <f>SUMIFS(СВЦЭМ!$C$34:$C$777,СВЦЭМ!$A$34:$A$777,$A38,СВЦЭМ!$B$34:$B$777,I$11)+'СЕТ СН'!$F$9+СВЦЭМ!$D$10+'СЕТ СН'!$F$6</f>
        <v>1263.67327778</v>
      </c>
      <c r="J38" s="37">
        <f>SUMIFS(СВЦЭМ!$C$34:$C$777,СВЦЭМ!$A$34:$A$777,$A38,СВЦЭМ!$B$34:$B$777,J$11)+'СЕТ СН'!$F$9+СВЦЭМ!$D$10+'СЕТ СН'!$F$6</f>
        <v>1181.4311492900001</v>
      </c>
      <c r="K38" s="37">
        <f>SUMIFS(СВЦЭМ!$C$34:$C$777,СВЦЭМ!$A$34:$A$777,$A38,СВЦЭМ!$B$34:$B$777,K$11)+'СЕТ СН'!$F$9+СВЦЭМ!$D$10+'СЕТ СН'!$F$6</f>
        <v>1130.9245716200001</v>
      </c>
      <c r="L38" s="37">
        <f>SUMIFS(СВЦЭМ!$C$34:$C$777,СВЦЭМ!$A$34:$A$777,$A38,СВЦЭМ!$B$34:$B$777,L$11)+'СЕТ СН'!$F$9+СВЦЭМ!$D$10+'СЕТ СН'!$F$6</f>
        <v>1091.1091701300002</v>
      </c>
      <c r="M38" s="37">
        <f>SUMIFS(СВЦЭМ!$C$34:$C$777,СВЦЭМ!$A$34:$A$777,$A38,СВЦЭМ!$B$34:$B$777,M$11)+'СЕТ СН'!$F$9+СВЦЭМ!$D$10+'СЕТ СН'!$F$6</f>
        <v>1114.55247848</v>
      </c>
      <c r="N38" s="37">
        <f>SUMIFS(СВЦЭМ!$C$34:$C$777,СВЦЭМ!$A$34:$A$777,$A38,СВЦЭМ!$B$34:$B$777,N$11)+'СЕТ СН'!$F$9+СВЦЭМ!$D$10+'СЕТ СН'!$F$6</f>
        <v>1189.01287372</v>
      </c>
      <c r="O38" s="37">
        <f>SUMIFS(СВЦЭМ!$C$34:$C$777,СВЦЭМ!$A$34:$A$777,$A38,СВЦЭМ!$B$34:$B$777,O$11)+'СЕТ СН'!$F$9+СВЦЭМ!$D$10+'СЕТ СН'!$F$6</f>
        <v>1197.85250111</v>
      </c>
      <c r="P38" s="37">
        <f>SUMIFS(СВЦЭМ!$C$34:$C$777,СВЦЭМ!$A$34:$A$777,$A38,СВЦЭМ!$B$34:$B$777,P$11)+'СЕТ СН'!$F$9+СВЦЭМ!$D$10+'СЕТ СН'!$F$6</f>
        <v>1204.7434190900001</v>
      </c>
      <c r="Q38" s="37">
        <f>SUMIFS(СВЦЭМ!$C$34:$C$777,СВЦЭМ!$A$34:$A$777,$A38,СВЦЭМ!$B$34:$B$777,Q$11)+'СЕТ СН'!$F$9+СВЦЭМ!$D$10+'СЕТ СН'!$F$6</f>
        <v>1213.2854779600002</v>
      </c>
      <c r="R38" s="37">
        <f>SUMIFS(СВЦЭМ!$C$34:$C$777,СВЦЭМ!$A$34:$A$777,$A38,СВЦЭМ!$B$34:$B$777,R$11)+'СЕТ СН'!$F$9+СВЦЭМ!$D$10+'СЕТ СН'!$F$6</f>
        <v>1186.5440428500001</v>
      </c>
      <c r="S38" s="37">
        <f>SUMIFS(СВЦЭМ!$C$34:$C$777,СВЦЭМ!$A$34:$A$777,$A38,СВЦЭМ!$B$34:$B$777,S$11)+'СЕТ СН'!$F$9+СВЦЭМ!$D$10+'СЕТ СН'!$F$6</f>
        <v>1186.62757255</v>
      </c>
      <c r="T38" s="37">
        <f>SUMIFS(СВЦЭМ!$C$34:$C$777,СВЦЭМ!$A$34:$A$777,$A38,СВЦЭМ!$B$34:$B$777,T$11)+'СЕТ СН'!$F$9+СВЦЭМ!$D$10+'СЕТ СН'!$F$6</f>
        <v>1156.4642054000001</v>
      </c>
      <c r="U38" s="37">
        <f>SUMIFS(СВЦЭМ!$C$34:$C$777,СВЦЭМ!$A$34:$A$777,$A38,СВЦЭМ!$B$34:$B$777,U$11)+'СЕТ СН'!$F$9+СВЦЭМ!$D$10+'СЕТ СН'!$F$6</f>
        <v>1146.29851523</v>
      </c>
      <c r="V38" s="37">
        <f>SUMIFS(СВЦЭМ!$C$34:$C$777,СВЦЭМ!$A$34:$A$777,$A38,СВЦЭМ!$B$34:$B$777,V$11)+'СЕТ СН'!$F$9+СВЦЭМ!$D$10+'СЕТ СН'!$F$6</f>
        <v>1170.3181763699999</v>
      </c>
      <c r="W38" s="37">
        <f>SUMIFS(СВЦЭМ!$C$34:$C$777,СВЦЭМ!$A$34:$A$777,$A38,СВЦЭМ!$B$34:$B$777,W$11)+'СЕТ СН'!$F$9+СВЦЭМ!$D$10+'СЕТ СН'!$F$6</f>
        <v>1143.5419439699999</v>
      </c>
      <c r="X38" s="37">
        <f>SUMIFS(СВЦЭМ!$C$34:$C$777,СВЦЭМ!$A$34:$A$777,$A38,СВЦЭМ!$B$34:$B$777,X$11)+'СЕТ СН'!$F$9+СВЦЭМ!$D$10+'СЕТ СН'!$F$6</f>
        <v>1103.66321711</v>
      </c>
      <c r="Y38" s="37">
        <f>SUMIFS(СВЦЭМ!$C$34:$C$777,СВЦЭМ!$A$34:$A$777,$A38,СВЦЭМ!$B$34:$B$777,Y$11)+'СЕТ СН'!$F$9+СВЦЭМ!$D$10+'СЕТ СН'!$F$6</f>
        <v>1186.81717701</v>
      </c>
    </row>
    <row r="39" spans="1:25" ht="15.75" x14ac:dyDescent="0.2">
      <c r="A39" s="36">
        <f t="shared" si="0"/>
        <v>42641</v>
      </c>
      <c r="B39" s="37">
        <f>SUMIFS(СВЦЭМ!$C$34:$C$777,СВЦЭМ!$A$34:$A$777,$A39,СВЦЭМ!$B$34:$B$777,B$11)+'СЕТ СН'!$F$9+СВЦЭМ!$D$10+'СЕТ СН'!$F$6</f>
        <v>1292.07673927</v>
      </c>
      <c r="C39" s="37">
        <f>SUMIFS(СВЦЭМ!$C$34:$C$777,СВЦЭМ!$A$34:$A$777,$A39,СВЦЭМ!$B$34:$B$777,C$11)+'СЕТ СН'!$F$9+СВЦЭМ!$D$10+'СЕТ СН'!$F$6</f>
        <v>1357.42895129</v>
      </c>
      <c r="D39" s="37">
        <f>SUMIFS(СВЦЭМ!$C$34:$C$777,СВЦЭМ!$A$34:$A$777,$A39,СВЦЭМ!$B$34:$B$777,D$11)+'СЕТ СН'!$F$9+СВЦЭМ!$D$10+'СЕТ СН'!$F$6</f>
        <v>1391.37517665</v>
      </c>
      <c r="E39" s="37">
        <f>SUMIFS(СВЦЭМ!$C$34:$C$777,СВЦЭМ!$A$34:$A$777,$A39,СВЦЭМ!$B$34:$B$777,E$11)+'СЕТ СН'!$F$9+СВЦЭМ!$D$10+'СЕТ СН'!$F$6</f>
        <v>1457.7020556900002</v>
      </c>
      <c r="F39" s="37">
        <f>SUMIFS(СВЦЭМ!$C$34:$C$777,СВЦЭМ!$A$34:$A$777,$A39,СВЦЭМ!$B$34:$B$777,F$11)+'СЕТ СН'!$F$9+СВЦЭМ!$D$10+'СЕТ СН'!$F$6</f>
        <v>1558.9362958500001</v>
      </c>
      <c r="G39" s="37">
        <f>SUMIFS(СВЦЭМ!$C$34:$C$777,СВЦЭМ!$A$34:$A$777,$A39,СВЦЭМ!$B$34:$B$777,G$11)+'СЕТ СН'!$F$9+СВЦЭМ!$D$10+'СЕТ СН'!$F$6</f>
        <v>1539.0401376</v>
      </c>
      <c r="H39" s="37">
        <f>SUMIFS(СВЦЭМ!$C$34:$C$777,СВЦЭМ!$A$34:$A$777,$A39,СВЦЭМ!$B$34:$B$777,H$11)+'СЕТ СН'!$F$9+СВЦЭМ!$D$10+'СЕТ СН'!$F$6</f>
        <v>1399.0922024000001</v>
      </c>
      <c r="I39" s="37">
        <f>SUMIFS(СВЦЭМ!$C$34:$C$777,СВЦЭМ!$A$34:$A$777,$A39,СВЦЭМ!$B$34:$B$777,I$11)+'СЕТ СН'!$F$9+СВЦЭМ!$D$10+'СЕТ СН'!$F$6</f>
        <v>1332.9788714699998</v>
      </c>
      <c r="J39" s="37">
        <f>SUMIFS(СВЦЭМ!$C$34:$C$777,СВЦЭМ!$A$34:$A$777,$A39,СВЦЭМ!$B$34:$B$777,J$11)+'СЕТ СН'!$F$9+СВЦЭМ!$D$10+'СЕТ СН'!$F$6</f>
        <v>1287.2300935000001</v>
      </c>
      <c r="K39" s="37">
        <f>SUMIFS(СВЦЭМ!$C$34:$C$777,СВЦЭМ!$A$34:$A$777,$A39,СВЦЭМ!$B$34:$B$777,K$11)+'СЕТ СН'!$F$9+СВЦЭМ!$D$10+'СЕТ СН'!$F$6</f>
        <v>1186.4953249099999</v>
      </c>
      <c r="L39" s="37">
        <f>SUMIFS(СВЦЭМ!$C$34:$C$777,СВЦЭМ!$A$34:$A$777,$A39,СВЦЭМ!$B$34:$B$777,L$11)+'СЕТ СН'!$F$9+СВЦЭМ!$D$10+'СЕТ СН'!$F$6</f>
        <v>1165.56816353</v>
      </c>
      <c r="M39" s="37">
        <f>SUMIFS(СВЦЭМ!$C$34:$C$777,СВЦЭМ!$A$34:$A$777,$A39,СВЦЭМ!$B$34:$B$777,M$11)+'СЕТ СН'!$F$9+СВЦЭМ!$D$10+'СЕТ СН'!$F$6</f>
        <v>1159.76994648</v>
      </c>
      <c r="N39" s="37">
        <f>SUMIFS(СВЦЭМ!$C$34:$C$777,СВЦЭМ!$A$34:$A$777,$A39,СВЦЭМ!$B$34:$B$777,N$11)+'СЕТ СН'!$F$9+СВЦЭМ!$D$10+'СЕТ СН'!$F$6</f>
        <v>1144.98250914</v>
      </c>
      <c r="O39" s="37">
        <f>SUMIFS(СВЦЭМ!$C$34:$C$777,СВЦЭМ!$A$34:$A$777,$A39,СВЦЭМ!$B$34:$B$777,O$11)+'СЕТ СН'!$F$9+СВЦЭМ!$D$10+'СЕТ СН'!$F$6</f>
        <v>1230.0794981500001</v>
      </c>
      <c r="P39" s="37">
        <f>SUMIFS(СВЦЭМ!$C$34:$C$777,СВЦЭМ!$A$34:$A$777,$A39,СВЦЭМ!$B$34:$B$777,P$11)+'СЕТ СН'!$F$9+СВЦЭМ!$D$10+'СЕТ СН'!$F$6</f>
        <v>1133.8359746000001</v>
      </c>
      <c r="Q39" s="37">
        <f>SUMIFS(СВЦЭМ!$C$34:$C$777,СВЦЭМ!$A$34:$A$777,$A39,СВЦЭМ!$B$34:$B$777,Q$11)+'СЕТ СН'!$F$9+СВЦЭМ!$D$10+'СЕТ СН'!$F$6</f>
        <v>1130.6900086999999</v>
      </c>
      <c r="R39" s="37">
        <f>SUMIFS(СВЦЭМ!$C$34:$C$777,СВЦЭМ!$A$34:$A$777,$A39,СВЦЭМ!$B$34:$B$777,R$11)+'СЕТ СН'!$F$9+СВЦЭМ!$D$10+'СЕТ СН'!$F$6</f>
        <v>1115.8873111500002</v>
      </c>
      <c r="S39" s="37">
        <f>SUMIFS(СВЦЭМ!$C$34:$C$777,СВЦЭМ!$A$34:$A$777,$A39,СВЦЭМ!$B$34:$B$777,S$11)+'СЕТ СН'!$F$9+СВЦЭМ!$D$10+'СЕТ СН'!$F$6</f>
        <v>1153.8583369500002</v>
      </c>
      <c r="T39" s="37">
        <f>SUMIFS(СВЦЭМ!$C$34:$C$777,СВЦЭМ!$A$34:$A$777,$A39,СВЦЭМ!$B$34:$B$777,T$11)+'СЕТ СН'!$F$9+СВЦЭМ!$D$10+'СЕТ СН'!$F$6</f>
        <v>1123.4318049000001</v>
      </c>
      <c r="U39" s="37">
        <f>SUMIFS(СВЦЭМ!$C$34:$C$777,СВЦЭМ!$A$34:$A$777,$A39,СВЦЭМ!$B$34:$B$777,U$11)+'СЕТ СН'!$F$9+СВЦЭМ!$D$10+'СЕТ СН'!$F$6</f>
        <v>1110.5641662100002</v>
      </c>
      <c r="V39" s="37">
        <f>SUMIFS(СВЦЭМ!$C$34:$C$777,СВЦЭМ!$A$34:$A$777,$A39,СВЦЭМ!$B$34:$B$777,V$11)+'СЕТ СН'!$F$9+СВЦЭМ!$D$10+'СЕТ СН'!$F$6</f>
        <v>1134.2541889700001</v>
      </c>
      <c r="W39" s="37">
        <f>SUMIFS(СВЦЭМ!$C$34:$C$777,СВЦЭМ!$A$34:$A$777,$A39,СВЦЭМ!$B$34:$B$777,W$11)+'СЕТ СН'!$F$9+СВЦЭМ!$D$10+'СЕТ СН'!$F$6</f>
        <v>1129.3298938</v>
      </c>
      <c r="X39" s="37">
        <f>SUMIFS(СВЦЭМ!$C$34:$C$777,СВЦЭМ!$A$34:$A$777,$A39,СВЦЭМ!$B$34:$B$777,X$11)+'СЕТ СН'!$F$9+СВЦЭМ!$D$10+'СЕТ СН'!$F$6</f>
        <v>1143.0449302500001</v>
      </c>
      <c r="Y39" s="37">
        <f>SUMIFS(СВЦЭМ!$C$34:$C$777,СВЦЭМ!$A$34:$A$777,$A39,СВЦЭМ!$B$34:$B$777,Y$11)+'СЕТ СН'!$F$9+СВЦЭМ!$D$10+'СЕТ СН'!$F$6</f>
        <v>1203.2746122900001</v>
      </c>
    </row>
    <row r="40" spans="1:25" ht="15.75" x14ac:dyDescent="0.2">
      <c r="A40" s="36">
        <f t="shared" si="0"/>
        <v>42642</v>
      </c>
      <c r="B40" s="37">
        <f>SUMIFS(СВЦЭМ!$C$34:$C$777,СВЦЭМ!$A$34:$A$777,$A40,СВЦЭМ!$B$34:$B$777,B$11)+'СЕТ СН'!$F$9+СВЦЭМ!$D$10+'СЕТ СН'!$F$6</f>
        <v>1144.0083602899999</v>
      </c>
      <c r="C40" s="37">
        <f>SUMIFS(СВЦЭМ!$C$34:$C$777,СВЦЭМ!$A$34:$A$777,$A40,СВЦЭМ!$B$34:$B$777,C$11)+'СЕТ СН'!$F$9+СВЦЭМ!$D$10+'СЕТ СН'!$F$6</f>
        <v>1215.2937127700002</v>
      </c>
      <c r="D40" s="37">
        <f>SUMIFS(СВЦЭМ!$C$34:$C$777,СВЦЭМ!$A$34:$A$777,$A40,СВЦЭМ!$B$34:$B$777,D$11)+'СЕТ СН'!$F$9+СВЦЭМ!$D$10+'СЕТ СН'!$F$6</f>
        <v>1250.1075420299999</v>
      </c>
      <c r="E40" s="37">
        <f>SUMIFS(СВЦЭМ!$C$34:$C$777,СВЦЭМ!$A$34:$A$777,$A40,СВЦЭМ!$B$34:$B$777,E$11)+'СЕТ СН'!$F$9+СВЦЭМ!$D$10+'СЕТ СН'!$F$6</f>
        <v>1259.0656535100002</v>
      </c>
      <c r="F40" s="37">
        <f>SUMIFS(СВЦЭМ!$C$34:$C$777,СВЦЭМ!$A$34:$A$777,$A40,СВЦЭМ!$B$34:$B$777,F$11)+'СЕТ СН'!$F$9+СВЦЭМ!$D$10+'СЕТ СН'!$F$6</f>
        <v>1245.6882742800001</v>
      </c>
      <c r="G40" s="37">
        <f>SUMIFS(СВЦЭМ!$C$34:$C$777,СВЦЭМ!$A$34:$A$777,$A40,СВЦЭМ!$B$34:$B$777,G$11)+'СЕТ СН'!$F$9+СВЦЭМ!$D$10+'СЕТ СН'!$F$6</f>
        <v>1235.6565482999999</v>
      </c>
      <c r="H40" s="37">
        <f>SUMIFS(СВЦЭМ!$C$34:$C$777,СВЦЭМ!$A$34:$A$777,$A40,СВЦЭМ!$B$34:$B$777,H$11)+'СЕТ СН'!$F$9+СВЦЭМ!$D$10+'СЕТ СН'!$F$6</f>
        <v>1272.74842033</v>
      </c>
      <c r="I40" s="37">
        <f>SUMIFS(СВЦЭМ!$C$34:$C$777,СВЦЭМ!$A$34:$A$777,$A40,СВЦЭМ!$B$34:$B$777,I$11)+'СЕТ СН'!$F$9+СВЦЭМ!$D$10+'СЕТ СН'!$F$6</f>
        <v>1277.4379017700001</v>
      </c>
      <c r="J40" s="37">
        <f>SUMIFS(СВЦЭМ!$C$34:$C$777,СВЦЭМ!$A$34:$A$777,$A40,СВЦЭМ!$B$34:$B$777,J$11)+'СЕТ СН'!$F$9+СВЦЭМ!$D$10+'СЕТ СН'!$F$6</f>
        <v>1213.7663528400001</v>
      </c>
      <c r="K40" s="37">
        <f>SUMIFS(СВЦЭМ!$C$34:$C$777,СВЦЭМ!$A$34:$A$777,$A40,СВЦЭМ!$B$34:$B$777,K$11)+'СЕТ СН'!$F$9+СВЦЭМ!$D$10+'СЕТ СН'!$F$6</f>
        <v>1167.69159341</v>
      </c>
      <c r="L40" s="37">
        <f>SUMIFS(СВЦЭМ!$C$34:$C$777,СВЦЭМ!$A$34:$A$777,$A40,СВЦЭМ!$B$34:$B$777,L$11)+'СЕТ СН'!$F$9+СВЦЭМ!$D$10+'СЕТ СН'!$F$6</f>
        <v>1229.2422947099999</v>
      </c>
      <c r="M40" s="37">
        <f>SUMIFS(СВЦЭМ!$C$34:$C$777,СВЦЭМ!$A$34:$A$777,$A40,СВЦЭМ!$B$34:$B$777,M$11)+'СЕТ СН'!$F$9+СВЦЭМ!$D$10+'СЕТ СН'!$F$6</f>
        <v>1213.2336584899999</v>
      </c>
      <c r="N40" s="37">
        <f>SUMIFS(СВЦЭМ!$C$34:$C$777,СВЦЭМ!$A$34:$A$777,$A40,СВЦЭМ!$B$34:$B$777,N$11)+'СЕТ СН'!$F$9+СВЦЭМ!$D$10+'СЕТ СН'!$F$6</f>
        <v>1175.7098051500002</v>
      </c>
      <c r="O40" s="37">
        <f>SUMIFS(СВЦЭМ!$C$34:$C$777,СВЦЭМ!$A$34:$A$777,$A40,СВЦЭМ!$B$34:$B$777,O$11)+'СЕТ СН'!$F$9+СВЦЭМ!$D$10+'СЕТ СН'!$F$6</f>
        <v>1210.8284403800001</v>
      </c>
      <c r="P40" s="37">
        <f>SUMIFS(СВЦЭМ!$C$34:$C$777,СВЦЭМ!$A$34:$A$777,$A40,СВЦЭМ!$B$34:$B$777,P$11)+'СЕТ СН'!$F$9+СВЦЭМ!$D$10+'СЕТ СН'!$F$6</f>
        <v>1237.26363732</v>
      </c>
      <c r="Q40" s="37">
        <f>SUMIFS(СВЦЭМ!$C$34:$C$777,СВЦЭМ!$A$34:$A$777,$A40,СВЦЭМ!$B$34:$B$777,Q$11)+'СЕТ СН'!$F$9+СВЦЭМ!$D$10+'СЕТ СН'!$F$6</f>
        <v>1328.1155561099999</v>
      </c>
      <c r="R40" s="37">
        <f>SUMIFS(СВЦЭМ!$C$34:$C$777,СВЦЭМ!$A$34:$A$777,$A40,СВЦЭМ!$B$34:$B$777,R$11)+'СЕТ СН'!$F$9+СВЦЭМ!$D$10+'СЕТ СН'!$F$6</f>
        <v>1437.8786673899999</v>
      </c>
      <c r="S40" s="37">
        <f>SUMIFS(СВЦЭМ!$C$34:$C$777,СВЦЭМ!$A$34:$A$777,$A40,СВЦЭМ!$B$34:$B$777,S$11)+'СЕТ СН'!$F$9+СВЦЭМ!$D$10+'СЕТ СН'!$F$6</f>
        <v>1346.4815730099999</v>
      </c>
      <c r="T40" s="37">
        <f>SUMIFS(СВЦЭМ!$C$34:$C$777,СВЦЭМ!$A$34:$A$777,$A40,СВЦЭМ!$B$34:$B$777,T$11)+'СЕТ СН'!$F$9+СВЦЭМ!$D$10+'СЕТ СН'!$F$6</f>
        <v>1147.2980802699999</v>
      </c>
      <c r="U40" s="37">
        <f>SUMIFS(СВЦЭМ!$C$34:$C$777,СВЦЭМ!$A$34:$A$777,$A40,СВЦЭМ!$B$34:$B$777,U$11)+'СЕТ СН'!$F$9+СВЦЭМ!$D$10+'СЕТ СН'!$F$6</f>
        <v>1142.36550938</v>
      </c>
      <c r="V40" s="37">
        <f>SUMIFS(СВЦЭМ!$C$34:$C$777,СВЦЭМ!$A$34:$A$777,$A40,СВЦЭМ!$B$34:$B$777,V$11)+'СЕТ СН'!$F$9+СВЦЭМ!$D$10+'СЕТ СН'!$F$6</f>
        <v>1152.3022261900001</v>
      </c>
      <c r="W40" s="37">
        <f>SUMIFS(СВЦЭМ!$C$34:$C$777,СВЦЭМ!$A$34:$A$777,$A40,СВЦЭМ!$B$34:$B$777,W$11)+'СЕТ СН'!$F$9+СВЦЭМ!$D$10+'СЕТ СН'!$F$6</f>
        <v>1151.48747832</v>
      </c>
      <c r="X40" s="37">
        <f>SUMIFS(СВЦЭМ!$C$34:$C$777,СВЦЭМ!$A$34:$A$777,$A40,СВЦЭМ!$B$34:$B$777,X$11)+'СЕТ СН'!$F$9+СВЦЭМ!$D$10+'СЕТ СН'!$F$6</f>
        <v>1128.4984057000001</v>
      </c>
      <c r="Y40" s="37">
        <f>SUMIFS(СВЦЭМ!$C$34:$C$777,СВЦЭМ!$A$34:$A$777,$A40,СВЦЭМ!$B$34:$B$777,Y$11)+'СЕТ СН'!$F$9+СВЦЭМ!$D$10+'СЕТ СН'!$F$6</f>
        <v>1144.84714579</v>
      </c>
    </row>
    <row r="41" spans="1:25" ht="15.75" x14ac:dyDescent="0.2">
      <c r="A41" s="36">
        <f t="shared" si="0"/>
        <v>42643</v>
      </c>
      <c r="B41" s="37">
        <f>SUMIFS(СВЦЭМ!$C$34:$C$777,СВЦЭМ!$A$34:$A$777,$A41,СВЦЭМ!$B$34:$B$777,B$11)+'СЕТ СН'!$F$9+СВЦЭМ!$D$10+'СЕТ СН'!$F$6</f>
        <v>1298.3535757099999</v>
      </c>
      <c r="C41" s="37">
        <f>SUMIFS(СВЦЭМ!$C$34:$C$777,СВЦЭМ!$A$34:$A$777,$A41,СВЦЭМ!$B$34:$B$777,C$11)+'СЕТ СН'!$F$9+СВЦЭМ!$D$10+'СЕТ СН'!$F$6</f>
        <v>1381.5726790399999</v>
      </c>
      <c r="D41" s="37">
        <f>SUMIFS(СВЦЭМ!$C$34:$C$777,СВЦЭМ!$A$34:$A$777,$A41,СВЦЭМ!$B$34:$B$777,D$11)+'СЕТ СН'!$F$9+СВЦЭМ!$D$10+'СЕТ СН'!$F$6</f>
        <v>1369.91588813</v>
      </c>
      <c r="E41" s="37">
        <f>SUMIFS(СВЦЭМ!$C$34:$C$777,СВЦЭМ!$A$34:$A$777,$A41,СВЦЭМ!$B$34:$B$777,E$11)+'СЕТ СН'!$F$9+СВЦЭМ!$D$10+'СЕТ СН'!$F$6</f>
        <v>1399.7192187000001</v>
      </c>
      <c r="F41" s="37">
        <f>SUMIFS(СВЦЭМ!$C$34:$C$777,СВЦЭМ!$A$34:$A$777,$A41,СВЦЭМ!$B$34:$B$777,F$11)+'СЕТ СН'!$F$9+СВЦЭМ!$D$10+'СЕТ СН'!$F$6</f>
        <v>1407.9125990399998</v>
      </c>
      <c r="G41" s="37">
        <f>SUMIFS(СВЦЭМ!$C$34:$C$777,СВЦЭМ!$A$34:$A$777,$A41,СВЦЭМ!$B$34:$B$777,G$11)+'СЕТ СН'!$F$9+СВЦЭМ!$D$10+'СЕТ СН'!$F$6</f>
        <v>1391.1027378099998</v>
      </c>
      <c r="H41" s="37">
        <f>SUMIFS(СВЦЭМ!$C$34:$C$777,СВЦЭМ!$A$34:$A$777,$A41,СВЦЭМ!$B$34:$B$777,H$11)+'СЕТ СН'!$F$9+СВЦЭМ!$D$10+'СЕТ СН'!$F$6</f>
        <v>1363.5896318499999</v>
      </c>
      <c r="I41" s="37">
        <f>SUMIFS(СВЦЭМ!$C$34:$C$777,СВЦЭМ!$A$34:$A$777,$A41,СВЦЭМ!$B$34:$B$777,I$11)+'СЕТ СН'!$F$9+СВЦЭМ!$D$10+'СЕТ СН'!$F$6</f>
        <v>1272.4856176799999</v>
      </c>
      <c r="J41" s="37">
        <f>SUMIFS(СВЦЭМ!$C$34:$C$777,СВЦЭМ!$A$34:$A$777,$A41,СВЦЭМ!$B$34:$B$777,J$11)+'СЕТ СН'!$F$9+СВЦЭМ!$D$10+'СЕТ СН'!$F$6</f>
        <v>1258.9334606800001</v>
      </c>
      <c r="K41" s="37">
        <f>SUMIFS(СВЦЭМ!$C$34:$C$777,СВЦЭМ!$A$34:$A$777,$A41,СВЦЭМ!$B$34:$B$777,K$11)+'СЕТ СН'!$F$9+СВЦЭМ!$D$10+'СЕТ СН'!$F$6</f>
        <v>1180.0179248300001</v>
      </c>
      <c r="L41" s="37">
        <f>SUMIFS(СВЦЭМ!$C$34:$C$777,СВЦЭМ!$A$34:$A$777,$A41,СВЦЭМ!$B$34:$B$777,L$11)+'СЕТ СН'!$F$9+СВЦЭМ!$D$10+'СЕТ СН'!$F$6</f>
        <v>1196.0451271699999</v>
      </c>
      <c r="M41" s="37">
        <f>SUMIFS(СВЦЭМ!$C$34:$C$777,СВЦЭМ!$A$34:$A$777,$A41,СВЦЭМ!$B$34:$B$777,M$11)+'СЕТ СН'!$F$9+СВЦЭМ!$D$10+'СЕТ СН'!$F$6</f>
        <v>1206.3752183900001</v>
      </c>
      <c r="N41" s="37">
        <f>SUMIFS(СВЦЭМ!$C$34:$C$777,СВЦЭМ!$A$34:$A$777,$A41,СВЦЭМ!$B$34:$B$777,N$11)+'СЕТ СН'!$F$9+СВЦЭМ!$D$10+'СЕТ СН'!$F$6</f>
        <v>1192.85409387</v>
      </c>
      <c r="O41" s="37">
        <f>SUMIFS(СВЦЭМ!$C$34:$C$777,СВЦЭМ!$A$34:$A$777,$A41,СВЦЭМ!$B$34:$B$777,O$11)+'СЕТ СН'!$F$9+СВЦЭМ!$D$10+'СЕТ СН'!$F$6</f>
        <v>1194.0857344599999</v>
      </c>
      <c r="P41" s="37">
        <f>SUMIFS(СВЦЭМ!$C$34:$C$777,СВЦЭМ!$A$34:$A$777,$A41,СВЦЭМ!$B$34:$B$777,P$11)+'СЕТ СН'!$F$9+СВЦЭМ!$D$10+'СЕТ СН'!$F$6</f>
        <v>1199.9456204400001</v>
      </c>
      <c r="Q41" s="37">
        <f>SUMIFS(СВЦЭМ!$C$34:$C$777,СВЦЭМ!$A$34:$A$777,$A41,СВЦЭМ!$B$34:$B$777,Q$11)+'СЕТ СН'!$F$9+СВЦЭМ!$D$10+'СЕТ СН'!$F$6</f>
        <v>1182.9802431400001</v>
      </c>
      <c r="R41" s="37">
        <f>SUMIFS(СВЦЭМ!$C$34:$C$777,СВЦЭМ!$A$34:$A$777,$A41,СВЦЭМ!$B$34:$B$777,R$11)+'СЕТ СН'!$F$9+СВЦЭМ!$D$10+'СЕТ СН'!$F$6</f>
        <v>1161.4117405400002</v>
      </c>
      <c r="S41" s="37">
        <f>SUMIFS(СВЦЭМ!$C$34:$C$777,СВЦЭМ!$A$34:$A$777,$A41,СВЦЭМ!$B$34:$B$777,S$11)+'СЕТ СН'!$F$9+СВЦЭМ!$D$10+'СЕТ СН'!$F$6</f>
        <v>1254.90385743</v>
      </c>
      <c r="T41" s="37">
        <f>SUMIFS(СВЦЭМ!$C$34:$C$777,СВЦЭМ!$A$34:$A$777,$A41,СВЦЭМ!$B$34:$B$777,T$11)+'СЕТ СН'!$F$9+СВЦЭМ!$D$10+'СЕТ СН'!$F$6</f>
        <v>1203.2794647000001</v>
      </c>
      <c r="U41" s="37">
        <f>SUMIFS(СВЦЭМ!$C$34:$C$777,СВЦЭМ!$A$34:$A$777,$A41,СВЦЭМ!$B$34:$B$777,U$11)+'СЕТ СН'!$F$9+СВЦЭМ!$D$10+'СЕТ СН'!$F$6</f>
        <v>1196.43042805</v>
      </c>
      <c r="V41" s="37">
        <f>SUMIFS(СВЦЭМ!$C$34:$C$777,СВЦЭМ!$A$34:$A$777,$A41,СВЦЭМ!$B$34:$B$777,V$11)+'СЕТ СН'!$F$9+СВЦЭМ!$D$10+'СЕТ СН'!$F$6</f>
        <v>1217.7688792200001</v>
      </c>
      <c r="W41" s="37">
        <f>SUMIFS(СВЦЭМ!$C$34:$C$777,СВЦЭМ!$A$34:$A$777,$A41,СВЦЭМ!$B$34:$B$777,W$11)+'СЕТ СН'!$F$9+СВЦЭМ!$D$10+'СЕТ СН'!$F$6</f>
        <v>1239.97218963</v>
      </c>
      <c r="X41" s="37">
        <f>SUMIFS(СВЦЭМ!$C$34:$C$777,СВЦЭМ!$A$34:$A$777,$A41,СВЦЭМ!$B$34:$B$777,X$11)+'СЕТ СН'!$F$9+СВЦЭМ!$D$10+'СЕТ СН'!$F$6</f>
        <v>1155.2539037900001</v>
      </c>
      <c r="Y41" s="37">
        <f>SUMIFS(СВЦЭМ!$C$34:$C$777,СВЦЭМ!$A$34:$A$777,$A41,СВЦЭМ!$B$34:$B$777,Y$11)+'СЕТ СН'!$F$9+СВЦЭМ!$D$10+'СЕТ СН'!$F$6</f>
        <v>1203.02326206</v>
      </c>
    </row>
    <row r="42" spans="1:25" ht="15.75" x14ac:dyDescent="0.2">
      <c r="A42" s="36">
        <f t="shared" si="0"/>
        <v>42644</v>
      </c>
      <c r="B42" s="37">
        <f>SUMIFS(СВЦЭМ!$C$34:$C$777,СВЦЭМ!$A$34:$A$777,$A42,СВЦЭМ!$B$34:$B$777,B$11)+'СЕТ СН'!$F$9+СВЦЭМ!$D$10+'СЕТ СН'!$F$6</f>
        <v>590.45348276000004</v>
      </c>
      <c r="C42" s="37">
        <f>SUMIFS(СВЦЭМ!$C$34:$C$777,СВЦЭМ!$A$34:$A$777,$A42,СВЦЭМ!$B$34:$B$777,C$11)+'СЕТ СН'!$F$9+СВЦЭМ!$D$10+'СЕТ СН'!$F$6</f>
        <v>590.45348276000004</v>
      </c>
      <c r="D42" s="37">
        <f>SUMIFS(СВЦЭМ!$C$34:$C$777,СВЦЭМ!$A$34:$A$777,$A42,СВЦЭМ!$B$34:$B$777,D$11)+'СЕТ СН'!$F$9+СВЦЭМ!$D$10+'СЕТ СН'!$F$6</f>
        <v>590.45348276000004</v>
      </c>
      <c r="E42" s="37">
        <f>SUMIFS(СВЦЭМ!$C$34:$C$777,СВЦЭМ!$A$34:$A$777,$A42,СВЦЭМ!$B$34:$B$777,E$11)+'СЕТ СН'!$F$9+СВЦЭМ!$D$10+'СЕТ СН'!$F$6</f>
        <v>590.45348276000004</v>
      </c>
      <c r="F42" s="37">
        <f>SUMIFS(СВЦЭМ!$C$34:$C$777,СВЦЭМ!$A$34:$A$777,$A42,СВЦЭМ!$B$34:$B$777,F$11)+'СЕТ СН'!$F$9+СВЦЭМ!$D$10+'СЕТ СН'!$F$6</f>
        <v>590.45348276000004</v>
      </c>
      <c r="G42" s="37">
        <f>SUMIFS(СВЦЭМ!$C$34:$C$777,СВЦЭМ!$A$34:$A$777,$A42,СВЦЭМ!$B$34:$B$777,G$11)+'СЕТ СН'!$F$9+СВЦЭМ!$D$10+'СЕТ СН'!$F$6</f>
        <v>590.45348276000004</v>
      </c>
      <c r="H42" s="37">
        <f>SUMIFS(СВЦЭМ!$C$34:$C$777,СВЦЭМ!$A$34:$A$777,$A42,СВЦЭМ!$B$34:$B$777,H$11)+'СЕТ СН'!$F$9+СВЦЭМ!$D$10+'СЕТ СН'!$F$6</f>
        <v>590.45348276000004</v>
      </c>
      <c r="I42" s="37">
        <f>SUMIFS(СВЦЭМ!$C$34:$C$777,СВЦЭМ!$A$34:$A$777,$A42,СВЦЭМ!$B$34:$B$777,I$11)+'СЕТ СН'!$F$9+СВЦЭМ!$D$10+'СЕТ СН'!$F$6</f>
        <v>590.45348276000004</v>
      </c>
      <c r="J42" s="37">
        <f>SUMIFS(СВЦЭМ!$C$34:$C$777,СВЦЭМ!$A$34:$A$777,$A42,СВЦЭМ!$B$34:$B$777,J$11)+'СЕТ СН'!$F$9+СВЦЭМ!$D$10+'СЕТ СН'!$F$6</f>
        <v>590.45348276000004</v>
      </c>
      <c r="K42" s="37">
        <f>SUMIFS(СВЦЭМ!$C$34:$C$777,СВЦЭМ!$A$34:$A$777,$A42,СВЦЭМ!$B$34:$B$777,K$11)+'СЕТ СН'!$F$9+СВЦЭМ!$D$10+'СЕТ СН'!$F$6</f>
        <v>590.45348276000004</v>
      </c>
      <c r="L42" s="37">
        <f>SUMIFS(СВЦЭМ!$C$34:$C$777,СВЦЭМ!$A$34:$A$777,$A42,СВЦЭМ!$B$34:$B$777,L$11)+'СЕТ СН'!$F$9+СВЦЭМ!$D$10+'СЕТ СН'!$F$6</f>
        <v>590.45348276000004</v>
      </c>
      <c r="M42" s="37">
        <f>SUMIFS(СВЦЭМ!$C$34:$C$777,СВЦЭМ!$A$34:$A$777,$A42,СВЦЭМ!$B$34:$B$777,M$11)+'СЕТ СН'!$F$9+СВЦЭМ!$D$10+'СЕТ СН'!$F$6</f>
        <v>590.45348276000004</v>
      </c>
      <c r="N42" s="37">
        <f>SUMIFS(СВЦЭМ!$C$34:$C$777,СВЦЭМ!$A$34:$A$777,$A42,СВЦЭМ!$B$34:$B$777,N$11)+'СЕТ СН'!$F$9+СВЦЭМ!$D$10+'СЕТ СН'!$F$6</f>
        <v>590.45348276000004</v>
      </c>
      <c r="O42" s="37">
        <f>SUMIFS(СВЦЭМ!$C$34:$C$777,СВЦЭМ!$A$34:$A$777,$A42,СВЦЭМ!$B$34:$B$777,O$11)+'СЕТ СН'!$F$9+СВЦЭМ!$D$10+'СЕТ СН'!$F$6</f>
        <v>590.45348276000004</v>
      </c>
      <c r="P42" s="37">
        <f>SUMIFS(СВЦЭМ!$C$34:$C$777,СВЦЭМ!$A$34:$A$777,$A42,СВЦЭМ!$B$34:$B$777,P$11)+'СЕТ СН'!$F$9+СВЦЭМ!$D$10+'СЕТ СН'!$F$6</f>
        <v>590.45348276000004</v>
      </c>
      <c r="Q42" s="37">
        <f>SUMIFS(СВЦЭМ!$C$34:$C$777,СВЦЭМ!$A$34:$A$777,$A42,СВЦЭМ!$B$34:$B$777,Q$11)+'СЕТ СН'!$F$9+СВЦЭМ!$D$10+'СЕТ СН'!$F$6</f>
        <v>590.45348276000004</v>
      </c>
      <c r="R42" s="37">
        <f>SUMIFS(СВЦЭМ!$C$34:$C$777,СВЦЭМ!$A$34:$A$777,$A42,СВЦЭМ!$B$34:$B$777,R$11)+'СЕТ СН'!$F$9+СВЦЭМ!$D$10+'СЕТ СН'!$F$6</f>
        <v>590.45348276000004</v>
      </c>
      <c r="S42" s="37">
        <f>SUMIFS(СВЦЭМ!$C$34:$C$777,СВЦЭМ!$A$34:$A$777,$A42,СВЦЭМ!$B$34:$B$777,S$11)+'СЕТ СН'!$F$9+СВЦЭМ!$D$10+'СЕТ СН'!$F$6</f>
        <v>590.45348276000004</v>
      </c>
      <c r="T42" s="37">
        <f>SUMIFS(СВЦЭМ!$C$34:$C$777,СВЦЭМ!$A$34:$A$777,$A42,СВЦЭМ!$B$34:$B$777,T$11)+'СЕТ СН'!$F$9+СВЦЭМ!$D$10+'СЕТ СН'!$F$6</f>
        <v>590.45348276000004</v>
      </c>
      <c r="U42" s="37">
        <f>SUMIFS(СВЦЭМ!$C$34:$C$777,СВЦЭМ!$A$34:$A$777,$A42,СВЦЭМ!$B$34:$B$777,U$11)+'СЕТ СН'!$F$9+СВЦЭМ!$D$10+'СЕТ СН'!$F$6</f>
        <v>590.45348276000004</v>
      </c>
      <c r="V42" s="37">
        <f>SUMIFS(СВЦЭМ!$C$34:$C$777,СВЦЭМ!$A$34:$A$777,$A42,СВЦЭМ!$B$34:$B$777,V$11)+'СЕТ СН'!$F$9+СВЦЭМ!$D$10+'СЕТ СН'!$F$6</f>
        <v>590.45348276000004</v>
      </c>
      <c r="W42" s="37">
        <f>SUMIFS(СВЦЭМ!$C$34:$C$777,СВЦЭМ!$A$34:$A$777,$A42,СВЦЭМ!$B$34:$B$777,W$11)+'СЕТ СН'!$F$9+СВЦЭМ!$D$10+'СЕТ СН'!$F$6</f>
        <v>590.45348276000004</v>
      </c>
      <c r="X42" s="37">
        <f>SUMIFS(СВЦЭМ!$C$34:$C$777,СВЦЭМ!$A$34:$A$777,$A42,СВЦЭМ!$B$34:$B$777,X$11)+'СЕТ СН'!$F$9+СВЦЭМ!$D$10+'СЕТ СН'!$F$6</f>
        <v>590.45348276000004</v>
      </c>
      <c r="Y42" s="37">
        <f>SUMIFS(СВЦЭМ!$C$34:$C$777,СВЦЭМ!$A$34:$A$777,$A42,СВЦЭМ!$B$34:$B$777,Y$11)+'СЕТ СН'!$F$9+СВЦЭМ!$D$10+'СЕТ СН'!$F$6</f>
        <v>590.45348276000004</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19" t="s">
        <v>7</v>
      </c>
      <c r="B45" s="113" t="s">
        <v>74</v>
      </c>
      <c r="C45" s="114"/>
      <c r="D45" s="114"/>
      <c r="E45" s="114"/>
      <c r="F45" s="114"/>
      <c r="G45" s="114"/>
      <c r="H45" s="114"/>
      <c r="I45" s="114"/>
      <c r="J45" s="114"/>
      <c r="K45" s="114"/>
      <c r="L45" s="114"/>
      <c r="M45" s="114"/>
      <c r="N45" s="114"/>
      <c r="O45" s="114"/>
      <c r="P45" s="114"/>
      <c r="Q45" s="114"/>
      <c r="R45" s="114"/>
      <c r="S45" s="114"/>
      <c r="T45" s="114"/>
      <c r="U45" s="114"/>
      <c r="V45" s="114"/>
      <c r="W45" s="114"/>
      <c r="X45" s="114"/>
      <c r="Y45" s="115"/>
    </row>
    <row r="46" spans="1:25" ht="12.75" customHeight="1" x14ac:dyDescent="0.2">
      <c r="A46" s="120"/>
      <c r="B46" s="116"/>
      <c r="C46" s="117"/>
      <c r="D46" s="117"/>
      <c r="E46" s="117"/>
      <c r="F46" s="117"/>
      <c r="G46" s="117"/>
      <c r="H46" s="117"/>
      <c r="I46" s="117"/>
      <c r="J46" s="117"/>
      <c r="K46" s="117"/>
      <c r="L46" s="117"/>
      <c r="M46" s="117"/>
      <c r="N46" s="117"/>
      <c r="O46" s="117"/>
      <c r="P46" s="117"/>
      <c r="Q46" s="117"/>
      <c r="R46" s="117"/>
      <c r="S46" s="117"/>
      <c r="T46" s="117"/>
      <c r="U46" s="117"/>
      <c r="V46" s="117"/>
      <c r="W46" s="117"/>
      <c r="X46" s="117"/>
      <c r="Y46" s="118"/>
    </row>
    <row r="47" spans="1:25" ht="12.75" customHeight="1" x14ac:dyDescent="0.2">
      <c r="A47" s="121"/>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01.09.2016</v>
      </c>
      <c r="B48" s="37">
        <f>SUMIFS(СВЦЭМ!$C$34:$C$777,СВЦЭМ!$A$34:$A$777,$A48,СВЦЭМ!$B$34:$B$777,B$47)+'СЕТ СН'!$G$9+СВЦЭМ!$D$10+'СЕТ СН'!$G$6</f>
        <v>1469.37528456</v>
      </c>
      <c r="C48" s="37">
        <f>SUMIFS(СВЦЭМ!$C$34:$C$777,СВЦЭМ!$A$34:$A$777,$A48,СВЦЭМ!$B$34:$B$777,C$47)+'СЕТ СН'!$G$9+СВЦЭМ!$D$10+'СЕТ СН'!$G$6</f>
        <v>1522.5267408099999</v>
      </c>
      <c r="D48" s="37">
        <f>SUMIFS(СВЦЭМ!$C$34:$C$777,СВЦЭМ!$A$34:$A$777,$A48,СВЦЭМ!$B$34:$B$777,D$47)+'СЕТ СН'!$G$9+СВЦЭМ!$D$10+'СЕТ СН'!$G$6</f>
        <v>1566.27464794</v>
      </c>
      <c r="E48" s="37">
        <f>SUMIFS(СВЦЭМ!$C$34:$C$777,СВЦЭМ!$A$34:$A$777,$A48,СВЦЭМ!$B$34:$B$777,E$47)+'СЕТ СН'!$G$9+СВЦЭМ!$D$10+'СЕТ СН'!$G$6</f>
        <v>1584.7391470800001</v>
      </c>
      <c r="F48" s="37">
        <f>SUMIFS(СВЦЭМ!$C$34:$C$777,СВЦЭМ!$A$34:$A$777,$A48,СВЦЭМ!$B$34:$B$777,F$47)+'СЕТ СН'!$G$9+СВЦЭМ!$D$10+'СЕТ СН'!$G$6</f>
        <v>1592.4887046399999</v>
      </c>
      <c r="G48" s="37">
        <f>SUMIFS(СВЦЭМ!$C$34:$C$777,СВЦЭМ!$A$34:$A$777,$A48,СВЦЭМ!$B$34:$B$777,G$47)+'СЕТ СН'!$G$9+СВЦЭМ!$D$10+'СЕТ СН'!$G$6</f>
        <v>1588.05208842</v>
      </c>
      <c r="H48" s="37">
        <f>SUMIFS(СВЦЭМ!$C$34:$C$777,СВЦЭМ!$A$34:$A$777,$A48,СВЦЭМ!$B$34:$B$777,H$47)+'СЕТ СН'!$G$9+СВЦЭМ!$D$10+'СЕТ СН'!$G$6</f>
        <v>1537.59805646</v>
      </c>
      <c r="I48" s="37">
        <f>SUMIFS(СВЦЭМ!$C$34:$C$777,СВЦЭМ!$A$34:$A$777,$A48,СВЦЭМ!$B$34:$B$777,I$47)+'СЕТ СН'!$G$9+СВЦЭМ!$D$10+'СЕТ СН'!$G$6</f>
        <v>1493.9543172899998</v>
      </c>
      <c r="J48" s="37">
        <f>SUMIFS(СВЦЭМ!$C$34:$C$777,СВЦЭМ!$A$34:$A$777,$A48,СВЦЭМ!$B$34:$B$777,J$47)+'СЕТ СН'!$G$9+СВЦЭМ!$D$10+'СЕТ СН'!$G$6</f>
        <v>1447.0278776299999</v>
      </c>
      <c r="K48" s="37">
        <f>SUMIFS(СВЦЭМ!$C$34:$C$777,СВЦЭМ!$A$34:$A$777,$A48,СВЦЭМ!$B$34:$B$777,K$47)+'СЕТ СН'!$G$9+СВЦЭМ!$D$10+'СЕТ СН'!$G$6</f>
        <v>1364.1832367</v>
      </c>
      <c r="L48" s="37">
        <f>SUMIFS(СВЦЭМ!$C$34:$C$777,СВЦЭМ!$A$34:$A$777,$A48,СВЦЭМ!$B$34:$B$777,L$47)+'СЕТ СН'!$G$9+СВЦЭМ!$D$10+'СЕТ СН'!$G$6</f>
        <v>1388.6208216</v>
      </c>
      <c r="M48" s="37">
        <f>SUMIFS(СВЦЭМ!$C$34:$C$777,СВЦЭМ!$A$34:$A$777,$A48,СВЦЭМ!$B$34:$B$777,M$47)+'СЕТ СН'!$G$9+СВЦЭМ!$D$10+'СЕТ СН'!$G$6</f>
        <v>1412.32063797</v>
      </c>
      <c r="N48" s="37">
        <f>SUMIFS(СВЦЭМ!$C$34:$C$777,СВЦЭМ!$A$34:$A$777,$A48,СВЦЭМ!$B$34:$B$777,N$47)+'СЕТ СН'!$G$9+СВЦЭМ!$D$10+'СЕТ СН'!$G$6</f>
        <v>1344.60828186</v>
      </c>
      <c r="O48" s="37">
        <f>SUMIFS(СВЦЭМ!$C$34:$C$777,СВЦЭМ!$A$34:$A$777,$A48,СВЦЭМ!$B$34:$B$777,O$47)+'СЕТ СН'!$G$9+СВЦЭМ!$D$10+'СЕТ СН'!$G$6</f>
        <v>1413.7997129999999</v>
      </c>
      <c r="P48" s="37">
        <f>SUMIFS(СВЦЭМ!$C$34:$C$777,СВЦЭМ!$A$34:$A$777,$A48,СВЦЭМ!$B$34:$B$777,P$47)+'СЕТ СН'!$G$9+СВЦЭМ!$D$10+'СЕТ СН'!$G$6</f>
        <v>1353.9266242899998</v>
      </c>
      <c r="Q48" s="37">
        <f>SUMIFS(СВЦЭМ!$C$34:$C$777,СВЦЭМ!$A$34:$A$777,$A48,СВЦЭМ!$B$34:$B$777,Q$47)+'СЕТ СН'!$G$9+СВЦЭМ!$D$10+'СЕТ СН'!$G$6</f>
        <v>1350.5537388400001</v>
      </c>
      <c r="R48" s="37">
        <f>SUMIFS(СВЦЭМ!$C$34:$C$777,СВЦЭМ!$A$34:$A$777,$A48,СВЦЭМ!$B$34:$B$777,R$47)+'СЕТ СН'!$G$9+СВЦЭМ!$D$10+'СЕТ СН'!$G$6</f>
        <v>1361.5275920499998</v>
      </c>
      <c r="S48" s="37">
        <f>SUMIFS(СВЦЭМ!$C$34:$C$777,СВЦЭМ!$A$34:$A$777,$A48,СВЦЭМ!$B$34:$B$777,S$47)+'СЕТ СН'!$G$9+СВЦЭМ!$D$10+'СЕТ СН'!$G$6</f>
        <v>1391.51538944</v>
      </c>
      <c r="T48" s="37">
        <f>SUMIFS(СВЦЭМ!$C$34:$C$777,СВЦЭМ!$A$34:$A$777,$A48,СВЦЭМ!$B$34:$B$777,T$47)+'СЕТ СН'!$G$9+СВЦЭМ!$D$10+'СЕТ СН'!$G$6</f>
        <v>1375.1341402600001</v>
      </c>
      <c r="U48" s="37">
        <f>SUMIFS(СВЦЭМ!$C$34:$C$777,СВЦЭМ!$A$34:$A$777,$A48,СВЦЭМ!$B$34:$B$777,U$47)+'СЕТ СН'!$G$9+СВЦЭМ!$D$10+'СЕТ СН'!$G$6</f>
        <v>1377.44008394</v>
      </c>
      <c r="V48" s="37">
        <f>SUMIFS(СВЦЭМ!$C$34:$C$777,СВЦЭМ!$A$34:$A$777,$A48,СВЦЭМ!$B$34:$B$777,V$47)+'СЕТ СН'!$G$9+СВЦЭМ!$D$10+'СЕТ СН'!$G$6</f>
        <v>1414.5188461100001</v>
      </c>
      <c r="W48" s="37">
        <f>SUMIFS(СВЦЭМ!$C$34:$C$777,СВЦЭМ!$A$34:$A$777,$A48,СВЦЭМ!$B$34:$B$777,W$47)+'СЕТ СН'!$G$9+СВЦЭМ!$D$10+'СЕТ СН'!$G$6</f>
        <v>1405.81505956</v>
      </c>
      <c r="X48" s="37">
        <f>SUMIFS(СВЦЭМ!$C$34:$C$777,СВЦЭМ!$A$34:$A$777,$A48,СВЦЭМ!$B$34:$B$777,X$47)+'СЕТ СН'!$G$9+СВЦЭМ!$D$10+'СЕТ СН'!$G$6</f>
        <v>1392.12677248</v>
      </c>
      <c r="Y48" s="37">
        <f>SUMIFS(СВЦЭМ!$C$34:$C$777,СВЦЭМ!$A$34:$A$777,$A48,СВЦЭМ!$B$34:$B$777,Y$47)+'СЕТ СН'!$G$9+СВЦЭМ!$D$10+'СЕТ СН'!$G$6</f>
        <v>1387.4226701100001</v>
      </c>
    </row>
    <row r="49" spans="1:25" ht="15.75" x14ac:dyDescent="0.2">
      <c r="A49" s="36">
        <f>A48+1</f>
        <v>42615</v>
      </c>
      <c r="B49" s="37">
        <f>SUMIFS(СВЦЭМ!$C$34:$C$777,СВЦЭМ!$A$34:$A$777,$A49,СВЦЭМ!$B$34:$B$777,B$47)+'СЕТ СН'!$G$9+СВЦЭМ!$D$10+'СЕТ СН'!$G$6</f>
        <v>1484.42083725</v>
      </c>
      <c r="C49" s="37">
        <f>SUMIFS(СВЦЭМ!$C$34:$C$777,СВЦЭМ!$A$34:$A$777,$A49,СВЦЭМ!$B$34:$B$777,C$47)+'СЕТ СН'!$G$9+СВЦЭМ!$D$10+'СЕТ СН'!$G$6</f>
        <v>1542.52143815</v>
      </c>
      <c r="D49" s="37">
        <f>SUMIFS(СВЦЭМ!$C$34:$C$777,СВЦЭМ!$A$34:$A$777,$A49,СВЦЭМ!$B$34:$B$777,D$47)+'СЕТ СН'!$G$9+СВЦЭМ!$D$10+'СЕТ СН'!$G$6</f>
        <v>1586.0011474299999</v>
      </c>
      <c r="E49" s="37">
        <f>SUMIFS(СВЦЭМ!$C$34:$C$777,СВЦЭМ!$A$34:$A$777,$A49,СВЦЭМ!$B$34:$B$777,E$47)+'СЕТ СН'!$G$9+СВЦЭМ!$D$10+'СЕТ СН'!$G$6</f>
        <v>1588.0714951699999</v>
      </c>
      <c r="F49" s="37">
        <f>SUMIFS(СВЦЭМ!$C$34:$C$777,СВЦЭМ!$A$34:$A$777,$A49,СВЦЭМ!$B$34:$B$777,F$47)+'СЕТ СН'!$G$9+СВЦЭМ!$D$10+'СЕТ СН'!$G$6</f>
        <v>1555.3247621799999</v>
      </c>
      <c r="G49" s="37">
        <f>SUMIFS(СВЦЭМ!$C$34:$C$777,СВЦЭМ!$A$34:$A$777,$A49,СВЦЭМ!$B$34:$B$777,G$47)+'СЕТ СН'!$G$9+СВЦЭМ!$D$10+'СЕТ СН'!$G$6</f>
        <v>1529.94182484</v>
      </c>
      <c r="H49" s="37">
        <f>SUMIFS(СВЦЭМ!$C$34:$C$777,СВЦЭМ!$A$34:$A$777,$A49,СВЦЭМ!$B$34:$B$777,H$47)+'СЕТ СН'!$G$9+СВЦЭМ!$D$10+'СЕТ СН'!$G$6</f>
        <v>1524.3003794900001</v>
      </c>
      <c r="I49" s="37">
        <f>SUMIFS(СВЦЭМ!$C$34:$C$777,СВЦЭМ!$A$34:$A$777,$A49,СВЦЭМ!$B$34:$B$777,I$47)+'СЕТ СН'!$G$9+СВЦЭМ!$D$10+'СЕТ СН'!$G$6</f>
        <v>1443.2451412299999</v>
      </c>
      <c r="J49" s="37">
        <f>SUMIFS(СВЦЭМ!$C$34:$C$777,СВЦЭМ!$A$34:$A$777,$A49,СВЦЭМ!$B$34:$B$777,J$47)+'СЕТ СН'!$G$9+СВЦЭМ!$D$10+'СЕТ СН'!$G$6</f>
        <v>1414.5465232299998</v>
      </c>
      <c r="K49" s="37">
        <f>SUMIFS(СВЦЭМ!$C$34:$C$777,СВЦЭМ!$A$34:$A$777,$A49,СВЦЭМ!$B$34:$B$777,K$47)+'СЕТ СН'!$G$9+СВЦЭМ!$D$10+'СЕТ СН'!$G$6</f>
        <v>1378.3939017100001</v>
      </c>
      <c r="L49" s="37">
        <f>SUMIFS(СВЦЭМ!$C$34:$C$777,СВЦЭМ!$A$34:$A$777,$A49,СВЦЭМ!$B$34:$B$777,L$47)+'СЕТ СН'!$G$9+СВЦЭМ!$D$10+'СЕТ СН'!$G$6</f>
        <v>1363.06162589</v>
      </c>
      <c r="M49" s="37">
        <f>SUMIFS(СВЦЭМ!$C$34:$C$777,СВЦЭМ!$A$34:$A$777,$A49,СВЦЭМ!$B$34:$B$777,M$47)+'СЕТ СН'!$G$9+СВЦЭМ!$D$10+'СЕТ СН'!$G$6</f>
        <v>1393.17596308</v>
      </c>
      <c r="N49" s="37">
        <f>SUMIFS(СВЦЭМ!$C$34:$C$777,СВЦЭМ!$A$34:$A$777,$A49,СВЦЭМ!$B$34:$B$777,N$47)+'СЕТ СН'!$G$9+СВЦЭМ!$D$10+'СЕТ СН'!$G$6</f>
        <v>1393.7707311700001</v>
      </c>
      <c r="O49" s="37">
        <f>SUMIFS(СВЦЭМ!$C$34:$C$777,СВЦЭМ!$A$34:$A$777,$A49,СВЦЭМ!$B$34:$B$777,O$47)+'СЕТ СН'!$G$9+СВЦЭМ!$D$10+'СЕТ СН'!$G$6</f>
        <v>1415.8291330500001</v>
      </c>
      <c r="P49" s="37">
        <f>SUMIFS(СВЦЭМ!$C$34:$C$777,СВЦЭМ!$A$34:$A$777,$A49,СВЦЭМ!$B$34:$B$777,P$47)+'СЕТ СН'!$G$9+СВЦЭМ!$D$10+'СЕТ СН'!$G$6</f>
        <v>1406.8657969000001</v>
      </c>
      <c r="Q49" s="37">
        <f>SUMIFS(СВЦЭМ!$C$34:$C$777,СВЦЭМ!$A$34:$A$777,$A49,СВЦЭМ!$B$34:$B$777,Q$47)+'СЕТ СН'!$G$9+СВЦЭМ!$D$10+'СЕТ СН'!$G$6</f>
        <v>1412.5578542600001</v>
      </c>
      <c r="R49" s="37">
        <f>SUMIFS(СВЦЭМ!$C$34:$C$777,СВЦЭМ!$A$34:$A$777,$A49,СВЦЭМ!$B$34:$B$777,R$47)+'СЕТ СН'!$G$9+СВЦЭМ!$D$10+'СЕТ СН'!$G$6</f>
        <v>1380.5543295499999</v>
      </c>
      <c r="S49" s="37">
        <f>SUMIFS(СВЦЭМ!$C$34:$C$777,СВЦЭМ!$A$34:$A$777,$A49,СВЦЭМ!$B$34:$B$777,S$47)+'СЕТ СН'!$G$9+СВЦЭМ!$D$10+'СЕТ СН'!$G$6</f>
        <v>1381.8187229499999</v>
      </c>
      <c r="T49" s="37">
        <f>SUMIFS(СВЦЭМ!$C$34:$C$777,СВЦЭМ!$A$34:$A$777,$A49,СВЦЭМ!$B$34:$B$777,T$47)+'СЕТ СН'!$G$9+СВЦЭМ!$D$10+'СЕТ СН'!$G$6</f>
        <v>1398.0703207000001</v>
      </c>
      <c r="U49" s="37">
        <f>SUMIFS(СВЦЭМ!$C$34:$C$777,СВЦЭМ!$A$34:$A$777,$A49,СВЦЭМ!$B$34:$B$777,U$47)+'СЕТ СН'!$G$9+СВЦЭМ!$D$10+'СЕТ СН'!$G$6</f>
        <v>1408.9376959599999</v>
      </c>
      <c r="V49" s="37">
        <f>SUMIFS(СВЦЭМ!$C$34:$C$777,СВЦЭМ!$A$34:$A$777,$A49,СВЦЭМ!$B$34:$B$777,V$47)+'СЕТ СН'!$G$9+СВЦЭМ!$D$10+'СЕТ СН'!$G$6</f>
        <v>1395.02809452</v>
      </c>
      <c r="W49" s="37">
        <f>SUMIFS(СВЦЭМ!$C$34:$C$777,СВЦЭМ!$A$34:$A$777,$A49,СВЦЭМ!$B$34:$B$777,W$47)+'СЕТ СН'!$G$9+СВЦЭМ!$D$10+'СЕТ СН'!$G$6</f>
        <v>1387.6866516099999</v>
      </c>
      <c r="X49" s="37">
        <f>SUMIFS(СВЦЭМ!$C$34:$C$777,СВЦЭМ!$A$34:$A$777,$A49,СВЦЭМ!$B$34:$B$777,X$47)+'СЕТ СН'!$G$9+СВЦЭМ!$D$10+'СЕТ СН'!$G$6</f>
        <v>1366.8176597299998</v>
      </c>
      <c r="Y49" s="37">
        <f>SUMIFS(СВЦЭМ!$C$34:$C$777,СВЦЭМ!$A$34:$A$777,$A49,СВЦЭМ!$B$34:$B$777,Y$47)+'СЕТ СН'!$G$9+СВЦЭМ!$D$10+'СЕТ СН'!$G$6</f>
        <v>1392.3520078900001</v>
      </c>
    </row>
    <row r="50" spans="1:25" ht="15.75" x14ac:dyDescent="0.2">
      <c r="A50" s="36">
        <f t="shared" ref="A50:A78" si="1">A49+1</f>
        <v>42616</v>
      </c>
      <c r="B50" s="37">
        <f>SUMIFS(СВЦЭМ!$C$34:$C$777,СВЦЭМ!$A$34:$A$777,$A50,СВЦЭМ!$B$34:$B$777,B$47)+'СЕТ СН'!$G$9+СВЦЭМ!$D$10+'СЕТ СН'!$G$6</f>
        <v>1693.2494311399998</v>
      </c>
      <c r="C50" s="37">
        <f>SUMIFS(СВЦЭМ!$C$34:$C$777,СВЦЭМ!$A$34:$A$777,$A50,СВЦЭМ!$B$34:$B$777,C$47)+'СЕТ СН'!$G$9+СВЦЭМ!$D$10+'СЕТ СН'!$G$6</f>
        <v>2295.5800363899998</v>
      </c>
      <c r="D50" s="37">
        <f>SUMIFS(СВЦЭМ!$C$34:$C$777,СВЦЭМ!$A$34:$A$777,$A50,СВЦЭМ!$B$34:$B$777,D$47)+'СЕТ СН'!$G$9+СВЦЭМ!$D$10+'СЕТ СН'!$G$6</f>
        <v>2384.8875927299996</v>
      </c>
      <c r="E50" s="37">
        <f>SUMIFS(СВЦЭМ!$C$34:$C$777,СВЦЭМ!$A$34:$A$777,$A50,СВЦЭМ!$B$34:$B$777,E$47)+'СЕТ СН'!$G$9+СВЦЭМ!$D$10+'СЕТ СН'!$G$6</f>
        <v>2459.1972794000003</v>
      </c>
      <c r="F50" s="37">
        <f>SUMIFS(СВЦЭМ!$C$34:$C$777,СВЦЭМ!$A$34:$A$777,$A50,СВЦЭМ!$B$34:$B$777,F$47)+'СЕТ СН'!$G$9+СВЦЭМ!$D$10+'СЕТ СН'!$G$6</f>
        <v>2428.2623115200004</v>
      </c>
      <c r="G50" s="37">
        <f>SUMIFS(СВЦЭМ!$C$34:$C$777,СВЦЭМ!$A$34:$A$777,$A50,СВЦЭМ!$B$34:$B$777,G$47)+'СЕТ СН'!$G$9+СВЦЭМ!$D$10+'СЕТ СН'!$G$6</f>
        <v>2415.1739195299997</v>
      </c>
      <c r="H50" s="37">
        <f>SUMIFS(СВЦЭМ!$C$34:$C$777,СВЦЭМ!$A$34:$A$777,$A50,СВЦЭМ!$B$34:$B$777,H$47)+'СЕТ СН'!$G$9+СВЦЭМ!$D$10+'СЕТ СН'!$G$6</f>
        <v>2411.5817148099995</v>
      </c>
      <c r="I50" s="37">
        <f>SUMIFS(СВЦЭМ!$C$34:$C$777,СВЦЭМ!$A$34:$A$777,$A50,СВЦЭМ!$B$34:$B$777,I$47)+'СЕТ СН'!$G$9+СВЦЭМ!$D$10+'СЕТ СН'!$G$6</f>
        <v>2342.6844133300001</v>
      </c>
      <c r="J50" s="37">
        <f>SUMIFS(СВЦЭМ!$C$34:$C$777,СВЦЭМ!$A$34:$A$777,$A50,СВЦЭМ!$B$34:$B$777,J$47)+'СЕТ СН'!$G$9+СВЦЭМ!$D$10+'СЕТ СН'!$G$6</f>
        <v>2208.0072458900004</v>
      </c>
      <c r="K50" s="37">
        <f>SUMIFS(СВЦЭМ!$C$34:$C$777,СВЦЭМ!$A$34:$A$777,$A50,СВЦЭМ!$B$34:$B$777,K$47)+'СЕТ СН'!$G$9+СВЦЭМ!$D$10+'СЕТ СН'!$G$6</f>
        <v>2118.0632484500002</v>
      </c>
      <c r="L50" s="37">
        <f>SUMIFS(СВЦЭМ!$C$34:$C$777,СВЦЭМ!$A$34:$A$777,$A50,СВЦЭМ!$B$34:$B$777,L$47)+'СЕТ СН'!$G$9+СВЦЭМ!$D$10+'СЕТ СН'!$G$6</f>
        <v>2034.81274534</v>
      </c>
      <c r="M50" s="37">
        <f>SUMIFS(СВЦЭМ!$C$34:$C$777,СВЦЭМ!$A$34:$A$777,$A50,СВЦЭМ!$B$34:$B$777,M$47)+'СЕТ СН'!$G$9+СВЦЭМ!$D$10+'СЕТ СН'!$G$6</f>
        <v>1980.7360916800001</v>
      </c>
      <c r="N50" s="37">
        <f>SUMIFS(СВЦЭМ!$C$34:$C$777,СВЦЭМ!$A$34:$A$777,$A50,СВЦЭМ!$B$34:$B$777,N$47)+'СЕТ СН'!$G$9+СВЦЭМ!$D$10+'СЕТ СН'!$G$6</f>
        <v>1983.1418607499998</v>
      </c>
      <c r="O50" s="37">
        <f>SUMIFS(СВЦЭМ!$C$34:$C$777,СВЦЭМ!$A$34:$A$777,$A50,СВЦЭМ!$B$34:$B$777,O$47)+'СЕТ СН'!$G$9+СВЦЭМ!$D$10+'СЕТ СН'!$G$6</f>
        <v>1981.5940205999998</v>
      </c>
      <c r="P50" s="37">
        <f>SUMIFS(СВЦЭМ!$C$34:$C$777,СВЦЭМ!$A$34:$A$777,$A50,СВЦЭМ!$B$34:$B$777,P$47)+'СЕТ СН'!$G$9+СВЦЭМ!$D$10+'СЕТ СН'!$G$6</f>
        <v>2028.6681314999998</v>
      </c>
      <c r="Q50" s="37">
        <f>SUMIFS(СВЦЭМ!$C$34:$C$777,СВЦЭМ!$A$34:$A$777,$A50,СВЦЭМ!$B$34:$B$777,Q$47)+'СЕТ СН'!$G$9+СВЦЭМ!$D$10+'СЕТ СН'!$G$6</f>
        <v>2051.2090202099998</v>
      </c>
      <c r="R50" s="37">
        <f>SUMIFS(СВЦЭМ!$C$34:$C$777,СВЦЭМ!$A$34:$A$777,$A50,СВЦЭМ!$B$34:$B$777,R$47)+'СЕТ СН'!$G$9+СВЦЭМ!$D$10+'СЕТ СН'!$G$6</f>
        <v>2042.612554</v>
      </c>
      <c r="S50" s="37">
        <f>SUMIFS(СВЦЭМ!$C$34:$C$777,СВЦЭМ!$A$34:$A$777,$A50,СВЦЭМ!$B$34:$B$777,S$47)+'СЕТ СН'!$G$9+СВЦЭМ!$D$10+'СЕТ СН'!$G$6</f>
        <v>2007.0083559900002</v>
      </c>
      <c r="T50" s="37">
        <f>SUMIFS(СВЦЭМ!$C$34:$C$777,СВЦЭМ!$A$34:$A$777,$A50,СВЦЭМ!$B$34:$B$777,T$47)+'СЕТ СН'!$G$9+СВЦЭМ!$D$10+'СЕТ СН'!$G$6</f>
        <v>2007.3280027600001</v>
      </c>
      <c r="U50" s="37">
        <f>SUMIFS(СВЦЭМ!$C$34:$C$777,СВЦЭМ!$A$34:$A$777,$A50,СВЦЭМ!$B$34:$B$777,U$47)+'СЕТ СН'!$G$9+СВЦЭМ!$D$10+'СЕТ СН'!$G$6</f>
        <v>1931.6299005600001</v>
      </c>
      <c r="V50" s="37">
        <f>SUMIFS(СВЦЭМ!$C$34:$C$777,СВЦЭМ!$A$34:$A$777,$A50,СВЦЭМ!$B$34:$B$777,V$47)+'СЕТ СН'!$G$9+СВЦЭМ!$D$10+'СЕТ СН'!$G$6</f>
        <v>2061.1384671699998</v>
      </c>
      <c r="W50" s="37">
        <f>SUMIFS(СВЦЭМ!$C$34:$C$777,СВЦЭМ!$A$34:$A$777,$A50,СВЦЭМ!$B$34:$B$777,W$47)+'СЕТ СН'!$G$9+СВЦЭМ!$D$10+'СЕТ СН'!$G$6</f>
        <v>2053.7159451400003</v>
      </c>
      <c r="X50" s="37">
        <f>SUMIFS(СВЦЭМ!$C$34:$C$777,СВЦЭМ!$A$34:$A$777,$A50,СВЦЭМ!$B$34:$B$777,X$47)+'СЕТ СН'!$G$9+СВЦЭМ!$D$10+'СЕТ СН'!$G$6</f>
        <v>2016.6677001099999</v>
      </c>
      <c r="Y50" s="37">
        <f>SUMIFS(СВЦЭМ!$C$34:$C$777,СВЦЭМ!$A$34:$A$777,$A50,СВЦЭМ!$B$34:$B$777,Y$47)+'СЕТ СН'!$G$9+СВЦЭМ!$D$10+'СЕТ СН'!$G$6</f>
        <v>2078.3325170600001</v>
      </c>
    </row>
    <row r="51" spans="1:25" ht="15.75" x14ac:dyDescent="0.2">
      <c r="A51" s="36">
        <f t="shared" si="1"/>
        <v>42617</v>
      </c>
      <c r="B51" s="37">
        <f>SUMIFS(СВЦЭМ!$C$34:$C$777,СВЦЭМ!$A$34:$A$777,$A51,СВЦЭМ!$B$34:$B$777,B$47)+'СЕТ СН'!$G$9+СВЦЭМ!$D$10+'СЕТ СН'!$G$6</f>
        <v>2275.9989958699998</v>
      </c>
      <c r="C51" s="37">
        <f>SUMIFS(СВЦЭМ!$C$34:$C$777,СВЦЭМ!$A$34:$A$777,$A51,СВЦЭМ!$B$34:$B$777,C$47)+'СЕТ СН'!$G$9+СВЦЭМ!$D$10+'СЕТ СН'!$G$6</f>
        <v>2377.3269524099996</v>
      </c>
      <c r="D51" s="37">
        <f>SUMIFS(СВЦЭМ!$C$34:$C$777,СВЦЭМ!$A$34:$A$777,$A51,СВЦЭМ!$B$34:$B$777,D$47)+'СЕТ СН'!$G$9+СВЦЭМ!$D$10+'СЕТ СН'!$G$6</f>
        <v>2463.4129940800003</v>
      </c>
      <c r="E51" s="37">
        <f>SUMIFS(СВЦЭМ!$C$34:$C$777,СВЦЭМ!$A$34:$A$777,$A51,СВЦЭМ!$B$34:$B$777,E$47)+'СЕТ СН'!$G$9+СВЦЭМ!$D$10+'СЕТ СН'!$G$6</f>
        <v>2561.8724957599998</v>
      </c>
      <c r="F51" s="37">
        <f>SUMIFS(СВЦЭМ!$C$34:$C$777,СВЦЭМ!$A$34:$A$777,$A51,СВЦЭМ!$B$34:$B$777,F$47)+'СЕТ СН'!$G$9+СВЦЭМ!$D$10+'СЕТ СН'!$G$6</f>
        <v>2540.7872549100002</v>
      </c>
      <c r="G51" s="37">
        <f>SUMIFS(СВЦЭМ!$C$34:$C$777,СВЦЭМ!$A$34:$A$777,$A51,СВЦЭМ!$B$34:$B$777,G$47)+'СЕТ СН'!$G$9+СВЦЭМ!$D$10+'СЕТ СН'!$G$6</f>
        <v>2575.2838933100002</v>
      </c>
      <c r="H51" s="37">
        <f>SUMIFS(СВЦЭМ!$C$34:$C$777,СВЦЭМ!$A$34:$A$777,$A51,СВЦЭМ!$B$34:$B$777,H$47)+'СЕТ СН'!$G$9+СВЦЭМ!$D$10+'СЕТ СН'!$G$6</f>
        <v>2502.7872320400002</v>
      </c>
      <c r="I51" s="37">
        <f>SUMIFS(СВЦЭМ!$C$34:$C$777,СВЦЭМ!$A$34:$A$777,$A51,СВЦЭМ!$B$34:$B$777,I$47)+'СЕТ СН'!$G$9+СВЦЭМ!$D$10+'СЕТ СН'!$G$6</f>
        <v>2457.0243645500004</v>
      </c>
      <c r="J51" s="37">
        <f>SUMIFS(СВЦЭМ!$C$34:$C$777,СВЦЭМ!$A$34:$A$777,$A51,СВЦЭМ!$B$34:$B$777,J$47)+'СЕТ СН'!$G$9+СВЦЭМ!$D$10+'СЕТ СН'!$G$6</f>
        <v>2351.5964604700002</v>
      </c>
      <c r="K51" s="37">
        <f>SUMIFS(СВЦЭМ!$C$34:$C$777,СВЦЭМ!$A$34:$A$777,$A51,СВЦЭМ!$B$34:$B$777,K$47)+'СЕТ СН'!$G$9+СВЦЭМ!$D$10+'СЕТ СН'!$G$6</f>
        <v>2140.6061485199998</v>
      </c>
      <c r="L51" s="37">
        <f>SUMIFS(СВЦЭМ!$C$34:$C$777,СВЦЭМ!$A$34:$A$777,$A51,СВЦЭМ!$B$34:$B$777,L$47)+'СЕТ СН'!$G$9+СВЦЭМ!$D$10+'СЕТ СН'!$G$6</f>
        <v>2037.37964764</v>
      </c>
      <c r="M51" s="37">
        <f>SUMIFS(СВЦЭМ!$C$34:$C$777,СВЦЭМ!$A$34:$A$777,$A51,СВЦЭМ!$B$34:$B$777,M$47)+'СЕТ СН'!$G$9+СВЦЭМ!$D$10+'СЕТ СН'!$G$6</f>
        <v>2106.3572686899997</v>
      </c>
      <c r="N51" s="37">
        <f>SUMIFS(СВЦЭМ!$C$34:$C$777,СВЦЭМ!$A$34:$A$777,$A51,СВЦЭМ!$B$34:$B$777,N$47)+'СЕТ СН'!$G$9+СВЦЭМ!$D$10+'СЕТ СН'!$G$6</f>
        <v>1928.57532229</v>
      </c>
      <c r="O51" s="37">
        <f>SUMIFS(СВЦЭМ!$C$34:$C$777,СВЦЭМ!$A$34:$A$777,$A51,СВЦЭМ!$B$34:$B$777,O$47)+'СЕТ СН'!$G$9+СВЦЭМ!$D$10+'СЕТ СН'!$G$6</f>
        <v>1909.8428440700002</v>
      </c>
      <c r="P51" s="37">
        <f>SUMIFS(СВЦЭМ!$C$34:$C$777,СВЦЭМ!$A$34:$A$777,$A51,СВЦЭМ!$B$34:$B$777,P$47)+'СЕТ СН'!$G$9+СВЦЭМ!$D$10+'СЕТ СН'!$G$6</f>
        <v>1985.0428163399999</v>
      </c>
      <c r="Q51" s="37">
        <f>SUMIFS(СВЦЭМ!$C$34:$C$777,СВЦЭМ!$A$34:$A$777,$A51,СВЦЭМ!$B$34:$B$777,Q$47)+'СЕТ СН'!$G$9+СВЦЭМ!$D$10+'СЕТ СН'!$G$6</f>
        <v>1969.8785624099999</v>
      </c>
      <c r="R51" s="37">
        <f>SUMIFS(СВЦЭМ!$C$34:$C$777,СВЦЭМ!$A$34:$A$777,$A51,СВЦЭМ!$B$34:$B$777,R$47)+'СЕТ СН'!$G$9+СВЦЭМ!$D$10+'СЕТ СН'!$G$6</f>
        <v>2029.65375531</v>
      </c>
      <c r="S51" s="37">
        <f>SUMIFS(СВЦЭМ!$C$34:$C$777,СВЦЭМ!$A$34:$A$777,$A51,СВЦЭМ!$B$34:$B$777,S$47)+'СЕТ СН'!$G$9+СВЦЭМ!$D$10+'СЕТ СН'!$G$6</f>
        <v>2030.0086324299998</v>
      </c>
      <c r="T51" s="37">
        <f>SUMIFS(СВЦЭМ!$C$34:$C$777,СВЦЭМ!$A$34:$A$777,$A51,СВЦЭМ!$B$34:$B$777,T$47)+'СЕТ СН'!$G$9+СВЦЭМ!$D$10+'СЕТ СН'!$G$6</f>
        <v>1981.6196236799999</v>
      </c>
      <c r="U51" s="37">
        <f>SUMIFS(СВЦЭМ!$C$34:$C$777,СВЦЭМ!$A$34:$A$777,$A51,СВЦЭМ!$B$34:$B$777,U$47)+'СЕТ СН'!$G$9+СВЦЭМ!$D$10+'СЕТ СН'!$G$6</f>
        <v>2001.3045348200001</v>
      </c>
      <c r="V51" s="37">
        <f>SUMIFS(СВЦЭМ!$C$34:$C$777,СВЦЭМ!$A$34:$A$777,$A51,СВЦЭМ!$B$34:$B$777,V$47)+'СЕТ СН'!$G$9+СВЦЭМ!$D$10+'СЕТ СН'!$G$6</f>
        <v>2181.6600226</v>
      </c>
      <c r="W51" s="37">
        <f>SUMIFS(СВЦЭМ!$C$34:$C$777,СВЦЭМ!$A$34:$A$777,$A51,СВЦЭМ!$B$34:$B$777,W$47)+'СЕТ СН'!$G$9+СВЦЭМ!$D$10+'СЕТ СН'!$G$6</f>
        <v>2149.1479418400004</v>
      </c>
      <c r="X51" s="37">
        <f>SUMIFS(СВЦЭМ!$C$34:$C$777,СВЦЭМ!$A$34:$A$777,$A51,СВЦЭМ!$B$34:$B$777,X$47)+'СЕТ СН'!$G$9+СВЦЭМ!$D$10+'СЕТ СН'!$G$6</f>
        <v>2029.2689093800002</v>
      </c>
      <c r="Y51" s="37">
        <f>SUMIFS(СВЦЭМ!$C$34:$C$777,СВЦЭМ!$A$34:$A$777,$A51,СВЦЭМ!$B$34:$B$777,Y$47)+'СЕТ СН'!$G$9+СВЦЭМ!$D$10+'СЕТ СН'!$G$6</f>
        <v>2059.3920206399998</v>
      </c>
    </row>
    <row r="52" spans="1:25" ht="15.75" x14ac:dyDescent="0.2">
      <c r="A52" s="36">
        <f t="shared" si="1"/>
        <v>42618</v>
      </c>
      <c r="B52" s="37">
        <f>SUMIFS(СВЦЭМ!$C$34:$C$777,СВЦЭМ!$A$34:$A$777,$A52,СВЦЭМ!$B$34:$B$777,B$47)+'СЕТ СН'!$G$9+СВЦЭМ!$D$10+'СЕТ СН'!$G$6</f>
        <v>2207.1518629399998</v>
      </c>
      <c r="C52" s="37">
        <f>SUMIFS(СВЦЭМ!$C$34:$C$777,СВЦЭМ!$A$34:$A$777,$A52,СВЦЭМ!$B$34:$B$777,C$47)+'СЕТ СН'!$G$9+СВЦЭМ!$D$10+'СЕТ СН'!$G$6</f>
        <v>2388.7089103799999</v>
      </c>
      <c r="D52" s="37">
        <f>SUMIFS(СВЦЭМ!$C$34:$C$777,СВЦЭМ!$A$34:$A$777,$A52,СВЦЭМ!$B$34:$B$777,D$47)+'СЕТ СН'!$G$9+СВЦЭМ!$D$10+'СЕТ СН'!$G$6</f>
        <v>2385.7291234000004</v>
      </c>
      <c r="E52" s="37">
        <f>SUMIFS(СВЦЭМ!$C$34:$C$777,СВЦЭМ!$A$34:$A$777,$A52,СВЦЭМ!$B$34:$B$777,E$47)+'СЕТ СН'!$G$9+СВЦЭМ!$D$10+'СЕТ СН'!$G$6</f>
        <v>2475.2440620699999</v>
      </c>
      <c r="F52" s="37">
        <f>SUMIFS(СВЦЭМ!$C$34:$C$777,СВЦЭМ!$A$34:$A$777,$A52,СВЦЭМ!$B$34:$B$777,F$47)+'СЕТ СН'!$G$9+СВЦЭМ!$D$10+'СЕТ СН'!$G$6</f>
        <v>2453.8997421000004</v>
      </c>
      <c r="G52" s="37">
        <f>SUMIFS(СВЦЭМ!$C$34:$C$777,СВЦЭМ!$A$34:$A$777,$A52,СВЦЭМ!$B$34:$B$777,G$47)+'СЕТ СН'!$G$9+СВЦЭМ!$D$10+'СЕТ СН'!$G$6</f>
        <v>2481.6164726699999</v>
      </c>
      <c r="H52" s="37">
        <f>SUMIFS(СВЦЭМ!$C$34:$C$777,СВЦЭМ!$A$34:$A$777,$A52,СВЦЭМ!$B$34:$B$777,H$47)+'СЕТ СН'!$G$9+СВЦЭМ!$D$10+'СЕТ СН'!$G$6</f>
        <v>2310.7537776500003</v>
      </c>
      <c r="I52" s="37">
        <f>SUMIFS(СВЦЭМ!$C$34:$C$777,СВЦЭМ!$A$34:$A$777,$A52,СВЦЭМ!$B$34:$B$777,I$47)+'СЕТ СН'!$G$9+СВЦЭМ!$D$10+'СЕТ СН'!$G$6</f>
        <v>1720.24601074</v>
      </c>
      <c r="J52" s="37">
        <f>SUMIFS(СВЦЭМ!$C$34:$C$777,СВЦЭМ!$A$34:$A$777,$A52,СВЦЭМ!$B$34:$B$777,J$47)+'СЕТ СН'!$G$9+СВЦЭМ!$D$10+'СЕТ СН'!$G$6</f>
        <v>1555.7431356999998</v>
      </c>
      <c r="K52" s="37">
        <f>SUMIFS(СВЦЭМ!$C$34:$C$777,СВЦЭМ!$A$34:$A$777,$A52,СВЦЭМ!$B$34:$B$777,K$47)+'СЕТ СН'!$G$9+СВЦЭМ!$D$10+'СЕТ СН'!$G$6</f>
        <v>1420.3554778499999</v>
      </c>
      <c r="L52" s="37">
        <f>SUMIFS(СВЦЭМ!$C$34:$C$777,СВЦЭМ!$A$34:$A$777,$A52,СВЦЭМ!$B$34:$B$777,L$47)+'СЕТ СН'!$G$9+СВЦЭМ!$D$10+'СЕТ СН'!$G$6</f>
        <v>1376.9037131</v>
      </c>
      <c r="M52" s="37">
        <f>SUMIFS(СВЦЭМ!$C$34:$C$777,СВЦЭМ!$A$34:$A$777,$A52,СВЦЭМ!$B$34:$B$777,M$47)+'СЕТ СН'!$G$9+СВЦЭМ!$D$10+'СЕТ СН'!$G$6</f>
        <v>1386.27014863</v>
      </c>
      <c r="N52" s="37">
        <f>SUMIFS(СВЦЭМ!$C$34:$C$777,СВЦЭМ!$A$34:$A$777,$A52,СВЦЭМ!$B$34:$B$777,N$47)+'СЕТ СН'!$G$9+СВЦЭМ!$D$10+'СЕТ СН'!$G$6</f>
        <v>1413.1469169100001</v>
      </c>
      <c r="O52" s="37">
        <f>SUMIFS(СВЦЭМ!$C$34:$C$777,СВЦЭМ!$A$34:$A$777,$A52,СВЦЭМ!$B$34:$B$777,O$47)+'СЕТ СН'!$G$9+СВЦЭМ!$D$10+'СЕТ СН'!$G$6</f>
        <v>1416.1346819099999</v>
      </c>
      <c r="P52" s="37">
        <f>SUMIFS(СВЦЭМ!$C$34:$C$777,СВЦЭМ!$A$34:$A$777,$A52,СВЦЭМ!$B$34:$B$777,P$47)+'СЕТ СН'!$G$9+СВЦЭМ!$D$10+'СЕТ СН'!$G$6</f>
        <v>1442.3619546699999</v>
      </c>
      <c r="Q52" s="37">
        <f>SUMIFS(СВЦЭМ!$C$34:$C$777,СВЦЭМ!$A$34:$A$777,$A52,СВЦЭМ!$B$34:$B$777,Q$47)+'СЕТ СН'!$G$9+СВЦЭМ!$D$10+'СЕТ СН'!$G$6</f>
        <v>1453.2357136800001</v>
      </c>
      <c r="R52" s="37">
        <f>SUMIFS(СВЦЭМ!$C$34:$C$777,СВЦЭМ!$A$34:$A$777,$A52,СВЦЭМ!$B$34:$B$777,R$47)+'СЕТ СН'!$G$9+СВЦЭМ!$D$10+'СЕТ СН'!$G$6</f>
        <v>1458.9668624199999</v>
      </c>
      <c r="S52" s="37">
        <f>SUMIFS(СВЦЭМ!$C$34:$C$777,СВЦЭМ!$A$34:$A$777,$A52,СВЦЭМ!$B$34:$B$777,S$47)+'СЕТ СН'!$G$9+СВЦЭМ!$D$10+'СЕТ СН'!$G$6</f>
        <v>1527.5180468200001</v>
      </c>
      <c r="T52" s="37">
        <f>SUMIFS(СВЦЭМ!$C$34:$C$777,СВЦЭМ!$A$34:$A$777,$A52,СВЦЭМ!$B$34:$B$777,T$47)+'СЕТ СН'!$G$9+СВЦЭМ!$D$10+'СЕТ СН'!$G$6</f>
        <v>1551.13261302</v>
      </c>
      <c r="U52" s="37">
        <f>SUMIFS(СВЦЭМ!$C$34:$C$777,СВЦЭМ!$A$34:$A$777,$A52,СВЦЭМ!$B$34:$B$777,U$47)+'СЕТ СН'!$G$9+СВЦЭМ!$D$10+'СЕТ СН'!$G$6</f>
        <v>1537.8548767</v>
      </c>
      <c r="V52" s="37">
        <f>SUMIFS(СВЦЭМ!$C$34:$C$777,СВЦЭМ!$A$34:$A$777,$A52,СВЦЭМ!$B$34:$B$777,V$47)+'СЕТ СН'!$G$9+СВЦЭМ!$D$10+'СЕТ СН'!$G$6</f>
        <v>1583.4775792200001</v>
      </c>
      <c r="W52" s="37">
        <f>SUMIFS(СВЦЭМ!$C$34:$C$777,СВЦЭМ!$A$34:$A$777,$A52,СВЦЭМ!$B$34:$B$777,W$47)+'СЕТ СН'!$G$9+СВЦЭМ!$D$10+'СЕТ СН'!$G$6</f>
        <v>1836.0959182700001</v>
      </c>
      <c r="X52" s="37">
        <f>SUMIFS(СВЦЭМ!$C$34:$C$777,СВЦЭМ!$A$34:$A$777,$A52,СВЦЭМ!$B$34:$B$777,X$47)+'СЕТ СН'!$G$9+СВЦЭМ!$D$10+'СЕТ СН'!$G$6</f>
        <v>1623.04954929</v>
      </c>
      <c r="Y52" s="37">
        <f>SUMIFS(СВЦЭМ!$C$34:$C$777,СВЦЭМ!$A$34:$A$777,$A52,СВЦЭМ!$B$34:$B$777,Y$47)+'СЕТ СН'!$G$9+СВЦЭМ!$D$10+'СЕТ СН'!$G$6</f>
        <v>1502.5120527499998</v>
      </c>
    </row>
    <row r="53" spans="1:25" ht="15.75" x14ac:dyDescent="0.2">
      <c r="A53" s="36">
        <f t="shared" si="1"/>
        <v>42619</v>
      </c>
      <c r="B53" s="37">
        <f>SUMIFS(СВЦЭМ!$C$34:$C$777,СВЦЭМ!$A$34:$A$777,$A53,СВЦЭМ!$B$34:$B$777,B$47)+'СЕТ СН'!$G$9+СВЦЭМ!$D$10+'СЕТ СН'!$G$6</f>
        <v>1526.4852833599998</v>
      </c>
      <c r="C53" s="37">
        <f>SUMIFS(СВЦЭМ!$C$34:$C$777,СВЦЭМ!$A$34:$A$777,$A53,СВЦЭМ!$B$34:$B$777,C$47)+'СЕТ СН'!$G$9+СВЦЭМ!$D$10+'СЕТ СН'!$G$6</f>
        <v>1603.4454894099999</v>
      </c>
      <c r="D53" s="37">
        <f>SUMIFS(СВЦЭМ!$C$34:$C$777,СВЦЭМ!$A$34:$A$777,$A53,СВЦЭМ!$B$34:$B$777,D$47)+'СЕТ СН'!$G$9+СВЦЭМ!$D$10+'СЕТ СН'!$G$6</f>
        <v>1658.2873255100001</v>
      </c>
      <c r="E53" s="37">
        <f>SUMIFS(СВЦЭМ!$C$34:$C$777,СВЦЭМ!$A$34:$A$777,$A53,СВЦЭМ!$B$34:$B$777,E$47)+'СЕТ СН'!$G$9+СВЦЭМ!$D$10+'СЕТ СН'!$G$6</f>
        <v>1685.81219362</v>
      </c>
      <c r="F53" s="37">
        <f>SUMIFS(СВЦЭМ!$C$34:$C$777,СВЦЭМ!$A$34:$A$777,$A53,СВЦЭМ!$B$34:$B$777,F$47)+'СЕТ СН'!$G$9+СВЦЭМ!$D$10+'СЕТ СН'!$G$6</f>
        <v>1713.9166976899999</v>
      </c>
      <c r="G53" s="37">
        <f>SUMIFS(СВЦЭМ!$C$34:$C$777,СВЦЭМ!$A$34:$A$777,$A53,СВЦЭМ!$B$34:$B$777,G$47)+'СЕТ СН'!$G$9+СВЦЭМ!$D$10+'СЕТ СН'!$G$6</f>
        <v>1678.3638342299998</v>
      </c>
      <c r="H53" s="37">
        <f>SUMIFS(СВЦЭМ!$C$34:$C$777,СВЦЭМ!$A$34:$A$777,$A53,СВЦЭМ!$B$34:$B$777,H$47)+'СЕТ СН'!$G$9+СВЦЭМ!$D$10+'СЕТ СН'!$G$6</f>
        <v>1600.09988447</v>
      </c>
      <c r="I53" s="37">
        <f>SUMIFS(СВЦЭМ!$C$34:$C$777,СВЦЭМ!$A$34:$A$777,$A53,СВЦЭМ!$B$34:$B$777,I$47)+'СЕТ СН'!$G$9+СВЦЭМ!$D$10+'СЕТ СН'!$G$6</f>
        <v>1500.8945940200001</v>
      </c>
      <c r="J53" s="37">
        <f>SUMIFS(СВЦЭМ!$C$34:$C$777,СВЦЭМ!$A$34:$A$777,$A53,СВЦЭМ!$B$34:$B$777,J$47)+'СЕТ СН'!$G$9+СВЦЭМ!$D$10+'СЕТ СН'!$G$6</f>
        <v>1403.64907038</v>
      </c>
      <c r="K53" s="37">
        <f>SUMIFS(СВЦЭМ!$C$34:$C$777,СВЦЭМ!$A$34:$A$777,$A53,СВЦЭМ!$B$34:$B$777,K$47)+'СЕТ СН'!$G$9+СВЦЭМ!$D$10+'СЕТ СН'!$G$6</f>
        <v>1125.5003867099999</v>
      </c>
      <c r="L53" s="37">
        <f>SUMIFS(СВЦЭМ!$C$34:$C$777,СВЦЭМ!$A$34:$A$777,$A53,СВЦЭМ!$B$34:$B$777,L$47)+'СЕТ СН'!$G$9+СВЦЭМ!$D$10+'СЕТ СН'!$G$6</f>
        <v>1244.5315507</v>
      </c>
      <c r="M53" s="37">
        <f>SUMIFS(СВЦЭМ!$C$34:$C$777,СВЦЭМ!$A$34:$A$777,$A53,СВЦЭМ!$B$34:$B$777,M$47)+'СЕТ СН'!$G$9+СВЦЭМ!$D$10+'СЕТ СН'!$G$6</f>
        <v>1400.9184580199999</v>
      </c>
      <c r="N53" s="37">
        <f>SUMIFS(СВЦЭМ!$C$34:$C$777,СВЦЭМ!$A$34:$A$777,$A53,СВЦЭМ!$B$34:$B$777,N$47)+'СЕТ СН'!$G$9+СВЦЭМ!$D$10+'СЕТ СН'!$G$6</f>
        <v>1429.93242373</v>
      </c>
      <c r="O53" s="37">
        <f>SUMIFS(СВЦЭМ!$C$34:$C$777,СВЦЭМ!$A$34:$A$777,$A53,СВЦЭМ!$B$34:$B$777,O$47)+'СЕТ СН'!$G$9+СВЦЭМ!$D$10+'СЕТ СН'!$G$6</f>
        <v>1436.06465536</v>
      </c>
      <c r="P53" s="37">
        <f>SUMIFS(СВЦЭМ!$C$34:$C$777,СВЦЭМ!$A$34:$A$777,$A53,СВЦЭМ!$B$34:$B$777,P$47)+'СЕТ СН'!$G$9+СВЦЭМ!$D$10+'СЕТ СН'!$G$6</f>
        <v>1305.23740344</v>
      </c>
      <c r="Q53" s="37">
        <f>SUMIFS(СВЦЭМ!$C$34:$C$777,СВЦЭМ!$A$34:$A$777,$A53,СВЦЭМ!$B$34:$B$777,Q$47)+'СЕТ СН'!$G$9+СВЦЭМ!$D$10+'СЕТ СН'!$G$6</f>
        <v>1223.6978667399999</v>
      </c>
      <c r="R53" s="37">
        <f>SUMIFS(СВЦЭМ!$C$34:$C$777,СВЦЭМ!$A$34:$A$777,$A53,СВЦЭМ!$B$34:$B$777,R$47)+'СЕТ СН'!$G$9+СВЦЭМ!$D$10+'СЕТ СН'!$G$6</f>
        <v>1207.5486948799999</v>
      </c>
      <c r="S53" s="37">
        <f>SUMIFS(СВЦЭМ!$C$34:$C$777,СВЦЭМ!$A$34:$A$777,$A53,СВЦЭМ!$B$34:$B$777,S$47)+'СЕТ СН'!$G$9+СВЦЭМ!$D$10+'СЕТ СН'!$G$6</f>
        <v>1163.62930736</v>
      </c>
      <c r="T53" s="37">
        <f>SUMIFS(СВЦЭМ!$C$34:$C$777,СВЦЭМ!$A$34:$A$777,$A53,СВЦЭМ!$B$34:$B$777,T$47)+'СЕТ СН'!$G$9+СВЦЭМ!$D$10+'СЕТ СН'!$G$6</f>
        <v>1120.0033559599999</v>
      </c>
      <c r="U53" s="37">
        <f>SUMIFS(СВЦЭМ!$C$34:$C$777,СВЦЭМ!$A$34:$A$777,$A53,СВЦЭМ!$B$34:$B$777,U$47)+'СЕТ СН'!$G$9+СВЦЭМ!$D$10+'СЕТ СН'!$G$6</f>
        <v>1122.20069577</v>
      </c>
      <c r="V53" s="37">
        <f>SUMIFS(СВЦЭМ!$C$34:$C$777,СВЦЭМ!$A$34:$A$777,$A53,СВЦЭМ!$B$34:$B$777,V$47)+'СЕТ СН'!$G$9+СВЦЭМ!$D$10+'СЕТ СН'!$G$6</f>
        <v>1146.4311336999999</v>
      </c>
      <c r="W53" s="37">
        <f>SUMIFS(СВЦЭМ!$C$34:$C$777,СВЦЭМ!$A$34:$A$777,$A53,СВЦЭМ!$B$34:$B$777,W$47)+'СЕТ СН'!$G$9+СВЦЭМ!$D$10+'СЕТ СН'!$G$6</f>
        <v>1129.0738752499999</v>
      </c>
      <c r="X53" s="37">
        <f>SUMIFS(СВЦЭМ!$C$34:$C$777,СВЦЭМ!$A$34:$A$777,$A53,СВЦЭМ!$B$34:$B$777,X$47)+'СЕТ СН'!$G$9+СВЦЭМ!$D$10+'СЕТ СН'!$G$6</f>
        <v>1091.8594492699999</v>
      </c>
      <c r="Y53" s="37">
        <f>SUMIFS(СВЦЭМ!$C$34:$C$777,СВЦЭМ!$A$34:$A$777,$A53,СВЦЭМ!$B$34:$B$777,Y$47)+'СЕТ СН'!$G$9+СВЦЭМ!$D$10+'СЕТ СН'!$G$6</f>
        <v>1105.2273111</v>
      </c>
    </row>
    <row r="54" spans="1:25" ht="15.75" x14ac:dyDescent="0.2">
      <c r="A54" s="36">
        <f t="shared" si="1"/>
        <v>42620</v>
      </c>
      <c r="B54" s="37">
        <f>SUMIFS(СВЦЭМ!$C$34:$C$777,СВЦЭМ!$A$34:$A$777,$A54,СВЦЭМ!$B$34:$B$777,B$47)+'СЕТ СН'!$G$9+СВЦЭМ!$D$10+'СЕТ СН'!$G$6</f>
        <v>1475.4858596199999</v>
      </c>
      <c r="C54" s="37">
        <f>SUMIFS(СВЦЭМ!$C$34:$C$777,СВЦЭМ!$A$34:$A$777,$A54,СВЦЭМ!$B$34:$B$777,C$47)+'СЕТ СН'!$G$9+СВЦЭМ!$D$10+'СЕТ СН'!$G$6</f>
        <v>1526.8894473099999</v>
      </c>
      <c r="D54" s="37">
        <f>SUMIFS(СВЦЭМ!$C$34:$C$777,СВЦЭМ!$A$34:$A$777,$A54,СВЦЭМ!$B$34:$B$777,D$47)+'СЕТ СН'!$G$9+СВЦЭМ!$D$10+'СЕТ СН'!$G$6</f>
        <v>1574.11154863</v>
      </c>
      <c r="E54" s="37">
        <f>SUMIFS(СВЦЭМ!$C$34:$C$777,СВЦЭМ!$A$34:$A$777,$A54,СВЦЭМ!$B$34:$B$777,E$47)+'СЕТ СН'!$G$9+СВЦЭМ!$D$10+'СЕТ СН'!$G$6</f>
        <v>1651.7038484299999</v>
      </c>
      <c r="F54" s="37">
        <f>SUMIFS(СВЦЭМ!$C$34:$C$777,СВЦЭМ!$A$34:$A$777,$A54,СВЦЭМ!$B$34:$B$777,F$47)+'СЕТ СН'!$G$9+СВЦЭМ!$D$10+'СЕТ СН'!$G$6</f>
        <v>1694.55508764</v>
      </c>
      <c r="G54" s="37">
        <f>SUMIFS(СВЦЭМ!$C$34:$C$777,СВЦЭМ!$A$34:$A$777,$A54,СВЦЭМ!$B$34:$B$777,G$47)+'СЕТ СН'!$G$9+СВЦЭМ!$D$10+'СЕТ СН'!$G$6</f>
        <v>1654.4464818399999</v>
      </c>
      <c r="H54" s="37">
        <f>SUMIFS(СВЦЭМ!$C$34:$C$777,СВЦЭМ!$A$34:$A$777,$A54,СВЦЭМ!$B$34:$B$777,H$47)+'СЕТ СН'!$G$9+СВЦЭМ!$D$10+'СЕТ СН'!$G$6</f>
        <v>1549.39283828</v>
      </c>
      <c r="I54" s="37">
        <f>SUMIFS(СВЦЭМ!$C$34:$C$777,СВЦЭМ!$A$34:$A$777,$A54,СВЦЭМ!$B$34:$B$777,I$47)+'СЕТ СН'!$G$9+СВЦЭМ!$D$10+'СЕТ СН'!$G$6</f>
        <v>1454.01900815</v>
      </c>
      <c r="J54" s="37">
        <f>SUMIFS(СВЦЭМ!$C$34:$C$777,СВЦЭМ!$A$34:$A$777,$A54,СВЦЭМ!$B$34:$B$777,J$47)+'СЕТ СН'!$G$9+СВЦЭМ!$D$10+'СЕТ СН'!$G$6</f>
        <v>1439.0913866599999</v>
      </c>
      <c r="K54" s="37">
        <f>SUMIFS(СВЦЭМ!$C$34:$C$777,СВЦЭМ!$A$34:$A$777,$A54,СВЦЭМ!$B$34:$B$777,K$47)+'СЕТ СН'!$G$9+СВЦЭМ!$D$10+'СЕТ СН'!$G$6</f>
        <v>1439.1338230399999</v>
      </c>
      <c r="L54" s="37">
        <f>SUMIFS(СВЦЭМ!$C$34:$C$777,СВЦЭМ!$A$34:$A$777,$A54,СВЦЭМ!$B$34:$B$777,L$47)+'СЕТ СН'!$G$9+СВЦЭМ!$D$10+'СЕТ СН'!$G$6</f>
        <v>1408.2051355600001</v>
      </c>
      <c r="M54" s="37">
        <f>SUMIFS(СВЦЭМ!$C$34:$C$777,СВЦЭМ!$A$34:$A$777,$A54,СВЦЭМ!$B$34:$B$777,M$47)+'СЕТ СН'!$G$9+СВЦЭМ!$D$10+'СЕТ СН'!$G$6</f>
        <v>1442.5562743599999</v>
      </c>
      <c r="N54" s="37">
        <f>SUMIFS(СВЦЭМ!$C$34:$C$777,СВЦЭМ!$A$34:$A$777,$A54,СВЦЭМ!$B$34:$B$777,N$47)+'СЕТ СН'!$G$9+СВЦЭМ!$D$10+'СЕТ СН'!$G$6</f>
        <v>1422.92995776</v>
      </c>
      <c r="O54" s="37">
        <f>SUMIFS(СВЦЭМ!$C$34:$C$777,СВЦЭМ!$A$34:$A$777,$A54,СВЦЭМ!$B$34:$B$777,O$47)+'СЕТ СН'!$G$9+СВЦЭМ!$D$10+'СЕТ СН'!$G$6</f>
        <v>1410.05024804</v>
      </c>
      <c r="P54" s="37">
        <f>SUMIFS(СВЦЭМ!$C$34:$C$777,СВЦЭМ!$A$34:$A$777,$A54,СВЦЭМ!$B$34:$B$777,P$47)+'СЕТ СН'!$G$9+СВЦЭМ!$D$10+'СЕТ СН'!$G$6</f>
        <v>1393.8269027699998</v>
      </c>
      <c r="Q54" s="37">
        <f>SUMIFS(СВЦЭМ!$C$34:$C$777,СВЦЭМ!$A$34:$A$777,$A54,СВЦЭМ!$B$34:$B$777,Q$47)+'СЕТ СН'!$G$9+СВЦЭМ!$D$10+'СЕТ СН'!$G$6</f>
        <v>1354.9651004799998</v>
      </c>
      <c r="R54" s="37">
        <f>SUMIFS(СВЦЭМ!$C$34:$C$777,СВЦЭМ!$A$34:$A$777,$A54,СВЦЭМ!$B$34:$B$777,R$47)+'СЕТ СН'!$G$9+СВЦЭМ!$D$10+'СЕТ СН'!$G$6</f>
        <v>1446.24229651</v>
      </c>
      <c r="S54" s="37">
        <f>SUMIFS(СВЦЭМ!$C$34:$C$777,СВЦЭМ!$A$34:$A$777,$A54,СВЦЭМ!$B$34:$B$777,S$47)+'СЕТ СН'!$G$9+СВЦЭМ!$D$10+'СЕТ СН'!$G$6</f>
        <v>1481.00154256</v>
      </c>
      <c r="T54" s="37">
        <f>SUMIFS(СВЦЭМ!$C$34:$C$777,СВЦЭМ!$A$34:$A$777,$A54,СВЦЭМ!$B$34:$B$777,T$47)+'СЕТ СН'!$G$9+СВЦЭМ!$D$10+'СЕТ СН'!$G$6</f>
        <v>1483.4734378600001</v>
      </c>
      <c r="U54" s="37">
        <f>SUMIFS(СВЦЭМ!$C$34:$C$777,СВЦЭМ!$A$34:$A$777,$A54,СВЦЭМ!$B$34:$B$777,U$47)+'СЕТ СН'!$G$9+СВЦЭМ!$D$10+'СЕТ СН'!$G$6</f>
        <v>1495.3721704300001</v>
      </c>
      <c r="V54" s="37">
        <f>SUMIFS(СВЦЭМ!$C$34:$C$777,СВЦЭМ!$A$34:$A$777,$A54,СВЦЭМ!$B$34:$B$777,V$47)+'СЕТ СН'!$G$9+СВЦЭМ!$D$10+'СЕТ СН'!$G$6</f>
        <v>1494.5005183399999</v>
      </c>
      <c r="W54" s="37">
        <f>SUMIFS(СВЦЭМ!$C$34:$C$777,СВЦЭМ!$A$34:$A$777,$A54,СВЦЭМ!$B$34:$B$777,W$47)+'СЕТ СН'!$G$9+СВЦЭМ!$D$10+'СЕТ СН'!$G$6</f>
        <v>1431.8397988900001</v>
      </c>
      <c r="X54" s="37">
        <f>SUMIFS(СВЦЭМ!$C$34:$C$777,СВЦЭМ!$A$34:$A$777,$A54,СВЦЭМ!$B$34:$B$777,X$47)+'СЕТ СН'!$G$9+СВЦЭМ!$D$10+'СЕТ СН'!$G$6</f>
        <v>1383.84169064</v>
      </c>
      <c r="Y54" s="37">
        <f>SUMIFS(СВЦЭМ!$C$34:$C$777,СВЦЭМ!$A$34:$A$777,$A54,СВЦЭМ!$B$34:$B$777,Y$47)+'СЕТ СН'!$G$9+СВЦЭМ!$D$10+'СЕТ СН'!$G$6</f>
        <v>1407.61714568</v>
      </c>
    </row>
    <row r="55" spans="1:25" ht="15.75" x14ac:dyDescent="0.2">
      <c r="A55" s="36">
        <f t="shared" si="1"/>
        <v>42621</v>
      </c>
      <c r="B55" s="37">
        <f>SUMIFS(СВЦЭМ!$C$34:$C$777,СВЦЭМ!$A$34:$A$777,$A55,СВЦЭМ!$B$34:$B$777,B$47)+'СЕТ СН'!$G$9+СВЦЭМ!$D$10+'СЕТ СН'!$G$6</f>
        <v>1446.61208218</v>
      </c>
      <c r="C55" s="37">
        <f>SUMIFS(СВЦЭМ!$C$34:$C$777,СВЦЭМ!$A$34:$A$777,$A55,СВЦЭМ!$B$34:$B$777,C$47)+'СЕТ СН'!$G$9+СВЦЭМ!$D$10+'СЕТ СН'!$G$6</f>
        <v>1496.5870109</v>
      </c>
      <c r="D55" s="37">
        <f>SUMIFS(СВЦЭМ!$C$34:$C$777,СВЦЭМ!$A$34:$A$777,$A55,СВЦЭМ!$B$34:$B$777,D$47)+'СЕТ СН'!$G$9+СВЦЭМ!$D$10+'СЕТ СН'!$G$6</f>
        <v>1550.14903744</v>
      </c>
      <c r="E55" s="37">
        <f>SUMIFS(СВЦЭМ!$C$34:$C$777,СВЦЭМ!$A$34:$A$777,$A55,СВЦЭМ!$B$34:$B$777,E$47)+'СЕТ СН'!$G$9+СВЦЭМ!$D$10+'СЕТ СН'!$G$6</f>
        <v>1568.00635238</v>
      </c>
      <c r="F55" s="37">
        <f>SUMIFS(СВЦЭМ!$C$34:$C$777,СВЦЭМ!$A$34:$A$777,$A55,СВЦЭМ!$B$34:$B$777,F$47)+'СЕТ СН'!$G$9+СВЦЭМ!$D$10+'СЕТ СН'!$G$6</f>
        <v>1579.9986470699998</v>
      </c>
      <c r="G55" s="37">
        <f>SUMIFS(СВЦЭМ!$C$34:$C$777,СВЦЭМ!$A$34:$A$777,$A55,СВЦЭМ!$B$34:$B$777,G$47)+'СЕТ СН'!$G$9+СВЦЭМ!$D$10+'СЕТ СН'!$G$6</f>
        <v>1582.43313627</v>
      </c>
      <c r="H55" s="37">
        <f>SUMIFS(СВЦЭМ!$C$34:$C$777,СВЦЭМ!$A$34:$A$777,$A55,СВЦЭМ!$B$34:$B$777,H$47)+'СЕТ СН'!$G$9+СВЦЭМ!$D$10+'СЕТ СН'!$G$6</f>
        <v>1550.7386442899999</v>
      </c>
      <c r="I55" s="37">
        <f>SUMIFS(СВЦЭМ!$C$34:$C$777,СВЦЭМ!$A$34:$A$777,$A55,СВЦЭМ!$B$34:$B$777,I$47)+'СЕТ СН'!$G$9+СВЦЭМ!$D$10+'СЕТ СН'!$G$6</f>
        <v>1509.9829189699999</v>
      </c>
      <c r="J55" s="37">
        <f>SUMIFS(СВЦЭМ!$C$34:$C$777,СВЦЭМ!$A$34:$A$777,$A55,СВЦЭМ!$B$34:$B$777,J$47)+'СЕТ СН'!$G$9+СВЦЭМ!$D$10+'СЕТ СН'!$G$6</f>
        <v>1436.3798976200001</v>
      </c>
      <c r="K55" s="37">
        <f>SUMIFS(СВЦЭМ!$C$34:$C$777,СВЦЭМ!$A$34:$A$777,$A55,СВЦЭМ!$B$34:$B$777,K$47)+'СЕТ СН'!$G$9+СВЦЭМ!$D$10+'СЕТ СН'!$G$6</f>
        <v>1349.92441405</v>
      </c>
      <c r="L55" s="37">
        <f>SUMIFS(СВЦЭМ!$C$34:$C$777,СВЦЭМ!$A$34:$A$777,$A55,СВЦЭМ!$B$34:$B$777,L$47)+'СЕТ СН'!$G$9+СВЦЭМ!$D$10+'СЕТ СН'!$G$6</f>
        <v>1671.69829949</v>
      </c>
      <c r="M55" s="37">
        <f>SUMIFS(СВЦЭМ!$C$34:$C$777,СВЦЭМ!$A$34:$A$777,$A55,СВЦЭМ!$B$34:$B$777,M$47)+'СЕТ СН'!$G$9+СВЦЭМ!$D$10+'СЕТ СН'!$G$6</f>
        <v>1850.0601669499999</v>
      </c>
      <c r="N55" s="37">
        <f>SUMIFS(СВЦЭМ!$C$34:$C$777,СВЦЭМ!$A$34:$A$777,$A55,СВЦЭМ!$B$34:$B$777,N$47)+'СЕТ СН'!$G$9+СВЦЭМ!$D$10+'СЕТ СН'!$G$6</f>
        <v>1557.95389894</v>
      </c>
      <c r="O55" s="37">
        <f>SUMIFS(СВЦЭМ!$C$34:$C$777,СВЦЭМ!$A$34:$A$777,$A55,СВЦЭМ!$B$34:$B$777,O$47)+'СЕТ СН'!$G$9+СВЦЭМ!$D$10+'СЕТ СН'!$G$6</f>
        <v>1398.4743996500001</v>
      </c>
      <c r="P55" s="37">
        <f>SUMIFS(СВЦЭМ!$C$34:$C$777,СВЦЭМ!$A$34:$A$777,$A55,СВЦЭМ!$B$34:$B$777,P$47)+'СЕТ СН'!$G$9+СВЦЭМ!$D$10+'СЕТ СН'!$G$6</f>
        <v>1369.0002674799998</v>
      </c>
      <c r="Q55" s="37">
        <f>SUMIFS(СВЦЭМ!$C$34:$C$777,СВЦЭМ!$A$34:$A$777,$A55,СВЦЭМ!$B$34:$B$777,Q$47)+'СЕТ СН'!$G$9+СВЦЭМ!$D$10+'СЕТ СН'!$G$6</f>
        <v>1375.55691817</v>
      </c>
      <c r="R55" s="37">
        <f>SUMIFS(СВЦЭМ!$C$34:$C$777,СВЦЭМ!$A$34:$A$777,$A55,СВЦЭМ!$B$34:$B$777,R$47)+'СЕТ СН'!$G$9+СВЦЭМ!$D$10+'СЕТ СН'!$G$6</f>
        <v>1385.99927258</v>
      </c>
      <c r="S55" s="37">
        <f>SUMIFS(СВЦЭМ!$C$34:$C$777,СВЦЭМ!$A$34:$A$777,$A55,СВЦЭМ!$B$34:$B$777,S$47)+'СЕТ СН'!$G$9+СВЦЭМ!$D$10+'СЕТ СН'!$G$6</f>
        <v>1389.05877493</v>
      </c>
      <c r="T55" s="37">
        <f>SUMIFS(СВЦЭМ!$C$34:$C$777,СВЦЭМ!$A$34:$A$777,$A55,СВЦЭМ!$B$34:$B$777,T$47)+'СЕТ СН'!$G$9+СВЦЭМ!$D$10+'СЕТ СН'!$G$6</f>
        <v>1333.6063139600001</v>
      </c>
      <c r="U55" s="37">
        <f>SUMIFS(СВЦЭМ!$C$34:$C$777,СВЦЭМ!$A$34:$A$777,$A55,СВЦЭМ!$B$34:$B$777,U$47)+'СЕТ СН'!$G$9+СВЦЭМ!$D$10+'СЕТ СН'!$G$6</f>
        <v>1335.54866034</v>
      </c>
      <c r="V55" s="37">
        <f>SUMIFS(СВЦЭМ!$C$34:$C$777,СВЦЭМ!$A$34:$A$777,$A55,СВЦЭМ!$B$34:$B$777,V$47)+'СЕТ СН'!$G$9+СВЦЭМ!$D$10+'СЕТ СН'!$G$6</f>
        <v>1367.13066663</v>
      </c>
      <c r="W55" s="37">
        <f>SUMIFS(СВЦЭМ!$C$34:$C$777,СВЦЭМ!$A$34:$A$777,$A55,СВЦЭМ!$B$34:$B$777,W$47)+'СЕТ СН'!$G$9+СВЦЭМ!$D$10+'СЕТ СН'!$G$6</f>
        <v>1356.66508731</v>
      </c>
      <c r="X55" s="37">
        <f>SUMIFS(СВЦЭМ!$C$34:$C$777,СВЦЭМ!$A$34:$A$777,$A55,СВЦЭМ!$B$34:$B$777,X$47)+'СЕТ СН'!$G$9+СВЦЭМ!$D$10+'СЕТ СН'!$G$6</f>
        <v>1346.11877942</v>
      </c>
      <c r="Y55" s="37">
        <f>SUMIFS(СВЦЭМ!$C$34:$C$777,СВЦЭМ!$A$34:$A$777,$A55,СВЦЭМ!$B$34:$B$777,Y$47)+'СЕТ СН'!$G$9+СВЦЭМ!$D$10+'СЕТ СН'!$G$6</f>
        <v>1390.0582770999999</v>
      </c>
    </row>
    <row r="56" spans="1:25" ht="15.75" x14ac:dyDescent="0.2">
      <c r="A56" s="36">
        <f t="shared" si="1"/>
        <v>42622</v>
      </c>
      <c r="B56" s="37">
        <f>SUMIFS(СВЦЭМ!$C$34:$C$777,СВЦЭМ!$A$34:$A$777,$A56,СВЦЭМ!$B$34:$B$777,B$47)+'СЕТ СН'!$G$9+СВЦЭМ!$D$10+'СЕТ СН'!$G$6</f>
        <v>1475.1181267500001</v>
      </c>
      <c r="C56" s="37">
        <f>SUMIFS(СВЦЭМ!$C$34:$C$777,СВЦЭМ!$A$34:$A$777,$A56,СВЦЭМ!$B$34:$B$777,C$47)+'СЕТ СН'!$G$9+СВЦЭМ!$D$10+'СЕТ СН'!$G$6</f>
        <v>1545.36490091</v>
      </c>
      <c r="D56" s="37">
        <f>SUMIFS(СВЦЭМ!$C$34:$C$777,СВЦЭМ!$A$34:$A$777,$A56,СВЦЭМ!$B$34:$B$777,D$47)+'СЕТ СН'!$G$9+СВЦЭМ!$D$10+'СЕТ СН'!$G$6</f>
        <v>1607.4439310400001</v>
      </c>
      <c r="E56" s="37">
        <f>SUMIFS(СВЦЭМ!$C$34:$C$777,СВЦЭМ!$A$34:$A$777,$A56,СВЦЭМ!$B$34:$B$777,E$47)+'СЕТ СН'!$G$9+СВЦЭМ!$D$10+'СЕТ СН'!$G$6</f>
        <v>1616.7431596700001</v>
      </c>
      <c r="F56" s="37">
        <f>SUMIFS(СВЦЭМ!$C$34:$C$777,СВЦЭМ!$A$34:$A$777,$A56,СВЦЭМ!$B$34:$B$777,F$47)+'СЕТ СН'!$G$9+СВЦЭМ!$D$10+'СЕТ СН'!$G$6</f>
        <v>1608.6264296100001</v>
      </c>
      <c r="G56" s="37">
        <f>SUMIFS(СВЦЭМ!$C$34:$C$777,СВЦЭМ!$A$34:$A$777,$A56,СВЦЭМ!$B$34:$B$777,G$47)+'СЕТ СН'!$G$9+СВЦЭМ!$D$10+'СЕТ СН'!$G$6</f>
        <v>1583.75237062</v>
      </c>
      <c r="H56" s="37">
        <f>SUMIFS(СВЦЭМ!$C$34:$C$777,СВЦЭМ!$A$34:$A$777,$A56,СВЦЭМ!$B$34:$B$777,H$47)+'СЕТ СН'!$G$9+СВЦЭМ!$D$10+'СЕТ СН'!$G$6</f>
        <v>1508.90276451</v>
      </c>
      <c r="I56" s="37">
        <f>SUMIFS(СВЦЭМ!$C$34:$C$777,СВЦЭМ!$A$34:$A$777,$A56,СВЦЭМ!$B$34:$B$777,I$47)+'СЕТ СН'!$G$9+СВЦЭМ!$D$10+'СЕТ СН'!$G$6</f>
        <v>1456.0354601899999</v>
      </c>
      <c r="J56" s="37">
        <f>SUMIFS(СВЦЭМ!$C$34:$C$777,СВЦЭМ!$A$34:$A$777,$A56,СВЦЭМ!$B$34:$B$777,J$47)+'СЕТ СН'!$G$9+СВЦЭМ!$D$10+'СЕТ СН'!$G$6</f>
        <v>1365.6805026</v>
      </c>
      <c r="K56" s="37">
        <f>SUMIFS(СВЦЭМ!$C$34:$C$777,СВЦЭМ!$A$34:$A$777,$A56,СВЦЭМ!$B$34:$B$777,K$47)+'СЕТ СН'!$G$9+СВЦЭМ!$D$10+'СЕТ СН'!$G$6</f>
        <v>1301.2944532699998</v>
      </c>
      <c r="L56" s="37">
        <f>SUMIFS(СВЦЭМ!$C$34:$C$777,СВЦЭМ!$A$34:$A$777,$A56,СВЦЭМ!$B$34:$B$777,L$47)+'СЕТ СН'!$G$9+СВЦЭМ!$D$10+'СЕТ СН'!$G$6</f>
        <v>1311.45366889</v>
      </c>
      <c r="M56" s="37">
        <f>SUMIFS(СВЦЭМ!$C$34:$C$777,СВЦЭМ!$A$34:$A$777,$A56,СВЦЭМ!$B$34:$B$777,M$47)+'СЕТ СН'!$G$9+СВЦЭМ!$D$10+'СЕТ СН'!$G$6</f>
        <v>1289.18556861</v>
      </c>
      <c r="N56" s="37">
        <f>SUMIFS(СВЦЭМ!$C$34:$C$777,СВЦЭМ!$A$34:$A$777,$A56,СВЦЭМ!$B$34:$B$777,N$47)+'СЕТ СН'!$G$9+СВЦЭМ!$D$10+'СЕТ СН'!$G$6</f>
        <v>1260.91258711</v>
      </c>
      <c r="O56" s="37">
        <f>SUMIFS(СВЦЭМ!$C$34:$C$777,СВЦЭМ!$A$34:$A$777,$A56,СВЦЭМ!$B$34:$B$777,O$47)+'СЕТ СН'!$G$9+СВЦЭМ!$D$10+'СЕТ СН'!$G$6</f>
        <v>1541.29153077</v>
      </c>
      <c r="P56" s="37">
        <f>SUMIFS(СВЦЭМ!$C$34:$C$777,СВЦЭМ!$A$34:$A$777,$A56,СВЦЭМ!$B$34:$B$777,P$47)+'СЕТ СН'!$G$9+СВЦЭМ!$D$10+'СЕТ СН'!$G$6</f>
        <v>1684.7741021300001</v>
      </c>
      <c r="Q56" s="37">
        <f>SUMIFS(СВЦЭМ!$C$34:$C$777,СВЦЭМ!$A$34:$A$777,$A56,СВЦЭМ!$B$34:$B$777,Q$47)+'СЕТ СН'!$G$9+СВЦЭМ!$D$10+'СЕТ СН'!$G$6</f>
        <v>1548.3910943999999</v>
      </c>
      <c r="R56" s="37">
        <f>SUMIFS(СВЦЭМ!$C$34:$C$777,СВЦЭМ!$A$34:$A$777,$A56,СВЦЭМ!$B$34:$B$777,R$47)+'СЕТ СН'!$G$9+СВЦЭМ!$D$10+'СЕТ СН'!$G$6</f>
        <v>1390.74907738</v>
      </c>
      <c r="S56" s="37">
        <f>SUMIFS(СВЦЭМ!$C$34:$C$777,СВЦЭМ!$A$34:$A$777,$A56,СВЦЭМ!$B$34:$B$777,S$47)+'СЕТ СН'!$G$9+СВЦЭМ!$D$10+'СЕТ СН'!$G$6</f>
        <v>1356.6798940799999</v>
      </c>
      <c r="T56" s="37">
        <f>SUMIFS(СВЦЭМ!$C$34:$C$777,СВЦЭМ!$A$34:$A$777,$A56,СВЦЭМ!$B$34:$B$777,T$47)+'СЕТ СН'!$G$9+СВЦЭМ!$D$10+'СЕТ СН'!$G$6</f>
        <v>1302.3657019100001</v>
      </c>
      <c r="U56" s="37">
        <f>SUMIFS(СВЦЭМ!$C$34:$C$777,СВЦЭМ!$A$34:$A$777,$A56,СВЦЭМ!$B$34:$B$777,U$47)+'СЕТ СН'!$G$9+СВЦЭМ!$D$10+'СЕТ СН'!$G$6</f>
        <v>1322.2502180199999</v>
      </c>
      <c r="V56" s="37">
        <f>SUMIFS(СВЦЭМ!$C$34:$C$777,СВЦЭМ!$A$34:$A$777,$A56,СВЦЭМ!$B$34:$B$777,V$47)+'СЕТ СН'!$G$9+СВЦЭМ!$D$10+'СЕТ СН'!$G$6</f>
        <v>1360.4944779100001</v>
      </c>
      <c r="W56" s="37">
        <f>SUMIFS(СВЦЭМ!$C$34:$C$777,СВЦЭМ!$A$34:$A$777,$A56,СВЦЭМ!$B$34:$B$777,W$47)+'СЕТ СН'!$G$9+СВЦЭМ!$D$10+'СЕТ СН'!$G$6</f>
        <v>1370.7988802899999</v>
      </c>
      <c r="X56" s="37">
        <f>SUMIFS(СВЦЭМ!$C$34:$C$777,СВЦЭМ!$A$34:$A$777,$A56,СВЦЭМ!$B$34:$B$777,X$47)+'СЕТ СН'!$G$9+СВЦЭМ!$D$10+'СЕТ СН'!$G$6</f>
        <v>1354.7314869699999</v>
      </c>
      <c r="Y56" s="37">
        <f>SUMIFS(СВЦЭМ!$C$34:$C$777,СВЦЭМ!$A$34:$A$777,$A56,СВЦЭМ!$B$34:$B$777,Y$47)+'СЕТ СН'!$G$9+СВЦЭМ!$D$10+'СЕТ СН'!$G$6</f>
        <v>1435.56199326</v>
      </c>
    </row>
    <row r="57" spans="1:25" ht="15.75" x14ac:dyDescent="0.2">
      <c r="A57" s="36">
        <f t="shared" si="1"/>
        <v>42623</v>
      </c>
      <c r="B57" s="37">
        <f>SUMIFS(СВЦЭМ!$C$34:$C$777,СВЦЭМ!$A$34:$A$777,$A57,СВЦЭМ!$B$34:$B$777,B$47)+'СЕТ СН'!$G$9+СВЦЭМ!$D$10+'СЕТ СН'!$G$6</f>
        <v>1582.30849799</v>
      </c>
      <c r="C57" s="37">
        <f>SUMIFS(СВЦЭМ!$C$34:$C$777,СВЦЭМ!$A$34:$A$777,$A57,СВЦЭМ!$B$34:$B$777,C$47)+'СЕТ СН'!$G$9+СВЦЭМ!$D$10+'СЕТ СН'!$G$6</f>
        <v>1677.7216489</v>
      </c>
      <c r="D57" s="37">
        <f>SUMIFS(СВЦЭМ!$C$34:$C$777,СВЦЭМ!$A$34:$A$777,$A57,СВЦЭМ!$B$34:$B$777,D$47)+'СЕТ СН'!$G$9+СВЦЭМ!$D$10+'СЕТ СН'!$G$6</f>
        <v>1730.94645427</v>
      </c>
      <c r="E57" s="37">
        <f>SUMIFS(СВЦЭМ!$C$34:$C$777,СВЦЭМ!$A$34:$A$777,$A57,СВЦЭМ!$B$34:$B$777,E$47)+'СЕТ СН'!$G$9+СВЦЭМ!$D$10+'СЕТ СН'!$G$6</f>
        <v>1738.4272208499999</v>
      </c>
      <c r="F57" s="37">
        <f>SUMIFS(СВЦЭМ!$C$34:$C$777,СВЦЭМ!$A$34:$A$777,$A57,СВЦЭМ!$B$34:$B$777,F$47)+'СЕТ СН'!$G$9+СВЦЭМ!$D$10+'СЕТ СН'!$G$6</f>
        <v>1734.16501223</v>
      </c>
      <c r="G57" s="37">
        <f>SUMIFS(СВЦЭМ!$C$34:$C$777,СВЦЭМ!$A$34:$A$777,$A57,СВЦЭМ!$B$34:$B$777,G$47)+'СЕТ СН'!$G$9+СВЦЭМ!$D$10+'СЕТ СН'!$G$6</f>
        <v>1676.1023326</v>
      </c>
      <c r="H57" s="37">
        <f>SUMIFS(СВЦЭМ!$C$34:$C$777,СВЦЭМ!$A$34:$A$777,$A57,СВЦЭМ!$B$34:$B$777,H$47)+'СЕТ СН'!$G$9+СВЦЭМ!$D$10+'СЕТ СН'!$G$6</f>
        <v>1660.4946249</v>
      </c>
      <c r="I57" s="37">
        <f>SUMIFS(СВЦЭМ!$C$34:$C$777,СВЦЭМ!$A$34:$A$777,$A57,СВЦЭМ!$B$34:$B$777,I$47)+'СЕТ СН'!$G$9+СВЦЭМ!$D$10+'СЕТ СН'!$G$6</f>
        <v>1629.5108938599999</v>
      </c>
      <c r="J57" s="37">
        <f>SUMIFS(СВЦЭМ!$C$34:$C$777,СВЦЭМ!$A$34:$A$777,$A57,СВЦЭМ!$B$34:$B$777,J$47)+'СЕТ СН'!$G$9+СВЦЭМ!$D$10+'СЕТ СН'!$G$6</f>
        <v>1517.92675194</v>
      </c>
      <c r="K57" s="37">
        <f>SUMIFS(СВЦЭМ!$C$34:$C$777,СВЦЭМ!$A$34:$A$777,$A57,СВЦЭМ!$B$34:$B$777,K$47)+'СЕТ СН'!$G$9+СВЦЭМ!$D$10+'СЕТ СН'!$G$6</f>
        <v>1435.93155486</v>
      </c>
      <c r="L57" s="37">
        <f>SUMIFS(СВЦЭМ!$C$34:$C$777,СВЦЭМ!$A$34:$A$777,$A57,СВЦЭМ!$B$34:$B$777,L$47)+'СЕТ СН'!$G$9+СВЦЭМ!$D$10+'СЕТ СН'!$G$6</f>
        <v>1409.4933532</v>
      </c>
      <c r="M57" s="37">
        <f>SUMIFS(СВЦЭМ!$C$34:$C$777,СВЦЭМ!$A$34:$A$777,$A57,СВЦЭМ!$B$34:$B$777,M$47)+'СЕТ СН'!$G$9+СВЦЭМ!$D$10+'СЕТ СН'!$G$6</f>
        <v>1379.24352254</v>
      </c>
      <c r="N57" s="37">
        <f>SUMIFS(СВЦЭМ!$C$34:$C$777,СВЦЭМ!$A$34:$A$777,$A57,СВЦЭМ!$B$34:$B$777,N$47)+'СЕТ СН'!$G$9+СВЦЭМ!$D$10+'СЕТ СН'!$G$6</f>
        <v>1401.67773128</v>
      </c>
      <c r="O57" s="37">
        <f>SUMIFS(СВЦЭМ!$C$34:$C$777,СВЦЭМ!$A$34:$A$777,$A57,СВЦЭМ!$B$34:$B$777,O$47)+'СЕТ СН'!$G$9+СВЦЭМ!$D$10+'СЕТ СН'!$G$6</f>
        <v>1393.6480266899998</v>
      </c>
      <c r="P57" s="37">
        <f>SUMIFS(СВЦЭМ!$C$34:$C$777,СВЦЭМ!$A$34:$A$777,$A57,СВЦЭМ!$B$34:$B$777,P$47)+'СЕТ СН'!$G$9+СВЦЭМ!$D$10+'СЕТ СН'!$G$6</f>
        <v>1402.7166271400001</v>
      </c>
      <c r="Q57" s="37">
        <f>SUMIFS(СВЦЭМ!$C$34:$C$777,СВЦЭМ!$A$34:$A$777,$A57,СВЦЭМ!$B$34:$B$777,Q$47)+'СЕТ СН'!$G$9+СВЦЭМ!$D$10+'СЕТ СН'!$G$6</f>
        <v>1459.6707010499999</v>
      </c>
      <c r="R57" s="37">
        <f>SUMIFS(СВЦЭМ!$C$34:$C$777,СВЦЭМ!$A$34:$A$777,$A57,СВЦЭМ!$B$34:$B$777,R$47)+'СЕТ СН'!$G$9+СВЦЭМ!$D$10+'СЕТ СН'!$G$6</f>
        <v>1466.90452938</v>
      </c>
      <c r="S57" s="37">
        <f>SUMIFS(СВЦЭМ!$C$34:$C$777,СВЦЭМ!$A$34:$A$777,$A57,СВЦЭМ!$B$34:$B$777,S$47)+'СЕТ СН'!$G$9+СВЦЭМ!$D$10+'СЕТ СН'!$G$6</f>
        <v>1469.2876480800001</v>
      </c>
      <c r="T57" s="37">
        <f>SUMIFS(СВЦЭМ!$C$34:$C$777,СВЦЭМ!$A$34:$A$777,$A57,СВЦЭМ!$B$34:$B$777,T$47)+'СЕТ СН'!$G$9+СВЦЭМ!$D$10+'СЕТ СН'!$G$6</f>
        <v>1425.8869637499999</v>
      </c>
      <c r="U57" s="37">
        <f>SUMIFS(СВЦЭМ!$C$34:$C$777,СВЦЭМ!$A$34:$A$777,$A57,СВЦЭМ!$B$34:$B$777,U$47)+'СЕТ СН'!$G$9+СВЦЭМ!$D$10+'СЕТ СН'!$G$6</f>
        <v>1364.2179096</v>
      </c>
      <c r="V57" s="37">
        <f>SUMIFS(СВЦЭМ!$C$34:$C$777,СВЦЭМ!$A$34:$A$777,$A57,СВЦЭМ!$B$34:$B$777,V$47)+'СЕТ СН'!$G$9+СВЦЭМ!$D$10+'СЕТ СН'!$G$6</f>
        <v>1360.4474955400001</v>
      </c>
      <c r="W57" s="37">
        <f>SUMIFS(СВЦЭМ!$C$34:$C$777,СВЦЭМ!$A$34:$A$777,$A57,СВЦЭМ!$B$34:$B$777,W$47)+'СЕТ СН'!$G$9+СВЦЭМ!$D$10+'СЕТ СН'!$G$6</f>
        <v>1348.3869955600001</v>
      </c>
      <c r="X57" s="37">
        <f>SUMIFS(СВЦЭМ!$C$34:$C$777,СВЦЭМ!$A$34:$A$777,$A57,СВЦЭМ!$B$34:$B$777,X$47)+'СЕТ СН'!$G$9+СВЦЭМ!$D$10+'СЕТ СН'!$G$6</f>
        <v>1357.5472109500001</v>
      </c>
      <c r="Y57" s="37">
        <f>SUMIFS(СВЦЭМ!$C$34:$C$777,СВЦЭМ!$A$34:$A$777,$A57,СВЦЭМ!$B$34:$B$777,Y$47)+'СЕТ СН'!$G$9+СВЦЭМ!$D$10+'СЕТ СН'!$G$6</f>
        <v>1410.4744070500001</v>
      </c>
    </row>
    <row r="58" spans="1:25" ht="15.75" x14ac:dyDescent="0.2">
      <c r="A58" s="36">
        <f t="shared" si="1"/>
        <v>42624</v>
      </c>
      <c r="B58" s="37">
        <f>SUMIFS(СВЦЭМ!$C$34:$C$777,СВЦЭМ!$A$34:$A$777,$A58,СВЦЭМ!$B$34:$B$777,B$47)+'СЕТ СН'!$G$9+СВЦЭМ!$D$10+'СЕТ СН'!$G$6</f>
        <v>1429.52032532</v>
      </c>
      <c r="C58" s="37">
        <f>SUMIFS(СВЦЭМ!$C$34:$C$777,СВЦЭМ!$A$34:$A$777,$A58,СВЦЭМ!$B$34:$B$777,C$47)+'СЕТ СН'!$G$9+СВЦЭМ!$D$10+'СЕТ СН'!$G$6</f>
        <v>1514.14996759</v>
      </c>
      <c r="D58" s="37">
        <f>SUMIFS(СВЦЭМ!$C$34:$C$777,СВЦЭМ!$A$34:$A$777,$A58,СВЦЭМ!$B$34:$B$777,D$47)+'СЕТ СН'!$G$9+СВЦЭМ!$D$10+'СЕТ СН'!$G$6</f>
        <v>1572.3571839599999</v>
      </c>
      <c r="E58" s="37">
        <f>SUMIFS(СВЦЭМ!$C$34:$C$777,СВЦЭМ!$A$34:$A$777,$A58,СВЦЭМ!$B$34:$B$777,E$47)+'СЕТ СН'!$G$9+СВЦЭМ!$D$10+'СЕТ СН'!$G$6</f>
        <v>1577.14444478</v>
      </c>
      <c r="F58" s="37">
        <f>SUMIFS(СВЦЭМ!$C$34:$C$777,СВЦЭМ!$A$34:$A$777,$A58,СВЦЭМ!$B$34:$B$777,F$47)+'СЕТ СН'!$G$9+СВЦЭМ!$D$10+'СЕТ СН'!$G$6</f>
        <v>1578.1832277599999</v>
      </c>
      <c r="G58" s="37">
        <f>SUMIFS(СВЦЭМ!$C$34:$C$777,СВЦЭМ!$A$34:$A$777,$A58,СВЦЭМ!$B$34:$B$777,G$47)+'СЕТ СН'!$G$9+СВЦЭМ!$D$10+'СЕТ СН'!$G$6</f>
        <v>1605.0466358000001</v>
      </c>
      <c r="H58" s="37">
        <f>SUMIFS(СВЦЭМ!$C$34:$C$777,СВЦЭМ!$A$34:$A$777,$A58,СВЦЭМ!$B$34:$B$777,H$47)+'СЕТ СН'!$G$9+СВЦЭМ!$D$10+'СЕТ СН'!$G$6</f>
        <v>1685.01642322</v>
      </c>
      <c r="I58" s="37">
        <f>SUMIFS(СВЦЭМ!$C$34:$C$777,СВЦЭМ!$A$34:$A$777,$A58,СВЦЭМ!$B$34:$B$777,I$47)+'СЕТ СН'!$G$9+СВЦЭМ!$D$10+'СЕТ СН'!$G$6</f>
        <v>1545.6151506199999</v>
      </c>
      <c r="J58" s="37">
        <f>SUMIFS(СВЦЭМ!$C$34:$C$777,СВЦЭМ!$A$34:$A$777,$A58,СВЦЭМ!$B$34:$B$777,J$47)+'СЕТ СН'!$G$9+СВЦЭМ!$D$10+'СЕТ СН'!$G$6</f>
        <v>1457.7977551199999</v>
      </c>
      <c r="K58" s="37">
        <f>SUMIFS(СВЦЭМ!$C$34:$C$777,СВЦЭМ!$A$34:$A$777,$A58,СВЦЭМ!$B$34:$B$777,K$47)+'СЕТ СН'!$G$9+СВЦЭМ!$D$10+'СЕТ СН'!$G$6</f>
        <v>1402.3284569</v>
      </c>
      <c r="L58" s="37">
        <f>SUMIFS(СВЦЭМ!$C$34:$C$777,СВЦЭМ!$A$34:$A$777,$A58,СВЦЭМ!$B$34:$B$777,L$47)+'СЕТ СН'!$G$9+СВЦЭМ!$D$10+'СЕТ СН'!$G$6</f>
        <v>1354.5909411100001</v>
      </c>
      <c r="M58" s="37">
        <f>SUMIFS(СВЦЭМ!$C$34:$C$777,СВЦЭМ!$A$34:$A$777,$A58,СВЦЭМ!$B$34:$B$777,M$47)+'СЕТ СН'!$G$9+СВЦЭМ!$D$10+'СЕТ СН'!$G$6</f>
        <v>1398.7253758900001</v>
      </c>
      <c r="N58" s="37">
        <f>SUMIFS(СВЦЭМ!$C$34:$C$777,СВЦЭМ!$A$34:$A$777,$A58,СВЦЭМ!$B$34:$B$777,N$47)+'СЕТ СН'!$G$9+СВЦЭМ!$D$10+'СЕТ СН'!$G$6</f>
        <v>1402.4959997199999</v>
      </c>
      <c r="O58" s="37">
        <f>SUMIFS(СВЦЭМ!$C$34:$C$777,СВЦЭМ!$A$34:$A$777,$A58,СВЦЭМ!$B$34:$B$777,O$47)+'СЕТ СН'!$G$9+СВЦЭМ!$D$10+'СЕТ СН'!$G$6</f>
        <v>1399.04703685</v>
      </c>
      <c r="P58" s="37">
        <f>SUMIFS(СВЦЭМ!$C$34:$C$777,СВЦЭМ!$A$34:$A$777,$A58,СВЦЭМ!$B$34:$B$777,P$47)+'СЕТ СН'!$G$9+СВЦЭМ!$D$10+'СЕТ СН'!$G$6</f>
        <v>1423.52607726</v>
      </c>
      <c r="Q58" s="37">
        <f>SUMIFS(СВЦЭМ!$C$34:$C$777,СВЦЭМ!$A$34:$A$777,$A58,СВЦЭМ!$B$34:$B$777,Q$47)+'СЕТ СН'!$G$9+СВЦЭМ!$D$10+'СЕТ СН'!$G$6</f>
        <v>1425.27367151</v>
      </c>
      <c r="R58" s="37">
        <f>SUMIFS(СВЦЭМ!$C$34:$C$777,СВЦЭМ!$A$34:$A$777,$A58,СВЦЭМ!$B$34:$B$777,R$47)+'СЕТ СН'!$G$9+СВЦЭМ!$D$10+'СЕТ СН'!$G$6</f>
        <v>1408.33808086</v>
      </c>
      <c r="S58" s="37">
        <f>SUMIFS(СВЦЭМ!$C$34:$C$777,СВЦЭМ!$A$34:$A$777,$A58,СВЦЭМ!$B$34:$B$777,S$47)+'СЕТ СН'!$G$9+СВЦЭМ!$D$10+'СЕТ СН'!$G$6</f>
        <v>1413.97050838</v>
      </c>
      <c r="T58" s="37">
        <f>SUMIFS(СВЦЭМ!$C$34:$C$777,СВЦЭМ!$A$34:$A$777,$A58,СВЦЭМ!$B$34:$B$777,T$47)+'СЕТ СН'!$G$9+СВЦЭМ!$D$10+'СЕТ СН'!$G$6</f>
        <v>1388.9538233799999</v>
      </c>
      <c r="U58" s="37">
        <f>SUMIFS(СВЦЭМ!$C$34:$C$777,СВЦЭМ!$A$34:$A$777,$A58,СВЦЭМ!$B$34:$B$777,U$47)+'СЕТ СН'!$G$9+СВЦЭМ!$D$10+'СЕТ СН'!$G$6</f>
        <v>1344.8825612799999</v>
      </c>
      <c r="V58" s="37">
        <f>SUMIFS(СВЦЭМ!$C$34:$C$777,СВЦЭМ!$A$34:$A$777,$A58,СВЦЭМ!$B$34:$B$777,V$47)+'СЕТ СН'!$G$9+СВЦЭМ!$D$10+'СЕТ СН'!$G$6</f>
        <v>1372.3255725899999</v>
      </c>
      <c r="W58" s="37">
        <f>SUMIFS(СВЦЭМ!$C$34:$C$777,СВЦЭМ!$A$34:$A$777,$A58,СВЦЭМ!$B$34:$B$777,W$47)+'СЕТ СН'!$G$9+СВЦЭМ!$D$10+'СЕТ СН'!$G$6</f>
        <v>1413.1715764</v>
      </c>
      <c r="X58" s="37">
        <f>SUMIFS(СВЦЭМ!$C$34:$C$777,СВЦЭМ!$A$34:$A$777,$A58,СВЦЭМ!$B$34:$B$777,X$47)+'СЕТ СН'!$G$9+СВЦЭМ!$D$10+'СЕТ СН'!$G$6</f>
        <v>1385.8704601099998</v>
      </c>
      <c r="Y58" s="37">
        <f>SUMIFS(СВЦЭМ!$C$34:$C$777,СВЦЭМ!$A$34:$A$777,$A58,СВЦЭМ!$B$34:$B$777,Y$47)+'СЕТ СН'!$G$9+СВЦЭМ!$D$10+'СЕТ СН'!$G$6</f>
        <v>1395.4372689500001</v>
      </c>
    </row>
    <row r="59" spans="1:25" ht="15.75" x14ac:dyDescent="0.2">
      <c r="A59" s="36">
        <f t="shared" si="1"/>
        <v>42625</v>
      </c>
      <c r="B59" s="37">
        <f>SUMIFS(СВЦЭМ!$C$34:$C$777,СВЦЭМ!$A$34:$A$777,$A59,СВЦЭМ!$B$34:$B$777,B$47)+'СЕТ СН'!$G$9+СВЦЭМ!$D$10+'СЕТ СН'!$G$6</f>
        <v>1425.1146174</v>
      </c>
      <c r="C59" s="37">
        <f>SUMIFS(СВЦЭМ!$C$34:$C$777,СВЦЭМ!$A$34:$A$777,$A59,СВЦЭМ!$B$34:$B$777,C$47)+'СЕТ СН'!$G$9+СВЦЭМ!$D$10+'СЕТ СН'!$G$6</f>
        <v>1513.21848387</v>
      </c>
      <c r="D59" s="37">
        <f>SUMIFS(СВЦЭМ!$C$34:$C$777,СВЦЭМ!$A$34:$A$777,$A59,СВЦЭМ!$B$34:$B$777,D$47)+'СЕТ СН'!$G$9+СВЦЭМ!$D$10+'СЕТ СН'!$G$6</f>
        <v>1559.78384837</v>
      </c>
      <c r="E59" s="37">
        <f>SUMIFS(СВЦЭМ!$C$34:$C$777,СВЦЭМ!$A$34:$A$777,$A59,СВЦЭМ!$B$34:$B$777,E$47)+'СЕТ СН'!$G$9+СВЦЭМ!$D$10+'СЕТ СН'!$G$6</f>
        <v>1571.23652223</v>
      </c>
      <c r="F59" s="37">
        <f>SUMIFS(СВЦЭМ!$C$34:$C$777,СВЦЭМ!$A$34:$A$777,$A59,СВЦЭМ!$B$34:$B$777,F$47)+'СЕТ СН'!$G$9+СВЦЭМ!$D$10+'СЕТ СН'!$G$6</f>
        <v>1564.9726273700001</v>
      </c>
      <c r="G59" s="37">
        <f>SUMIFS(СВЦЭМ!$C$34:$C$777,СВЦЭМ!$A$34:$A$777,$A59,СВЦЭМ!$B$34:$B$777,G$47)+'СЕТ СН'!$G$9+СВЦЭМ!$D$10+'СЕТ СН'!$G$6</f>
        <v>1560.10817686</v>
      </c>
      <c r="H59" s="37">
        <f>SUMIFS(СВЦЭМ!$C$34:$C$777,СВЦЭМ!$A$34:$A$777,$A59,СВЦЭМ!$B$34:$B$777,H$47)+'СЕТ СН'!$G$9+СВЦЭМ!$D$10+'СЕТ СН'!$G$6</f>
        <v>1473.6141758499998</v>
      </c>
      <c r="I59" s="37">
        <f>SUMIFS(СВЦЭМ!$C$34:$C$777,СВЦЭМ!$A$34:$A$777,$A59,СВЦЭМ!$B$34:$B$777,I$47)+'СЕТ СН'!$G$9+СВЦЭМ!$D$10+'СЕТ СН'!$G$6</f>
        <v>1407.8515664199999</v>
      </c>
      <c r="J59" s="37">
        <f>SUMIFS(СВЦЭМ!$C$34:$C$777,СВЦЭМ!$A$34:$A$777,$A59,СВЦЭМ!$B$34:$B$777,J$47)+'СЕТ СН'!$G$9+СВЦЭМ!$D$10+'СЕТ СН'!$G$6</f>
        <v>1350.3759788299999</v>
      </c>
      <c r="K59" s="37">
        <f>SUMIFS(СВЦЭМ!$C$34:$C$777,СВЦЭМ!$A$34:$A$777,$A59,СВЦЭМ!$B$34:$B$777,K$47)+'СЕТ СН'!$G$9+СВЦЭМ!$D$10+'СЕТ СН'!$G$6</f>
        <v>1310.77975414</v>
      </c>
      <c r="L59" s="37">
        <f>SUMIFS(СВЦЭМ!$C$34:$C$777,СВЦЭМ!$A$34:$A$777,$A59,СВЦЭМ!$B$34:$B$777,L$47)+'СЕТ СН'!$G$9+СВЦЭМ!$D$10+'СЕТ СН'!$G$6</f>
        <v>1301.56280105</v>
      </c>
      <c r="M59" s="37">
        <f>SUMIFS(СВЦЭМ!$C$34:$C$777,СВЦЭМ!$A$34:$A$777,$A59,СВЦЭМ!$B$34:$B$777,M$47)+'СЕТ СН'!$G$9+СВЦЭМ!$D$10+'СЕТ СН'!$G$6</f>
        <v>1279.6847127599999</v>
      </c>
      <c r="N59" s="37">
        <f>SUMIFS(СВЦЭМ!$C$34:$C$777,СВЦЭМ!$A$34:$A$777,$A59,СВЦЭМ!$B$34:$B$777,N$47)+'СЕТ СН'!$G$9+СВЦЭМ!$D$10+'СЕТ СН'!$G$6</f>
        <v>1293.33972847</v>
      </c>
      <c r="O59" s="37">
        <f>SUMIFS(СВЦЭМ!$C$34:$C$777,СВЦЭМ!$A$34:$A$777,$A59,СВЦЭМ!$B$34:$B$777,O$47)+'СЕТ СН'!$G$9+СВЦЭМ!$D$10+'СЕТ СН'!$G$6</f>
        <v>1395.00016383</v>
      </c>
      <c r="P59" s="37">
        <f>SUMIFS(СВЦЭМ!$C$34:$C$777,СВЦЭМ!$A$34:$A$777,$A59,СВЦЭМ!$B$34:$B$777,P$47)+'СЕТ СН'!$G$9+СВЦЭМ!$D$10+'СЕТ СН'!$G$6</f>
        <v>1388.6226751300001</v>
      </c>
      <c r="Q59" s="37">
        <f>SUMIFS(СВЦЭМ!$C$34:$C$777,СВЦЭМ!$A$34:$A$777,$A59,СВЦЭМ!$B$34:$B$777,Q$47)+'СЕТ СН'!$G$9+СВЦЭМ!$D$10+'СЕТ СН'!$G$6</f>
        <v>1330.14910839</v>
      </c>
      <c r="R59" s="37">
        <f>SUMIFS(СВЦЭМ!$C$34:$C$777,СВЦЭМ!$A$34:$A$777,$A59,СВЦЭМ!$B$34:$B$777,R$47)+'СЕТ СН'!$G$9+СВЦЭМ!$D$10+'СЕТ СН'!$G$6</f>
        <v>1287.2844390999999</v>
      </c>
      <c r="S59" s="37">
        <f>SUMIFS(СВЦЭМ!$C$34:$C$777,СВЦЭМ!$A$34:$A$777,$A59,СВЦЭМ!$B$34:$B$777,S$47)+'СЕТ СН'!$G$9+СВЦЭМ!$D$10+'СЕТ СН'!$G$6</f>
        <v>1320.1430180899999</v>
      </c>
      <c r="T59" s="37">
        <f>SUMIFS(СВЦЭМ!$C$34:$C$777,СВЦЭМ!$A$34:$A$777,$A59,СВЦЭМ!$B$34:$B$777,T$47)+'СЕТ СН'!$G$9+СВЦЭМ!$D$10+'СЕТ СН'!$G$6</f>
        <v>1302.72777569</v>
      </c>
      <c r="U59" s="37">
        <f>SUMIFS(СВЦЭМ!$C$34:$C$777,СВЦЭМ!$A$34:$A$777,$A59,СВЦЭМ!$B$34:$B$777,U$47)+'СЕТ СН'!$G$9+СВЦЭМ!$D$10+'СЕТ СН'!$G$6</f>
        <v>1329.06188105</v>
      </c>
      <c r="V59" s="37">
        <f>SUMIFS(СВЦЭМ!$C$34:$C$777,СВЦЭМ!$A$34:$A$777,$A59,СВЦЭМ!$B$34:$B$777,V$47)+'СЕТ СН'!$G$9+СВЦЭМ!$D$10+'СЕТ СН'!$G$6</f>
        <v>1348.2581817999999</v>
      </c>
      <c r="W59" s="37">
        <f>SUMIFS(СВЦЭМ!$C$34:$C$777,СВЦЭМ!$A$34:$A$777,$A59,СВЦЭМ!$B$34:$B$777,W$47)+'СЕТ СН'!$G$9+СВЦЭМ!$D$10+'СЕТ СН'!$G$6</f>
        <v>1327.16670793</v>
      </c>
      <c r="X59" s="37">
        <f>SUMIFS(СВЦЭМ!$C$34:$C$777,СВЦЭМ!$A$34:$A$777,$A59,СВЦЭМ!$B$34:$B$777,X$47)+'СЕТ СН'!$G$9+СВЦЭМ!$D$10+'СЕТ СН'!$G$6</f>
        <v>1316.46509887</v>
      </c>
      <c r="Y59" s="37">
        <f>SUMIFS(СВЦЭМ!$C$34:$C$777,СВЦЭМ!$A$34:$A$777,$A59,СВЦЭМ!$B$34:$B$777,Y$47)+'СЕТ СН'!$G$9+СВЦЭМ!$D$10+'СЕТ СН'!$G$6</f>
        <v>1364.38533831</v>
      </c>
    </row>
    <row r="60" spans="1:25" ht="15.75" x14ac:dyDescent="0.2">
      <c r="A60" s="36">
        <f t="shared" si="1"/>
        <v>42626</v>
      </c>
      <c r="B60" s="37">
        <f>SUMIFS(СВЦЭМ!$C$34:$C$777,СВЦЭМ!$A$34:$A$777,$A60,СВЦЭМ!$B$34:$B$777,B$47)+'СЕТ СН'!$G$9+СВЦЭМ!$D$10+'СЕТ СН'!$G$6</f>
        <v>1475.94527898</v>
      </c>
      <c r="C60" s="37">
        <f>SUMIFS(СВЦЭМ!$C$34:$C$777,СВЦЭМ!$A$34:$A$777,$A60,СВЦЭМ!$B$34:$B$777,C$47)+'СЕТ СН'!$G$9+СВЦЭМ!$D$10+'СЕТ СН'!$G$6</f>
        <v>1511.5204299299999</v>
      </c>
      <c r="D60" s="37">
        <f>SUMIFS(СВЦЭМ!$C$34:$C$777,СВЦЭМ!$A$34:$A$777,$A60,СВЦЭМ!$B$34:$B$777,D$47)+'СЕТ СН'!$G$9+СВЦЭМ!$D$10+'СЕТ СН'!$G$6</f>
        <v>1563.6135366999999</v>
      </c>
      <c r="E60" s="37">
        <f>SUMIFS(СВЦЭМ!$C$34:$C$777,СВЦЭМ!$A$34:$A$777,$A60,СВЦЭМ!$B$34:$B$777,E$47)+'СЕТ СН'!$G$9+СВЦЭМ!$D$10+'СЕТ СН'!$G$6</f>
        <v>1586.0782843899999</v>
      </c>
      <c r="F60" s="37">
        <f>SUMIFS(СВЦЭМ!$C$34:$C$777,СВЦЭМ!$A$34:$A$777,$A60,СВЦЭМ!$B$34:$B$777,F$47)+'СЕТ СН'!$G$9+СВЦЭМ!$D$10+'СЕТ СН'!$G$6</f>
        <v>1577.7329944599999</v>
      </c>
      <c r="G60" s="37">
        <f>SUMIFS(СВЦЭМ!$C$34:$C$777,СВЦЭМ!$A$34:$A$777,$A60,СВЦЭМ!$B$34:$B$777,G$47)+'СЕТ СН'!$G$9+СВЦЭМ!$D$10+'СЕТ СН'!$G$6</f>
        <v>1595.1439540599999</v>
      </c>
      <c r="H60" s="37">
        <f>SUMIFS(СВЦЭМ!$C$34:$C$777,СВЦЭМ!$A$34:$A$777,$A60,СВЦЭМ!$B$34:$B$777,H$47)+'СЕТ СН'!$G$9+СВЦЭМ!$D$10+'СЕТ СН'!$G$6</f>
        <v>1532.7429548499999</v>
      </c>
      <c r="I60" s="37">
        <f>SUMIFS(СВЦЭМ!$C$34:$C$777,СВЦЭМ!$A$34:$A$777,$A60,СВЦЭМ!$B$34:$B$777,I$47)+'СЕТ СН'!$G$9+СВЦЭМ!$D$10+'СЕТ СН'!$G$6</f>
        <v>1476.8353485</v>
      </c>
      <c r="J60" s="37">
        <f>SUMIFS(СВЦЭМ!$C$34:$C$777,СВЦЭМ!$A$34:$A$777,$A60,СВЦЭМ!$B$34:$B$777,J$47)+'СЕТ СН'!$G$9+СВЦЭМ!$D$10+'СЕТ СН'!$G$6</f>
        <v>1477.9500191899999</v>
      </c>
      <c r="K60" s="37">
        <f>SUMIFS(СВЦЭМ!$C$34:$C$777,СВЦЭМ!$A$34:$A$777,$A60,СВЦЭМ!$B$34:$B$777,K$47)+'СЕТ СН'!$G$9+СВЦЭМ!$D$10+'СЕТ СН'!$G$6</f>
        <v>1351.7912021</v>
      </c>
      <c r="L60" s="37">
        <f>SUMIFS(СВЦЭМ!$C$34:$C$777,СВЦЭМ!$A$34:$A$777,$A60,СВЦЭМ!$B$34:$B$777,L$47)+'СЕТ СН'!$G$9+СВЦЭМ!$D$10+'СЕТ СН'!$G$6</f>
        <v>1339.3139226999999</v>
      </c>
      <c r="M60" s="37">
        <f>SUMIFS(СВЦЭМ!$C$34:$C$777,СВЦЭМ!$A$34:$A$777,$A60,СВЦЭМ!$B$34:$B$777,M$47)+'СЕТ СН'!$G$9+СВЦЭМ!$D$10+'СЕТ СН'!$G$6</f>
        <v>1380.88855663</v>
      </c>
      <c r="N60" s="37">
        <f>SUMIFS(СВЦЭМ!$C$34:$C$777,СВЦЭМ!$A$34:$A$777,$A60,СВЦЭМ!$B$34:$B$777,N$47)+'СЕТ СН'!$G$9+СВЦЭМ!$D$10+'СЕТ СН'!$G$6</f>
        <v>1374.5241191300001</v>
      </c>
      <c r="O60" s="37">
        <f>SUMIFS(СВЦЭМ!$C$34:$C$777,СВЦЭМ!$A$34:$A$777,$A60,СВЦЭМ!$B$34:$B$777,O$47)+'СЕТ СН'!$G$9+СВЦЭМ!$D$10+'СЕТ СН'!$G$6</f>
        <v>1381.8024257500001</v>
      </c>
      <c r="P60" s="37">
        <f>SUMIFS(СВЦЭМ!$C$34:$C$777,СВЦЭМ!$A$34:$A$777,$A60,СВЦЭМ!$B$34:$B$777,P$47)+'СЕТ СН'!$G$9+СВЦЭМ!$D$10+'СЕТ СН'!$G$6</f>
        <v>1385.0393637299999</v>
      </c>
      <c r="Q60" s="37">
        <f>SUMIFS(СВЦЭМ!$C$34:$C$777,СВЦЭМ!$A$34:$A$777,$A60,СВЦЭМ!$B$34:$B$777,Q$47)+'СЕТ СН'!$G$9+СВЦЭМ!$D$10+'СЕТ СН'!$G$6</f>
        <v>1369.8114778300001</v>
      </c>
      <c r="R60" s="37">
        <f>SUMIFS(СВЦЭМ!$C$34:$C$777,СВЦЭМ!$A$34:$A$777,$A60,СВЦЭМ!$B$34:$B$777,R$47)+'СЕТ СН'!$G$9+СВЦЭМ!$D$10+'СЕТ СН'!$G$6</f>
        <v>1337.30679169</v>
      </c>
      <c r="S60" s="37">
        <f>SUMIFS(СВЦЭМ!$C$34:$C$777,СВЦЭМ!$A$34:$A$777,$A60,СВЦЭМ!$B$34:$B$777,S$47)+'СЕТ СН'!$G$9+СВЦЭМ!$D$10+'СЕТ СН'!$G$6</f>
        <v>1377.0255324999998</v>
      </c>
      <c r="T60" s="37">
        <f>SUMIFS(СВЦЭМ!$C$34:$C$777,СВЦЭМ!$A$34:$A$777,$A60,СВЦЭМ!$B$34:$B$777,T$47)+'СЕТ СН'!$G$9+СВЦЭМ!$D$10+'СЕТ СН'!$G$6</f>
        <v>1367.6586385999999</v>
      </c>
      <c r="U60" s="37">
        <f>SUMIFS(СВЦЭМ!$C$34:$C$777,СВЦЭМ!$A$34:$A$777,$A60,СВЦЭМ!$B$34:$B$777,U$47)+'СЕТ СН'!$G$9+СВЦЭМ!$D$10+'СЕТ СН'!$G$6</f>
        <v>1406.2342463800001</v>
      </c>
      <c r="V60" s="37">
        <f>SUMIFS(СВЦЭМ!$C$34:$C$777,СВЦЭМ!$A$34:$A$777,$A60,СВЦЭМ!$B$34:$B$777,V$47)+'СЕТ СН'!$G$9+СВЦЭМ!$D$10+'СЕТ СН'!$G$6</f>
        <v>1387.9705402</v>
      </c>
      <c r="W60" s="37">
        <f>SUMIFS(СВЦЭМ!$C$34:$C$777,СВЦЭМ!$A$34:$A$777,$A60,СВЦЭМ!$B$34:$B$777,W$47)+'СЕТ СН'!$G$9+СВЦЭМ!$D$10+'СЕТ СН'!$G$6</f>
        <v>1387.3548868399998</v>
      </c>
      <c r="X60" s="37">
        <f>SUMIFS(СВЦЭМ!$C$34:$C$777,СВЦЭМ!$A$34:$A$777,$A60,СВЦЭМ!$B$34:$B$777,X$47)+'СЕТ СН'!$G$9+СВЦЭМ!$D$10+'СЕТ СН'!$G$6</f>
        <v>1437.7580458699999</v>
      </c>
      <c r="Y60" s="37">
        <f>SUMIFS(СВЦЭМ!$C$34:$C$777,СВЦЭМ!$A$34:$A$777,$A60,СВЦЭМ!$B$34:$B$777,Y$47)+'СЕТ СН'!$G$9+СВЦЭМ!$D$10+'СЕТ СН'!$G$6</f>
        <v>1550.61232339</v>
      </c>
    </row>
    <row r="61" spans="1:25" ht="15.75" x14ac:dyDescent="0.2">
      <c r="A61" s="36">
        <f t="shared" si="1"/>
        <v>42627</v>
      </c>
      <c r="B61" s="37">
        <f>SUMIFS(СВЦЭМ!$C$34:$C$777,СВЦЭМ!$A$34:$A$777,$A61,СВЦЭМ!$B$34:$B$777,B$47)+'СЕТ СН'!$G$9+СВЦЭМ!$D$10+'СЕТ СН'!$G$6</f>
        <v>1611.6067753300001</v>
      </c>
      <c r="C61" s="37">
        <f>SUMIFS(СВЦЭМ!$C$34:$C$777,СВЦЭМ!$A$34:$A$777,$A61,СВЦЭМ!$B$34:$B$777,C$47)+'СЕТ СН'!$G$9+СВЦЭМ!$D$10+'СЕТ СН'!$G$6</f>
        <v>1631.6247580500001</v>
      </c>
      <c r="D61" s="37">
        <f>SUMIFS(СВЦЭМ!$C$34:$C$777,СВЦЭМ!$A$34:$A$777,$A61,СВЦЭМ!$B$34:$B$777,D$47)+'СЕТ СН'!$G$9+СВЦЭМ!$D$10+'СЕТ СН'!$G$6</f>
        <v>1629.80126303</v>
      </c>
      <c r="E61" s="37">
        <f>SUMIFS(СВЦЭМ!$C$34:$C$777,СВЦЭМ!$A$34:$A$777,$A61,СВЦЭМ!$B$34:$B$777,E$47)+'СЕТ СН'!$G$9+СВЦЭМ!$D$10+'СЕТ СН'!$G$6</f>
        <v>1653.01324819</v>
      </c>
      <c r="F61" s="37">
        <f>SUMIFS(СВЦЭМ!$C$34:$C$777,СВЦЭМ!$A$34:$A$777,$A61,СВЦЭМ!$B$34:$B$777,F$47)+'СЕТ СН'!$G$9+СВЦЭМ!$D$10+'СЕТ СН'!$G$6</f>
        <v>1647.1959507700001</v>
      </c>
      <c r="G61" s="37">
        <f>SUMIFS(СВЦЭМ!$C$34:$C$777,СВЦЭМ!$A$34:$A$777,$A61,СВЦЭМ!$B$34:$B$777,G$47)+'СЕТ СН'!$G$9+СВЦЭМ!$D$10+'СЕТ СН'!$G$6</f>
        <v>1595.5612985599998</v>
      </c>
      <c r="H61" s="37">
        <f>SUMIFS(СВЦЭМ!$C$34:$C$777,СВЦЭМ!$A$34:$A$777,$A61,СВЦЭМ!$B$34:$B$777,H$47)+'СЕТ СН'!$G$9+СВЦЭМ!$D$10+'СЕТ СН'!$G$6</f>
        <v>1546.69758497</v>
      </c>
      <c r="I61" s="37">
        <f>SUMIFS(СВЦЭМ!$C$34:$C$777,СВЦЭМ!$A$34:$A$777,$A61,СВЦЭМ!$B$34:$B$777,I$47)+'СЕТ СН'!$G$9+СВЦЭМ!$D$10+'СЕТ СН'!$G$6</f>
        <v>1473.7897928899999</v>
      </c>
      <c r="J61" s="37">
        <f>SUMIFS(СВЦЭМ!$C$34:$C$777,СВЦЭМ!$A$34:$A$777,$A61,СВЦЭМ!$B$34:$B$777,J$47)+'СЕТ СН'!$G$9+СВЦЭМ!$D$10+'СЕТ СН'!$G$6</f>
        <v>1405.42356797</v>
      </c>
      <c r="K61" s="37">
        <f>SUMIFS(СВЦЭМ!$C$34:$C$777,СВЦЭМ!$A$34:$A$777,$A61,СВЦЭМ!$B$34:$B$777,K$47)+'СЕТ СН'!$G$9+СВЦЭМ!$D$10+'СЕТ СН'!$G$6</f>
        <v>1317.5880738199999</v>
      </c>
      <c r="L61" s="37">
        <f>SUMIFS(СВЦЭМ!$C$34:$C$777,СВЦЭМ!$A$34:$A$777,$A61,СВЦЭМ!$B$34:$B$777,L$47)+'СЕТ СН'!$G$9+СВЦЭМ!$D$10+'СЕТ СН'!$G$6</f>
        <v>1298.4413712400001</v>
      </c>
      <c r="M61" s="37">
        <f>SUMIFS(СВЦЭМ!$C$34:$C$777,СВЦЭМ!$A$34:$A$777,$A61,СВЦЭМ!$B$34:$B$777,M$47)+'СЕТ СН'!$G$9+СВЦЭМ!$D$10+'СЕТ СН'!$G$6</f>
        <v>1299.2769483</v>
      </c>
      <c r="N61" s="37">
        <f>SUMIFS(СВЦЭМ!$C$34:$C$777,СВЦЭМ!$A$34:$A$777,$A61,СВЦЭМ!$B$34:$B$777,N$47)+'СЕТ СН'!$G$9+СВЦЭМ!$D$10+'СЕТ СН'!$G$6</f>
        <v>1311.7399893899999</v>
      </c>
      <c r="O61" s="37">
        <f>SUMIFS(СВЦЭМ!$C$34:$C$777,СВЦЭМ!$A$34:$A$777,$A61,СВЦЭМ!$B$34:$B$777,O$47)+'СЕТ СН'!$G$9+СВЦЭМ!$D$10+'СЕТ СН'!$G$6</f>
        <v>1368.4357345999999</v>
      </c>
      <c r="P61" s="37">
        <f>SUMIFS(СВЦЭМ!$C$34:$C$777,СВЦЭМ!$A$34:$A$777,$A61,СВЦЭМ!$B$34:$B$777,P$47)+'СЕТ СН'!$G$9+СВЦЭМ!$D$10+'СЕТ СН'!$G$6</f>
        <v>1349.5256115499999</v>
      </c>
      <c r="Q61" s="37">
        <f>SUMIFS(СВЦЭМ!$C$34:$C$777,СВЦЭМ!$A$34:$A$777,$A61,СВЦЭМ!$B$34:$B$777,Q$47)+'СЕТ СН'!$G$9+СВЦЭМ!$D$10+'СЕТ СН'!$G$6</f>
        <v>1323.1586892</v>
      </c>
      <c r="R61" s="37">
        <f>SUMIFS(СВЦЭМ!$C$34:$C$777,СВЦЭМ!$A$34:$A$777,$A61,СВЦЭМ!$B$34:$B$777,R$47)+'СЕТ СН'!$G$9+СВЦЭМ!$D$10+'СЕТ СН'!$G$6</f>
        <v>1290.41388125</v>
      </c>
      <c r="S61" s="37">
        <f>SUMIFS(СВЦЭМ!$C$34:$C$777,СВЦЭМ!$A$34:$A$777,$A61,СВЦЭМ!$B$34:$B$777,S$47)+'СЕТ СН'!$G$9+СВЦЭМ!$D$10+'СЕТ СН'!$G$6</f>
        <v>1325.3357479399999</v>
      </c>
      <c r="T61" s="37">
        <f>SUMIFS(СВЦЭМ!$C$34:$C$777,СВЦЭМ!$A$34:$A$777,$A61,СВЦЭМ!$B$34:$B$777,T$47)+'СЕТ СН'!$G$9+СВЦЭМ!$D$10+'СЕТ СН'!$G$6</f>
        <v>1292.73694189</v>
      </c>
      <c r="U61" s="37">
        <f>SUMIFS(СВЦЭМ!$C$34:$C$777,СВЦЭМ!$A$34:$A$777,$A61,СВЦЭМ!$B$34:$B$777,U$47)+'СЕТ СН'!$G$9+СВЦЭМ!$D$10+'СЕТ СН'!$G$6</f>
        <v>1273.4161476700001</v>
      </c>
      <c r="V61" s="37">
        <f>SUMIFS(СВЦЭМ!$C$34:$C$777,СВЦЭМ!$A$34:$A$777,$A61,СВЦЭМ!$B$34:$B$777,V$47)+'СЕТ СН'!$G$9+СВЦЭМ!$D$10+'СЕТ СН'!$G$6</f>
        <v>1285.71143437</v>
      </c>
      <c r="W61" s="37">
        <f>SUMIFS(СВЦЭМ!$C$34:$C$777,СВЦЭМ!$A$34:$A$777,$A61,СВЦЭМ!$B$34:$B$777,W$47)+'СЕТ СН'!$G$9+СВЦЭМ!$D$10+'СЕТ СН'!$G$6</f>
        <v>1283.83650414</v>
      </c>
      <c r="X61" s="37">
        <f>SUMIFS(СВЦЭМ!$C$34:$C$777,СВЦЭМ!$A$34:$A$777,$A61,СВЦЭМ!$B$34:$B$777,X$47)+'СЕТ СН'!$G$9+СВЦЭМ!$D$10+'СЕТ СН'!$G$6</f>
        <v>1313.1354170300001</v>
      </c>
      <c r="Y61" s="37">
        <f>SUMIFS(СВЦЭМ!$C$34:$C$777,СВЦЭМ!$A$34:$A$777,$A61,СВЦЭМ!$B$34:$B$777,Y$47)+'СЕТ СН'!$G$9+СВЦЭМ!$D$10+'СЕТ СН'!$G$6</f>
        <v>1393.4809135199998</v>
      </c>
    </row>
    <row r="62" spans="1:25" ht="15.75" x14ac:dyDescent="0.2">
      <c r="A62" s="36">
        <f t="shared" si="1"/>
        <v>42628</v>
      </c>
      <c r="B62" s="37">
        <f>SUMIFS(СВЦЭМ!$C$34:$C$777,СВЦЭМ!$A$34:$A$777,$A62,СВЦЭМ!$B$34:$B$777,B$47)+'СЕТ СН'!$G$9+СВЦЭМ!$D$10+'СЕТ СН'!$G$6</f>
        <v>1498.18494534</v>
      </c>
      <c r="C62" s="37">
        <f>SUMIFS(СВЦЭМ!$C$34:$C$777,СВЦЭМ!$A$34:$A$777,$A62,СВЦЭМ!$B$34:$B$777,C$47)+'СЕТ СН'!$G$9+СВЦЭМ!$D$10+'СЕТ СН'!$G$6</f>
        <v>1579.3643891099998</v>
      </c>
      <c r="D62" s="37">
        <f>SUMIFS(СВЦЭМ!$C$34:$C$777,СВЦЭМ!$A$34:$A$777,$A62,СВЦЭМ!$B$34:$B$777,D$47)+'СЕТ СН'!$G$9+СВЦЭМ!$D$10+'СЕТ СН'!$G$6</f>
        <v>1665.1874289699999</v>
      </c>
      <c r="E62" s="37">
        <f>SUMIFS(СВЦЭМ!$C$34:$C$777,СВЦЭМ!$A$34:$A$777,$A62,СВЦЭМ!$B$34:$B$777,E$47)+'СЕТ СН'!$G$9+СВЦЭМ!$D$10+'СЕТ СН'!$G$6</f>
        <v>1629.9580320600001</v>
      </c>
      <c r="F62" s="37">
        <f>SUMIFS(СВЦЭМ!$C$34:$C$777,СВЦЭМ!$A$34:$A$777,$A62,СВЦЭМ!$B$34:$B$777,F$47)+'СЕТ СН'!$G$9+СВЦЭМ!$D$10+'СЕТ СН'!$G$6</f>
        <v>1650.6844311</v>
      </c>
      <c r="G62" s="37">
        <f>SUMIFS(СВЦЭМ!$C$34:$C$777,СВЦЭМ!$A$34:$A$777,$A62,СВЦЭМ!$B$34:$B$777,G$47)+'СЕТ СН'!$G$9+СВЦЭМ!$D$10+'СЕТ СН'!$G$6</f>
        <v>1606.5433627899999</v>
      </c>
      <c r="H62" s="37">
        <f>SUMIFS(СВЦЭМ!$C$34:$C$777,СВЦЭМ!$A$34:$A$777,$A62,СВЦЭМ!$B$34:$B$777,H$47)+'СЕТ СН'!$G$9+СВЦЭМ!$D$10+'СЕТ СН'!$G$6</f>
        <v>1555.4319698100001</v>
      </c>
      <c r="I62" s="37">
        <f>SUMIFS(СВЦЭМ!$C$34:$C$777,СВЦЭМ!$A$34:$A$777,$A62,СВЦЭМ!$B$34:$B$777,I$47)+'СЕТ СН'!$G$9+СВЦЭМ!$D$10+'СЕТ СН'!$G$6</f>
        <v>1453.9731229499998</v>
      </c>
      <c r="J62" s="37">
        <f>SUMIFS(СВЦЭМ!$C$34:$C$777,СВЦЭМ!$A$34:$A$777,$A62,СВЦЭМ!$B$34:$B$777,J$47)+'СЕТ СН'!$G$9+СВЦЭМ!$D$10+'СЕТ СН'!$G$6</f>
        <v>1412.0170713299999</v>
      </c>
      <c r="K62" s="37">
        <f>SUMIFS(СВЦЭМ!$C$34:$C$777,СВЦЭМ!$A$34:$A$777,$A62,СВЦЭМ!$B$34:$B$777,K$47)+'СЕТ СН'!$G$9+СВЦЭМ!$D$10+'СЕТ СН'!$G$6</f>
        <v>1318.1725743299999</v>
      </c>
      <c r="L62" s="37">
        <f>SUMIFS(СВЦЭМ!$C$34:$C$777,СВЦЭМ!$A$34:$A$777,$A62,СВЦЭМ!$B$34:$B$777,L$47)+'СЕТ СН'!$G$9+СВЦЭМ!$D$10+'СЕТ СН'!$G$6</f>
        <v>1312.5081165300001</v>
      </c>
      <c r="M62" s="37">
        <f>SUMIFS(СВЦЭМ!$C$34:$C$777,СВЦЭМ!$A$34:$A$777,$A62,СВЦЭМ!$B$34:$B$777,M$47)+'СЕТ СН'!$G$9+СВЦЭМ!$D$10+'СЕТ СН'!$G$6</f>
        <v>1334.4661834200001</v>
      </c>
      <c r="N62" s="37">
        <f>SUMIFS(СВЦЭМ!$C$34:$C$777,СВЦЭМ!$A$34:$A$777,$A62,СВЦЭМ!$B$34:$B$777,N$47)+'СЕТ СН'!$G$9+СВЦЭМ!$D$10+'СЕТ СН'!$G$6</f>
        <v>1338.14782221</v>
      </c>
      <c r="O62" s="37">
        <f>SUMIFS(СВЦЭМ!$C$34:$C$777,СВЦЭМ!$A$34:$A$777,$A62,СВЦЭМ!$B$34:$B$777,O$47)+'СЕТ СН'!$G$9+СВЦЭМ!$D$10+'СЕТ СН'!$G$6</f>
        <v>1343.7452915599999</v>
      </c>
      <c r="P62" s="37">
        <f>SUMIFS(СВЦЭМ!$C$34:$C$777,СВЦЭМ!$A$34:$A$777,$A62,СВЦЭМ!$B$34:$B$777,P$47)+'СЕТ СН'!$G$9+СВЦЭМ!$D$10+'СЕТ СН'!$G$6</f>
        <v>1340.1283073699999</v>
      </c>
      <c r="Q62" s="37">
        <f>SUMIFS(СВЦЭМ!$C$34:$C$777,СВЦЭМ!$A$34:$A$777,$A62,СВЦЭМ!$B$34:$B$777,Q$47)+'СЕТ СН'!$G$9+СВЦЭМ!$D$10+'СЕТ СН'!$G$6</f>
        <v>1344.0872691899999</v>
      </c>
      <c r="R62" s="37">
        <f>SUMIFS(СВЦЭМ!$C$34:$C$777,СВЦЭМ!$A$34:$A$777,$A62,СВЦЭМ!$B$34:$B$777,R$47)+'СЕТ СН'!$G$9+СВЦЭМ!$D$10+'СЕТ СН'!$G$6</f>
        <v>1336.7855444500001</v>
      </c>
      <c r="S62" s="37">
        <f>SUMIFS(СВЦЭМ!$C$34:$C$777,СВЦЭМ!$A$34:$A$777,$A62,СВЦЭМ!$B$34:$B$777,S$47)+'СЕТ СН'!$G$9+СВЦЭМ!$D$10+'СЕТ СН'!$G$6</f>
        <v>1364.0505600399999</v>
      </c>
      <c r="T62" s="37">
        <f>SUMIFS(СВЦЭМ!$C$34:$C$777,СВЦЭМ!$A$34:$A$777,$A62,СВЦЭМ!$B$34:$B$777,T$47)+'СЕТ СН'!$G$9+СВЦЭМ!$D$10+'СЕТ СН'!$G$6</f>
        <v>1362.2180977799999</v>
      </c>
      <c r="U62" s="37">
        <f>SUMIFS(СВЦЭМ!$C$34:$C$777,СВЦЭМ!$A$34:$A$777,$A62,СВЦЭМ!$B$34:$B$777,U$47)+'СЕТ СН'!$G$9+СВЦЭМ!$D$10+'СЕТ СН'!$G$6</f>
        <v>1325.5822870899999</v>
      </c>
      <c r="V62" s="37">
        <f>SUMIFS(СВЦЭМ!$C$34:$C$777,СВЦЭМ!$A$34:$A$777,$A62,СВЦЭМ!$B$34:$B$777,V$47)+'СЕТ СН'!$G$9+СВЦЭМ!$D$10+'СЕТ СН'!$G$6</f>
        <v>1326.3995155600001</v>
      </c>
      <c r="W62" s="37">
        <f>SUMIFS(СВЦЭМ!$C$34:$C$777,СВЦЭМ!$A$34:$A$777,$A62,СВЦЭМ!$B$34:$B$777,W$47)+'СЕТ СН'!$G$9+СВЦЭМ!$D$10+'СЕТ СН'!$G$6</f>
        <v>1313.62441244</v>
      </c>
      <c r="X62" s="37">
        <f>SUMIFS(СВЦЭМ!$C$34:$C$777,СВЦЭМ!$A$34:$A$777,$A62,СВЦЭМ!$B$34:$B$777,X$47)+'СЕТ СН'!$G$9+СВЦЭМ!$D$10+'СЕТ СН'!$G$6</f>
        <v>1378.5090063799998</v>
      </c>
      <c r="Y62" s="37">
        <f>SUMIFS(СВЦЭМ!$C$34:$C$777,СВЦЭМ!$A$34:$A$777,$A62,СВЦЭМ!$B$34:$B$777,Y$47)+'СЕТ СН'!$G$9+СВЦЭМ!$D$10+'СЕТ СН'!$G$6</f>
        <v>1450.27061467</v>
      </c>
    </row>
    <row r="63" spans="1:25" ht="15.75" x14ac:dyDescent="0.2">
      <c r="A63" s="36">
        <f t="shared" si="1"/>
        <v>42629</v>
      </c>
      <c r="B63" s="37">
        <f>SUMIFS(СВЦЭМ!$C$34:$C$777,СВЦЭМ!$A$34:$A$777,$A63,СВЦЭМ!$B$34:$B$777,B$47)+'СЕТ СН'!$G$9+СВЦЭМ!$D$10+'СЕТ СН'!$G$6</f>
        <v>1491.8653922999999</v>
      </c>
      <c r="C63" s="37">
        <f>SUMIFS(СВЦЭМ!$C$34:$C$777,СВЦЭМ!$A$34:$A$777,$A63,СВЦЭМ!$B$34:$B$777,C$47)+'СЕТ СН'!$G$9+СВЦЭМ!$D$10+'СЕТ СН'!$G$6</f>
        <v>1544.57045057</v>
      </c>
      <c r="D63" s="37">
        <f>SUMIFS(СВЦЭМ!$C$34:$C$777,СВЦЭМ!$A$34:$A$777,$A63,СВЦЭМ!$B$34:$B$777,D$47)+'СЕТ СН'!$G$9+СВЦЭМ!$D$10+'СЕТ СН'!$G$6</f>
        <v>1603.8439663500001</v>
      </c>
      <c r="E63" s="37">
        <f>SUMIFS(СВЦЭМ!$C$34:$C$777,СВЦЭМ!$A$34:$A$777,$A63,СВЦЭМ!$B$34:$B$777,E$47)+'СЕТ СН'!$G$9+СВЦЭМ!$D$10+'СЕТ СН'!$G$6</f>
        <v>1681.6755574599999</v>
      </c>
      <c r="F63" s="37">
        <f>SUMIFS(СВЦЭМ!$C$34:$C$777,СВЦЭМ!$A$34:$A$777,$A63,СВЦЭМ!$B$34:$B$777,F$47)+'СЕТ СН'!$G$9+СВЦЭМ!$D$10+'СЕТ СН'!$G$6</f>
        <v>1594.85595079</v>
      </c>
      <c r="G63" s="37">
        <f>SUMIFS(СВЦЭМ!$C$34:$C$777,СВЦЭМ!$A$34:$A$777,$A63,СВЦЭМ!$B$34:$B$777,G$47)+'СЕТ СН'!$G$9+СВЦЭМ!$D$10+'СЕТ СН'!$G$6</f>
        <v>1576.36673823</v>
      </c>
      <c r="H63" s="37">
        <f>SUMIFS(СВЦЭМ!$C$34:$C$777,СВЦЭМ!$A$34:$A$777,$A63,СВЦЭМ!$B$34:$B$777,H$47)+'СЕТ СН'!$G$9+СВЦЭМ!$D$10+'СЕТ СН'!$G$6</f>
        <v>1500.8018100700001</v>
      </c>
      <c r="I63" s="37">
        <f>SUMIFS(СВЦЭМ!$C$34:$C$777,СВЦЭМ!$A$34:$A$777,$A63,СВЦЭМ!$B$34:$B$777,I$47)+'СЕТ СН'!$G$9+СВЦЭМ!$D$10+'СЕТ СН'!$G$6</f>
        <v>1418.0503241599999</v>
      </c>
      <c r="J63" s="37">
        <f>SUMIFS(СВЦЭМ!$C$34:$C$777,СВЦЭМ!$A$34:$A$777,$A63,СВЦЭМ!$B$34:$B$777,J$47)+'СЕТ СН'!$G$9+СВЦЭМ!$D$10+'СЕТ СН'!$G$6</f>
        <v>1373.68892766</v>
      </c>
      <c r="K63" s="37">
        <f>SUMIFS(СВЦЭМ!$C$34:$C$777,СВЦЭМ!$A$34:$A$777,$A63,СВЦЭМ!$B$34:$B$777,K$47)+'СЕТ СН'!$G$9+СВЦЭМ!$D$10+'СЕТ СН'!$G$6</f>
        <v>1297.5167245099999</v>
      </c>
      <c r="L63" s="37">
        <f>SUMIFS(СВЦЭМ!$C$34:$C$777,СВЦЭМ!$A$34:$A$777,$A63,СВЦЭМ!$B$34:$B$777,L$47)+'СЕТ СН'!$G$9+СВЦЭМ!$D$10+'СЕТ СН'!$G$6</f>
        <v>1327.47377959</v>
      </c>
      <c r="M63" s="37">
        <f>SUMIFS(СВЦЭМ!$C$34:$C$777,СВЦЭМ!$A$34:$A$777,$A63,СВЦЭМ!$B$34:$B$777,M$47)+'СЕТ СН'!$G$9+СВЦЭМ!$D$10+'СЕТ СН'!$G$6</f>
        <v>1324.3001013799999</v>
      </c>
      <c r="N63" s="37">
        <f>SUMIFS(СВЦЭМ!$C$34:$C$777,СВЦЭМ!$A$34:$A$777,$A63,СВЦЭМ!$B$34:$B$777,N$47)+'СЕТ СН'!$G$9+СВЦЭМ!$D$10+'СЕТ СН'!$G$6</f>
        <v>1322.0899315199999</v>
      </c>
      <c r="O63" s="37">
        <f>SUMIFS(СВЦЭМ!$C$34:$C$777,СВЦЭМ!$A$34:$A$777,$A63,СВЦЭМ!$B$34:$B$777,O$47)+'СЕТ СН'!$G$9+СВЦЭМ!$D$10+'СЕТ СН'!$G$6</f>
        <v>1393.9389567399999</v>
      </c>
      <c r="P63" s="37">
        <f>SUMIFS(СВЦЭМ!$C$34:$C$777,СВЦЭМ!$A$34:$A$777,$A63,СВЦЭМ!$B$34:$B$777,P$47)+'СЕТ СН'!$G$9+СВЦЭМ!$D$10+'СЕТ СН'!$G$6</f>
        <v>1454.94653079</v>
      </c>
      <c r="Q63" s="37">
        <f>SUMIFS(СВЦЭМ!$C$34:$C$777,СВЦЭМ!$A$34:$A$777,$A63,СВЦЭМ!$B$34:$B$777,Q$47)+'СЕТ СН'!$G$9+СВЦЭМ!$D$10+'СЕТ СН'!$G$6</f>
        <v>1305.49897562</v>
      </c>
      <c r="R63" s="37">
        <f>SUMIFS(СВЦЭМ!$C$34:$C$777,СВЦЭМ!$A$34:$A$777,$A63,СВЦЭМ!$B$34:$B$777,R$47)+'СЕТ СН'!$G$9+СВЦЭМ!$D$10+'СЕТ СН'!$G$6</f>
        <v>1313.6579690799999</v>
      </c>
      <c r="S63" s="37">
        <f>SUMIFS(СВЦЭМ!$C$34:$C$777,СВЦЭМ!$A$34:$A$777,$A63,СВЦЭМ!$B$34:$B$777,S$47)+'СЕТ СН'!$G$9+СВЦЭМ!$D$10+'СЕТ СН'!$G$6</f>
        <v>1346.16490056</v>
      </c>
      <c r="T63" s="37">
        <f>SUMIFS(СВЦЭМ!$C$34:$C$777,СВЦЭМ!$A$34:$A$777,$A63,СВЦЭМ!$B$34:$B$777,T$47)+'СЕТ СН'!$G$9+СВЦЭМ!$D$10+'СЕТ СН'!$G$6</f>
        <v>1347.9124075699999</v>
      </c>
      <c r="U63" s="37">
        <f>SUMIFS(СВЦЭМ!$C$34:$C$777,СВЦЭМ!$A$34:$A$777,$A63,СВЦЭМ!$B$34:$B$777,U$47)+'СЕТ СН'!$G$9+СВЦЭМ!$D$10+'СЕТ СН'!$G$6</f>
        <v>1301.94882706</v>
      </c>
      <c r="V63" s="37">
        <f>SUMIFS(СВЦЭМ!$C$34:$C$777,СВЦЭМ!$A$34:$A$777,$A63,СВЦЭМ!$B$34:$B$777,V$47)+'СЕТ СН'!$G$9+СВЦЭМ!$D$10+'СЕТ СН'!$G$6</f>
        <v>1291.2772225399999</v>
      </c>
      <c r="W63" s="37">
        <f>SUMIFS(СВЦЭМ!$C$34:$C$777,СВЦЭМ!$A$34:$A$777,$A63,СВЦЭМ!$B$34:$B$777,W$47)+'СЕТ СН'!$G$9+СВЦЭМ!$D$10+'СЕТ СН'!$G$6</f>
        <v>1264.6493207999999</v>
      </c>
      <c r="X63" s="37">
        <f>SUMIFS(СВЦЭМ!$C$34:$C$777,СВЦЭМ!$A$34:$A$777,$A63,СВЦЭМ!$B$34:$B$777,X$47)+'СЕТ СН'!$G$9+СВЦЭМ!$D$10+'СЕТ СН'!$G$6</f>
        <v>1281.3954179899999</v>
      </c>
      <c r="Y63" s="37">
        <f>SUMIFS(СВЦЭМ!$C$34:$C$777,СВЦЭМ!$A$34:$A$777,$A63,СВЦЭМ!$B$34:$B$777,Y$47)+'СЕТ СН'!$G$9+СВЦЭМ!$D$10+'СЕТ СН'!$G$6</f>
        <v>1371.26879917</v>
      </c>
    </row>
    <row r="64" spans="1:25" ht="15.75" x14ac:dyDescent="0.2">
      <c r="A64" s="36">
        <f t="shared" si="1"/>
        <v>42630</v>
      </c>
      <c r="B64" s="37">
        <f>SUMIFS(СВЦЭМ!$C$34:$C$777,СВЦЭМ!$A$34:$A$777,$A64,СВЦЭМ!$B$34:$B$777,B$47)+'СЕТ СН'!$G$9+СВЦЭМ!$D$10+'СЕТ СН'!$G$6</f>
        <v>1497.3775928699999</v>
      </c>
      <c r="C64" s="37">
        <f>SUMIFS(СВЦЭМ!$C$34:$C$777,СВЦЭМ!$A$34:$A$777,$A64,СВЦЭМ!$B$34:$B$777,C$47)+'СЕТ СН'!$G$9+СВЦЭМ!$D$10+'СЕТ СН'!$G$6</f>
        <v>1565.2657077199999</v>
      </c>
      <c r="D64" s="37">
        <f>SUMIFS(СВЦЭМ!$C$34:$C$777,СВЦЭМ!$A$34:$A$777,$A64,СВЦЭМ!$B$34:$B$777,D$47)+'СЕТ СН'!$G$9+СВЦЭМ!$D$10+'СЕТ СН'!$G$6</f>
        <v>1599.5984642199999</v>
      </c>
      <c r="E64" s="37">
        <f>SUMIFS(СВЦЭМ!$C$34:$C$777,СВЦЭМ!$A$34:$A$777,$A64,СВЦЭМ!$B$34:$B$777,E$47)+'СЕТ СН'!$G$9+СВЦЭМ!$D$10+'СЕТ СН'!$G$6</f>
        <v>1606.2709928699999</v>
      </c>
      <c r="F64" s="37">
        <f>SUMIFS(СВЦЭМ!$C$34:$C$777,СВЦЭМ!$A$34:$A$777,$A64,СВЦЭМ!$B$34:$B$777,F$47)+'СЕТ СН'!$G$9+СВЦЭМ!$D$10+'СЕТ СН'!$G$6</f>
        <v>1617.5948139899999</v>
      </c>
      <c r="G64" s="37">
        <f>SUMIFS(СВЦЭМ!$C$34:$C$777,СВЦЭМ!$A$34:$A$777,$A64,СВЦЭМ!$B$34:$B$777,G$47)+'СЕТ СН'!$G$9+СВЦЭМ!$D$10+'СЕТ СН'!$G$6</f>
        <v>1610.3218669</v>
      </c>
      <c r="H64" s="37">
        <f>SUMIFS(СВЦЭМ!$C$34:$C$777,СВЦЭМ!$A$34:$A$777,$A64,СВЦЭМ!$B$34:$B$777,H$47)+'СЕТ СН'!$G$9+СВЦЭМ!$D$10+'СЕТ СН'!$G$6</f>
        <v>1573.6094977599998</v>
      </c>
      <c r="I64" s="37">
        <f>SUMIFS(СВЦЭМ!$C$34:$C$777,СВЦЭМ!$A$34:$A$777,$A64,СВЦЭМ!$B$34:$B$777,I$47)+'СЕТ СН'!$G$9+СВЦЭМ!$D$10+'СЕТ СН'!$G$6</f>
        <v>1514.7657452799999</v>
      </c>
      <c r="J64" s="37">
        <f>SUMIFS(СВЦЭМ!$C$34:$C$777,СВЦЭМ!$A$34:$A$777,$A64,СВЦЭМ!$B$34:$B$777,J$47)+'СЕТ СН'!$G$9+СВЦЭМ!$D$10+'СЕТ СН'!$G$6</f>
        <v>1440.5433489699999</v>
      </c>
      <c r="K64" s="37">
        <f>SUMIFS(СВЦЭМ!$C$34:$C$777,СВЦЭМ!$A$34:$A$777,$A64,СВЦЭМ!$B$34:$B$777,K$47)+'СЕТ СН'!$G$9+СВЦЭМ!$D$10+'СЕТ СН'!$G$6</f>
        <v>1382.20005442</v>
      </c>
      <c r="L64" s="37">
        <f>SUMIFS(СВЦЭМ!$C$34:$C$777,СВЦЭМ!$A$34:$A$777,$A64,СВЦЭМ!$B$34:$B$777,L$47)+'СЕТ СН'!$G$9+СВЦЭМ!$D$10+'СЕТ СН'!$G$6</f>
        <v>1339.9095113399999</v>
      </c>
      <c r="M64" s="37">
        <f>SUMIFS(СВЦЭМ!$C$34:$C$777,СВЦЭМ!$A$34:$A$777,$A64,СВЦЭМ!$B$34:$B$777,M$47)+'СЕТ СН'!$G$9+СВЦЭМ!$D$10+'СЕТ СН'!$G$6</f>
        <v>1341.82114482</v>
      </c>
      <c r="N64" s="37">
        <f>SUMIFS(СВЦЭМ!$C$34:$C$777,СВЦЭМ!$A$34:$A$777,$A64,СВЦЭМ!$B$34:$B$777,N$47)+'СЕТ СН'!$G$9+СВЦЭМ!$D$10+'СЕТ СН'!$G$6</f>
        <v>1335.8150231300001</v>
      </c>
      <c r="O64" s="37">
        <f>SUMIFS(СВЦЭМ!$C$34:$C$777,СВЦЭМ!$A$34:$A$777,$A64,СВЦЭМ!$B$34:$B$777,O$47)+'СЕТ СН'!$G$9+СВЦЭМ!$D$10+'СЕТ СН'!$G$6</f>
        <v>1337.7760019100001</v>
      </c>
      <c r="P64" s="37">
        <f>SUMIFS(СВЦЭМ!$C$34:$C$777,СВЦЭМ!$A$34:$A$777,$A64,СВЦЭМ!$B$34:$B$777,P$47)+'СЕТ СН'!$G$9+СВЦЭМ!$D$10+'СЕТ СН'!$G$6</f>
        <v>1349.1495030799999</v>
      </c>
      <c r="Q64" s="37">
        <f>SUMIFS(СВЦЭМ!$C$34:$C$777,СВЦЭМ!$A$34:$A$777,$A64,СВЦЭМ!$B$34:$B$777,Q$47)+'СЕТ СН'!$G$9+СВЦЭМ!$D$10+'СЕТ СН'!$G$6</f>
        <v>1347.2831887699999</v>
      </c>
      <c r="R64" s="37">
        <f>SUMIFS(СВЦЭМ!$C$34:$C$777,СВЦЭМ!$A$34:$A$777,$A64,СВЦЭМ!$B$34:$B$777,R$47)+'СЕТ СН'!$G$9+СВЦЭМ!$D$10+'СЕТ СН'!$G$6</f>
        <v>1359.0236448999999</v>
      </c>
      <c r="S64" s="37">
        <f>SUMIFS(СВЦЭМ!$C$34:$C$777,СВЦЭМ!$A$34:$A$777,$A64,СВЦЭМ!$B$34:$B$777,S$47)+'СЕТ СН'!$G$9+СВЦЭМ!$D$10+'СЕТ СН'!$G$6</f>
        <v>1377.8582840499998</v>
      </c>
      <c r="T64" s="37">
        <f>SUMIFS(СВЦЭМ!$C$34:$C$777,СВЦЭМ!$A$34:$A$777,$A64,СВЦЭМ!$B$34:$B$777,T$47)+'СЕТ СН'!$G$9+СВЦЭМ!$D$10+'СЕТ СН'!$G$6</f>
        <v>1378.4578617500001</v>
      </c>
      <c r="U64" s="37">
        <f>SUMIFS(СВЦЭМ!$C$34:$C$777,СВЦЭМ!$A$34:$A$777,$A64,СВЦЭМ!$B$34:$B$777,U$47)+'СЕТ СН'!$G$9+СВЦЭМ!$D$10+'СЕТ СН'!$G$6</f>
        <v>1370.3068418</v>
      </c>
      <c r="V64" s="37">
        <f>SUMIFS(СВЦЭМ!$C$34:$C$777,СВЦЭМ!$A$34:$A$777,$A64,СВЦЭМ!$B$34:$B$777,V$47)+'СЕТ СН'!$G$9+СВЦЭМ!$D$10+'СЕТ СН'!$G$6</f>
        <v>1384.4616686099998</v>
      </c>
      <c r="W64" s="37">
        <f>SUMIFS(СВЦЭМ!$C$34:$C$777,СВЦЭМ!$A$34:$A$777,$A64,СВЦЭМ!$B$34:$B$777,W$47)+'СЕТ СН'!$G$9+СВЦЭМ!$D$10+'СЕТ СН'!$G$6</f>
        <v>1392.6239714799999</v>
      </c>
      <c r="X64" s="37">
        <f>SUMIFS(СВЦЭМ!$C$34:$C$777,СВЦЭМ!$A$34:$A$777,$A64,СВЦЭМ!$B$34:$B$777,X$47)+'СЕТ СН'!$G$9+СВЦЭМ!$D$10+'СЕТ СН'!$G$6</f>
        <v>1362.5489312999998</v>
      </c>
      <c r="Y64" s="37">
        <f>SUMIFS(СВЦЭМ!$C$34:$C$777,СВЦЭМ!$A$34:$A$777,$A64,СВЦЭМ!$B$34:$B$777,Y$47)+'СЕТ СН'!$G$9+СВЦЭМ!$D$10+'СЕТ СН'!$G$6</f>
        <v>1402.6620112999999</v>
      </c>
    </row>
    <row r="65" spans="1:27" ht="15.75" x14ac:dyDescent="0.2">
      <c r="A65" s="36">
        <f t="shared" si="1"/>
        <v>42631</v>
      </c>
      <c r="B65" s="37">
        <f>SUMIFS(СВЦЭМ!$C$34:$C$777,СВЦЭМ!$A$34:$A$777,$A65,СВЦЭМ!$B$34:$B$777,B$47)+'СЕТ СН'!$G$9+СВЦЭМ!$D$10+'СЕТ СН'!$G$6</f>
        <v>1499.8392748699998</v>
      </c>
      <c r="C65" s="37">
        <f>SUMIFS(СВЦЭМ!$C$34:$C$777,СВЦЭМ!$A$34:$A$777,$A65,СВЦЭМ!$B$34:$B$777,C$47)+'СЕТ СН'!$G$9+СВЦЭМ!$D$10+'СЕТ СН'!$G$6</f>
        <v>1557.6006565</v>
      </c>
      <c r="D65" s="37">
        <f>SUMIFS(СВЦЭМ!$C$34:$C$777,СВЦЭМ!$A$34:$A$777,$A65,СВЦЭМ!$B$34:$B$777,D$47)+'СЕТ СН'!$G$9+СВЦЭМ!$D$10+'СЕТ СН'!$G$6</f>
        <v>1589.5992952199999</v>
      </c>
      <c r="E65" s="37">
        <f>SUMIFS(СВЦЭМ!$C$34:$C$777,СВЦЭМ!$A$34:$A$777,$A65,СВЦЭМ!$B$34:$B$777,E$47)+'СЕТ СН'!$G$9+СВЦЭМ!$D$10+'СЕТ СН'!$G$6</f>
        <v>1689.1669498499998</v>
      </c>
      <c r="F65" s="37">
        <f>SUMIFS(СВЦЭМ!$C$34:$C$777,СВЦЭМ!$A$34:$A$777,$A65,СВЦЭМ!$B$34:$B$777,F$47)+'СЕТ СН'!$G$9+СВЦЭМ!$D$10+'СЕТ СН'!$G$6</f>
        <v>1670.9875557099999</v>
      </c>
      <c r="G65" s="37">
        <f>SUMIFS(СВЦЭМ!$C$34:$C$777,СВЦЭМ!$A$34:$A$777,$A65,СВЦЭМ!$B$34:$B$777,G$47)+'СЕТ СН'!$G$9+СВЦЭМ!$D$10+'СЕТ СН'!$G$6</f>
        <v>1627.11526151</v>
      </c>
      <c r="H65" s="37">
        <f>SUMIFS(СВЦЭМ!$C$34:$C$777,СВЦЭМ!$A$34:$A$777,$A65,СВЦЭМ!$B$34:$B$777,H$47)+'СЕТ СН'!$G$9+СВЦЭМ!$D$10+'СЕТ СН'!$G$6</f>
        <v>1630.54838664</v>
      </c>
      <c r="I65" s="37">
        <f>SUMIFS(СВЦЭМ!$C$34:$C$777,СВЦЭМ!$A$34:$A$777,$A65,СВЦЭМ!$B$34:$B$777,I$47)+'СЕТ СН'!$G$9+СВЦЭМ!$D$10+'СЕТ СН'!$G$6</f>
        <v>1563.3657057200001</v>
      </c>
      <c r="J65" s="37">
        <f>SUMIFS(СВЦЭМ!$C$34:$C$777,СВЦЭМ!$A$34:$A$777,$A65,СВЦЭМ!$B$34:$B$777,J$47)+'СЕТ СН'!$G$9+СВЦЭМ!$D$10+'СЕТ СН'!$G$6</f>
        <v>1446.2589375499999</v>
      </c>
      <c r="K65" s="37">
        <f>SUMIFS(СВЦЭМ!$C$34:$C$777,СВЦЭМ!$A$34:$A$777,$A65,СВЦЭМ!$B$34:$B$777,K$47)+'СЕТ СН'!$G$9+СВЦЭМ!$D$10+'СЕТ СН'!$G$6</f>
        <v>1351.0695960999999</v>
      </c>
      <c r="L65" s="37">
        <f>SUMIFS(СВЦЭМ!$C$34:$C$777,СВЦЭМ!$A$34:$A$777,$A65,СВЦЭМ!$B$34:$B$777,L$47)+'СЕТ СН'!$G$9+СВЦЭМ!$D$10+'СЕТ СН'!$G$6</f>
        <v>1303.15553748</v>
      </c>
      <c r="M65" s="37">
        <f>SUMIFS(СВЦЭМ!$C$34:$C$777,СВЦЭМ!$A$34:$A$777,$A65,СВЦЭМ!$B$34:$B$777,M$47)+'СЕТ СН'!$G$9+СВЦЭМ!$D$10+'СЕТ СН'!$G$6</f>
        <v>1274.13588938</v>
      </c>
      <c r="N65" s="37">
        <f>SUMIFS(СВЦЭМ!$C$34:$C$777,СВЦЭМ!$A$34:$A$777,$A65,СВЦЭМ!$B$34:$B$777,N$47)+'СЕТ СН'!$G$9+СВЦЭМ!$D$10+'СЕТ СН'!$G$6</f>
        <v>1241.13675287</v>
      </c>
      <c r="O65" s="37">
        <f>SUMIFS(СВЦЭМ!$C$34:$C$777,СВЦЭМ!$A$34:$A$777,$A65,СВЦЭМ!$B$34:$B$777,O$47)+'СЕТ СН'!$G$9+СВЦЭМ!$D$10+'СЕТ СН'!$G$6</f>
        <v>1251.07047543</v>
      </c>
      <c r="P65" s="37">
        <f>SUMIFS(СВЦЭМ!$C$34:$C$777,СВЦЭМ!$A$34:$A$777,$A65,СВЦЭМ!$B$34:$B$777,P$47)+'СЕТ СН'!$G$9+СВЦЭМ!$D$10+'СЕТ СН'!$G$6</f>
        <v>1266.6338619399999</v>
      </c>
      <c r="Q65" s="37">
        <f>SUMIFS(СВЦЭМ!$C$34:$C$777,СВЦЭМ!$A$34:$A$777,$A65,СВЦЭМ!$B$34:$B$777,Q$47)+'СЕТ СН'!$G$9+СВЦЭМ!$D$10+'СЕТ СН'!$G$6</f>
        <v>1268.0550544099999</v>
      </c>
      <c r="R65" s="37">
        <f>SUMIFS(СВЦЭМ!$C$34:$C$777,СВЦЭМ!$A$34:$A$777,$A65,СВЦЭМ!$B$34:$B$777,R$47)+'СЕТ СН'!$G$9+СВЦЭМ!$D$10+'СЕТ СН'!$G$6</f>
        <v>1310.58308773</v>
      </c>
      <c r="S65" s="37">
        <f>SUMIFS(СВЦЭМ!$C$34:$C$777,СВЦЭМ!$A$34:$A$777,$A65,СВЦЭМ!$B$34:$B$777,S$47)+'СЕТ СН'!$G$9+СВЦЭМ!$D$10+'СЕТ СН'!$G$6</f>
        <v>1327.4194811899999</v>
      </c>
      <c r="T65" s="37">
        <f>SUMIFS(СВЦЭМ!$C$34:$C$777,СВЦЭМ!$A$34:$A$777,$A65,СВЦЭМ!$B$34:$B$777,T$47)+'СЕТ СН'!$G$9+СВЦЭМ!$D$10+'СЕТ СН'!$G$6</f>
        <v>1304.1506890199998</v>
      </c>
      <c r="U65" s="37">
        <f>SUMIFS(СВЦЭМ!$C$34:$C$777,СВЦЭМ!$A$34:$A$777,$A65,СВЦЭМ!$B$34:$B$777,U$47)+'СЕТ СН'!$G$9+СВЦЭМ!$D$10+'СЕТ СН'!$G$6</f>
        <v>1380.6795388400001</v>
      </c>
      <c r="V65" s="37">
        <f>SUMIFS(СВЦЭМ!$C$34:$C$777,СВЦЭМ!$A$34:$A$777,$A65,СВЦЭМ!$B$34:$B$777,V$47)+'СЕТ СН'!$G$9+СВЦЭМ!$D$10+'СЕТ СН'!$G$6</f>
        <v>1394.9545713100001</v>
      </c>
      <c r="W65" s="37">
        <f>SUMIFS(СВЦЭМ!$C$34:$C$777,СВЦЭМ!$A$34:$A$777,$A65,СВЦЭМ!$B$34:$B$777,W$47)+'СЕТ СН'!$G$9+СВЦЭМ!$D$10+'СЕТ СН'!$G$6</f>
        <v>1383.96564126</v>
      </c>
      <c r="X65" s="37">
        <f>SUMIFS(СВЦЭМ!$C$34:$C$777,СВЦЭМ!$A$34:$A$777,$A65,СВЦЭМ!$B$34:$B$777,X$47)+'СЕТ СН'!$G$9+СВЦЭМ!$D$10+'СЕТ СН'!$G$6</f>
        <v>1372.84870824</v>
      </c>
      <c r="Y65" s="37">
        <f>SUMIFS(СВЦЭМ!$C$34:$C$777,СВЦЭМ!$A$34:$A$777,$A65,СВЦЭМ!$B$34:$B$777,Y$47)+'СЕТ СН'!$G$9+СВЦЭМ!$D$10+'СЕТ СН'!$G$6</f>
        <v>1363.4358831099998</v>
      </c>
    </row>
    <row r="66" spans="1:27" ht="15.75" x14ac:dyDescent="0.2">
      <c r="A66" s="36">
        <f t="shared" si="1"/>
        <v>42632</v>
      </c>
      <c r="B66" s="37">
        <f>SUMIFS(СВЦЭМ!$C$34:$C$777,СВЦЭМ!$A$34:$A$777,$A66,СВЦЭМ!$B$34:$B$777,B$47)+'СЕТ СН'!$G$9+СВЦЭМ!$D$10+'СЕТ СН'!$G$6</f>
        <v>1430.7725661700001</v>
      </c>
      <c r="C66" s="37">
        <f>SUMIFS(СВЦЭМ!$C$34:$C$777,СВЦЭМ!$A$34:$A$777,$A66,СВЦЭМ!$B$34:$B$777,C$47)+'СЕТ СН'!$G$9+СВЦЭМ!$D$10+'СЕТ СН'!$G$6</f>
        <v>1498.67128039</v>
      </c>
      <c r="D66" s="37">
        <f>SUMIFS(СВЦЭМ!$C$34:$C$777,СВЦЭМ!$A$34:$A$777,$A66,СВЦЭМ!$B$34:$B$777,D$47)+'СЕТ СН'!$G$9+СВЦЭМ!$D$10+'СЕТ СН'!$G$6</f>
        <v>1524.66007881</v>
      </c>
      <c r="E66" s="37">
        <f>SUMIFS(СВЦЭМ!$C$34:$C$777,СВЦЭМ!$A$34:$A$777,$A66,СВЦЭМ!$B$34:$B$777,E$47)+'СЕТ СН'!$G$9+СВЦЭМ!$D$10+'СЕТ СН'!$G$6</f>
        <v>1533.5505759499999</v>
      </c>
      <c r="F66" s="37">
        <f>SUMIFS(СВЦЭМ!$C$34:$C$777,СВЦЭМ!$A$34:$A$777,$A66,СВЦЭМ!$B$34:$B$777,F$47)+'СЕТ СН'!$G$9+СВЦЭМ!$D$10+'СЕТ СН'!$G$6</f>
        <v>1557.6581670600001</v>
      </c>
      <c r="G66" s="37">
        <f>SUMIFS(СВЦЭМ!$C$34:$C$777,СВЦЭМ!$A$34:$A$777,$A66,СВЦЭМ!$B$34:$B$777,G$47)+'СЕТ СН'!$G$9+СВЦЭМ!$D$10+'СЕТ СН'!$G$6</f>
        <v>1532.6370749799999</v>
      </c>
      <c r="H66" s="37">
        <f>SUMIFS(СВЦЭМ!$C$34:$C$777,СВЦЭМ!$A$34:$A$777,$A66,СВЦЭМ!$B$34:$B$777,H$47)+'СЕТ СН'!$G$9+СВЦЭМ!$D$10+'СЕТ СН'!$G$6</f>
        <v>1461.7401181499999</v>
      </c>
      <c r="I66" s="37">
        <f>SUMIFS(СВЦЭМ!$C$34:$C$777,СВЦЭМ!$A$34:$A$777,$A66,СВЦЭМ!$B$34:$B$777,I$47)+'СЕТ СН'!$G$9+СВЦЭМ!$D$10+'СЕТ СН'!$G$6</f>
        <v>1367.0616860299999</v>
      </c>
      <c r="J66" s="37">
        <f>SUMIFS(СВЦЭМ!$C$34:$C$777,СВЦЭМ!$A$34:$A$777,$A66,СВЦЭМ!$B$34:$B$777,J$47)+'СЕТ СН'!$G$9+СВЦЭМ!$D$10+'СЕТ СН'!$G$6</f>
        <v>1337.9837301</v>
      </c>
      <c r="K66" s="37">
        <f>SUMIFS(СВЦЭМ!$C$34:$C$777,СВЦЭМ!$A$34:$A$777,$A66,СВЦЭМ!$B$34:$B$777,K$47)+'СЕТ СН'!$G$9+СВЦЭМ!$D$10+'СЕТ СН'!$G$6</f>
        <v>1308.61326289</v>
      </c>
      <c r="L66" s="37">
        <f>SUMIFS(СВЦЭМ!$C$34:$C$777,СВЦЭМ!$A$34:$A$777,$A66,СВЦЭМ!$B$34:$B$777,L$47)+'СЕТ СН'!$G$9+СВЦЭМ!$D$10+'СЕТ СН'!$G$6</f>
        <v>1329.20776204</v>
      </c>
      <c r="M66" s="37">
        <f>SUMIFS(СВЦЭМ!$C$34:$C$777,СВЦЭМ!$A$34:$A$777,$A66,СВЦЭМ!$B$34:$B$777,M$47)+'СЕТ СН'!$G$9+СВЦЭМ!$D$10+'СЕТ СН'!$G$6</f>
        <v>1310.8454196099999</v>
      </c>
      <c r="N66" s="37">
        <f>SUMIFS(СВЦЭМ!$C$34:$C$777,СВЦЭМ!$A$34:$A$777,$A66,СВЦЭМ!$B$34:$B$777,N$47)+'СЕТ СН'!$G$9+СВЦЭМ!$D$10+'СЕТ СН'!$G$6</f>
        <v>1304.5437642299999</v>
      </c>
      <c r="O66" s="37">
        <f>SUMIFS(СВЦЭМ!$C$34:$C$777,СВЦЭМ!$A$34:$A$777,$A66,СВЦЭМ!$B$34:$B$777,O$47)+'СЕТ СН'!$G$9+СВЦЭМ!$D$10+'СЕТ СН'!$G$6</f>
        <v>1331.0432124199999</v>
      </c>
      <c r="P66" s="37">
        <f>SUMIFS(СВЦЭМ!$C$34:$C$777,СВЦЭМ!$A$34:$A$777,$A66,СВЦЭМ!$B$34:$B$777,P$47)+'СЕТ СН'!$G$9+СВЦЭМ!$D$10+'СЕТ СН'!$G$6</f>
        <v>1289.4281471899999</v>
      </c>
      <c r="Q66" s="37">
        <f>SUMIFS(СВЦЭМ!$C$34:$C$777,СВЦЭМ!$A$34:$A$777,$A66,СВЦЭМ!$B$34:$B$777,Q$47)+'СЕТ СН'!$G$9+СВЦЭМ!$D$10+'СЕТ СН'!$G$6</f>
        <v>1381.0660239200001</v>
      </c>
      <c r="R66" s="37">
        <f>SUMIFS(СВЦЭМ!$C$34:$C$777,СВЦЭМ!$A$34:$A$777,$A66,СВЦЭМ!$B$34:$B$777,R$47)+'СЕТ СН'!$G$9+СВЦЭМ!$D$10+'СЕТ СН'!$G$6</f>
        <v>1361.3502586899999</v>
      </c>
      <c r="S66" s="37">
        <f>SUMIFS(СВЦЭМ!$C$34:$C$777,СВЦЭМ!$A$34:$A$777,$A66,СВЦЭМ!$B$34:$B$777,S$47)+'СЕТ СН'!$G$9+СВЦЭМ!$D$10+'СЕТ СН'!$G$6</f>
        <v>1401.3202352999999</v>
      </c>
      <c r="T66" s="37">
        <f>SUMIFS(СВЦЭМ!$C$34:$C$777,СВЦЭМ!$A$34:$A$777,$A66,СВЦЭМ!$B$34:$B$777,T$47)+'СЕТ СН'!$G$9+СВЦЭМ!$D$10+'СЕТ СН'!$G$6</f>
        <v>1371.8481292299998</v>
      </c>
      <c r="U66" s="37">
        <f>SUMIFS(СВЦЭМ!$C$34:$C$777,СВЦЭМ!$A$34:$A$777,$A66,СВЦЭМ!$B$34:$B$777,U$47)+'СЕТ СН'!$G$9+СВЦЭМ!$D$10+'СЕТ СН'!$G$6</f>
        <v>1402.33639427</v>
      </c>
      <c r="V66" s="37">
        <f>SUMIFS(СВЦЭМ!$C$34:$C$777,СВЦЭМ!$A$34:$A$777,$A66,СВЦЭМ!$B$34:$B$777,V$47)+'СЕТ СН'!$G$9+СВЦЭМ!$D$10+'СЕТ СН'!$G$6</f>
        <v>1399.5456809299999</v>
      </c>
      <c r="W66" s="37">
        <f>SUMIFS(СВЦЭМ!$C$34:$C$777,СВЦЭМ!$A$34:$A$777,$A66,СВЦЭМ!$B$34:$B$777,W$47)+'СЕТ СН'!$G$9+СВЦЭМ!$D$10+'СЕТ СН'!$G$6</f>
        <v>1377.84445321</v>
      </c>
      <c r="X66" s="37">
        <f>SUMIFS(СВЦЭМ!$C$34:$C$777,СВЦЭМ!$A$34:$A$777,$A66,СВЦЭМ!$B$34:$B$777,X$47)+'СЕТ СН'!$G$9+СВЦЭМ!$D$10+'СЕТ СН'!$G$6</f>
        <v>1323.5764570699998</v>
      </c>
      <c r="Y66" s="37">
        <f>SUMIFS(СВЦЭМ!$C$34:$C$777,СВЦЭМ!$A$34:$A$777,$A66,СВЦЭМ!$B$34:$B$777,Y$47)+'СЕТ СН'!$G$9+СВЦЭМ!$D$10+'СЕТ СН'!$G$6</f>
        <v>1314.38356385</v>
      </c>
    </row>
    <row r="67" spans="1:27" ht="15.75" x14ac:dyDescent="0.2">
      <c r="A67" s="36">
        <f t="shared" si="1"/>
        <v>42633</v>
      </c>
      <c r="B67" s="37">
        <f>SUMIFS(СВЦЭМ!$C$34:$C$777,СВЦЭМ!$A$34:$A$777,$A67,СВЦЭМ!$B$34:$B$777,B$47)+'СЕТ СН'!$G$9+СВЦЭМ!$D$10+'СЕТ СН'!$G$6</f>
        <v>1367.09548782</v>
      </c>
      <c r="C67" s="37">
        <f>SUMIFS(СВЦЭМ!$C$34:$C$777,СВЦЭМ!$A$34:$A$777,$A67,СВЦЭМ!$B$34:$B$777,C$47)+'СЕТ СН'!$G$9+СВЦЭМ!$D$10+'СЕТ СН'!$G$6</f>
        <v>1441.2577709899999</v>
      </c>
      <c r="D67" s="37">
        <f>SUMIFS(СВЦЭМ!$C$34:$C$777,СВЦЭМ!$A$34:$A$777,$A67,СВЦЭМ!$B$34:$B$777,D$47)+'СЕТ СН'!$G$9+СВЦЭМ!$D$10+'СЕТ СН'!$G$6</f>
        <v>1478.5826349499998</v>
      </c>
      <c r="E67" s="37">
        <f>SUMIFS(СВЦЭМ!$C$34:$C$777,СВЦЭМ!$A$34:$A$777,$A67,СВЦЭМ!$B$34:$B$777,E$47)+'СЕТ СН'!$G$9+СВЦЭМ!$D$10+'СЕТ СН'!$G$6</f>
        <v>1503.7122838099999</v>
      </c>
      <c r="F67" s="37">
        <f>SUMIFS(СВЦЭМ!$C$34:$C$777,СВЦЭМ!$A$34:$A$777,$A67,СВЦЭМ!$B$34:$B$777,F$47)+'СЕТ СН'!$G$9+СВЦЭМ!$D$10+'СЕТ СН'!$G$6</f>
        <v>1496.13590737</v>
      </c>
      <c r="G67" s="37">
        <f>SUMIFS(СВЦЭМ!$C$34:$C$777,СВЦЭМ!$A$34:$A$777,$A67,СВЦЭМ!$B$34:$B$777,G$47)+'СЕТ СН'!$G$9+СВЦЭМ!$D$10+'СЕТ СН'!$G$6</f>
        <v>1524.09887088</v>
      </c>
      <c r="H67" s="37">
        <f>SUMIFS(СВЦЭМ!$C$34:$C$777,СВЦЭМ!$A$34:$A$777,$A67,СВЦЭМ!$B$34:$B$777,H$47)+'СЕТ СН'!$G$9+СВЦЭМ!$D$10+'СЕТ СН'!$G$6</f>
        <v>1525.65897791</v>
      </c>
      <c r="I67" s="37">
        <f>SUMIFS(СВЦЭМ!$C$34:$C$777,СВЦЭМ!$A$34:$A$777,$A67,СВЦЭМ!$B$34:$B$777,I$47)+'СЕТ СН'!$G$9+СВЦЭМ!$D$10+'СЕТ СН'!$G$6</f>
        <v>1458.54764123</v>
      </c>
      <c r="J67" s="37">
        <f>SUMIFS(СВЦЭМ!$C$34:$C$777,СВЦЭМ!$A$34:$A$777,$A67,СВЦЭМ!$B$34:$B$777,J$47)+'СЕТ СН'!$G$9+СВЦЭМ!$D$10+'СЕТ СН'!$G$6</f>
        <v>1412.06752611</v>
      </c>
      <c r="K67" s="37">
        <f>SUMIFS(СВЦЭМ!$C$34:$C$777,СВЦЭМ!$A$34:$A$777,$A67,СВЦЭМ!$B$34:$B$777,K$47)+'СЕТ СН'!$G$9+СВЦЭМ!$D$10+'СЕТ СН'!$G$6</f>
        <v>1393.87485758</v>
      </c>
      <c r="L67" s="37">
        <f>SUMIFS(СВЦЭМ!$C$34:$C$777,СВЦЭМ!$A$34:$A$777,$A67,СВЦЭМ!$B$34:$B$777,L$47)+'СЕТ СН'!$G$9+СВЦЭМ!$D$10+'СЕТ СН'!$G$6</f>
        <v>1383.47706561</v>
      </c>
      <c r="M67" s="37">
        <f>SUMIFS(СВЦЭМ!$C$34:$C$777,СВЦЭМ!$A$34:$A$777,$A67,СВЦЭМ!$B$34:$B$777,M$47)+'СЕТ СН'!$G$9+СВЦЭМ!$D$10+'СЕТ СН'!$G$6</f>
        <v>1460.3557223399998</v>
      </c>
      <c r="N67" s="37">
        <f>SUMIFS(СВЦЭМ!$C$34:$C$777,СВЦЭМ!$A$34:$A$777,$A67,СВЦЭМ!$B$34:$B$777,N$47)+'СЕТ СН'!$G$9+СВЦЭМ!$D$10+'СЕТ СН'!$G$6</f>
        <v>1395.4385030200001</v>
      </c>
      <c r="O67" s="37">
        <f>SUMIFS(СВЦЭМ!$C$34:$C$777,СВЦЭМ!$A$34:$A$777,$A67,СВЦЭМ!$B$34:$B$777,O$47)+'СЕТ СН'!$G$9+СВЦЭМ!$D$10+'СЕТ СН'!$G$6</f>
        <v>1371.1262991799999</v>
      </c>
      <c r="P67" s="37">
        <f>SUMIFS(СВЦЭМ!$C$34:$C$777,СВЦЭМ!$A$34:$A$777,$A67,СВЦЭМ!$B$34:$B$777,P$47)+'СЕТ СН'!$G$9+СВЦЭМ!$D$10+'СЕТ СН'!$G$6</f>
        <v>1383.41023167</v>
      </c>
      <c r="Q67" s="37">
        <f>SUMIFS(СВЦЭМ!$C$34:$C$777,СВЦЭМ!$A$34:$A$777,$A67,СВЦЭМ!$B$34:$B$777,Q$47)+'СЕТ СН'!$G$9+СВЦЭМ!$D$10+'СЕТ СН'!$G$6</f>
        <v>1375.0309128399999</v>
      </c>
      <c r="R67" s="37">
        <f>SUMIFS(СВЦЭМ!$C$34:$C$777,СВЦЭМ!$A$34:$A$777,$A67,СВЦЭМ!$B$34:$B$777,R$47)+'СЕТ СН'!$G$9+СВЦЭМ!$D$10+'СЕТ СН'!$G$6</f>
        <v>1323.1736362699999</v>
      </c>
      <c r="S67" s="37">
        <f>SUMIFS(СВЦЭМ!$C$34:$C$777,СВЦЭМ!$A$34:$A$777,$A67,СВЦЭМ!$B$34:$B$777,S$47)+'СЕТ СН'!$G$9+СВЦЭМ!$D$10+'СЕТ СН'!$G$6</f>
        <v>1419.95368426</v>
      </c>
      <c r="T67" s="37">
        <f>SUMIFS(СВЦЭМ!$C$34:$C$777,СВЦЭМ!$A$34:$A$777,$A67,СВЦЭМ!$B$34:$B$777,T$47)+'СЕТ СН'!$G$9+СВЦЭМ!$D$10+'СЕТ СН'!$G$6</f>
        <v>1403.9242520399998</v>
      </c>
      <c r="U67" s="37">
        <f>SUMIFS(СВЦЭМ!$C$34:$C$777,СВЦЭМ!$A$34:$A$777,$A67,СВЦЭМ!$B$34:$B$777,U$47)+'СЕТ СН'!$G$9+СВЦЭМ!$D$10+'СЕТ СН'!$G$6</f>
        <v>1346.24648207</v>
      </c>
      <c r="V67" s="37">
        <f>SUMIFS(СВЦЭМ!$C$34:$C$777,СВЦЭМ!$A$34:$A$777,$A67,СВЦЭМ!$B$34:$B$777,V$47)+'СЕТ СН'!$G$9+СВЦЭМ!$D$10+'СЕТ СН'!$G$6</f>
        <v>1345.3935118300001</v>
      </c>
      <c r="W67" s="37">
        <f>SUMIFS(СВЦЭМ!$C$34:$C$777,СВЦЭМ!$A$34:$A$777,$A67,СВЦЭМ!$B$34:$B$777,W$47)+'СЕТ СН'!$G$9+СВЦЭМ!$D$10+'СЕТ СН'!$G$6</f>
        <v>1349.6600014000001</v>
      </c>
      <c r="X67" s="37">
        <f>SUMIFS(СВЦЭМ!$C$34:$C$777,СВЦЭМ!$A$34:$A$777,$A67,СВЦЭМ!$B$34:$B$777,X$47)+'СЕТ СН'!$G$9+СВЦЭМ!$D$10+'СЕТ СН'!$G$6</f>
        <v>1331.2273567699999</v>
      </c>
      <c r="Y67" s="37">
        <f>SUMIFS(СВЦЭМ!$C$34:$C$777,СВЦЭМ!$A$34:$A$777,$A67,СВЦЭМ!$B$34:$B$777,Y$47)+'СЕТ СН'!$G$9+СВЦЭМ!$D$10+'СЕТ СН'!$G$6</f>
        <v>1377.8908145099999</v>
      </c>
    </row>
    <row r="68" spans="1:27" ht="15.75" x14ac:dyDescent="0.2">
      <c r="A68" s="36">
        <f t="shared" si="1"/>
        <v>42634</v>
      </c>
      <c r="B68" s="37">
        <f>SUMIFS(СВЦЭМ!$C$34:$C$777,СВЦЭМ!$A$34:$A$777,$A68,СВЦЭМ!$B$34:$B$777,B$47)+'СЕТ СН'!$G$9+СВЦЭМ!$D$10+'СЕТ СН'!$G$6</f>
        <v>1415.77022506</v>
      </c>
      <c r="C68" s="37">
        <f>SUMIFS(СВЦЭМ!$C$34:$C$777,СВЦЭМ!$A$34:$A$777,$A68,СВЦЭМ!$B$34:$B$777,C$47)+'СЕТ СН'!$G$9+СВЦЭМ!$D$10+'СЕТ СН'!$G$6</f>
        <v>1505.4569071999999</v>
      </c>
      <c r="D68" s="37">
        <f>SUMIFS(СВЦЭМ!$C$34:$C$777,СВЦЭМ!$A$34:$A$777,$A68,СВЦЭМ!$B$34:$B$777,D$47)+'СЕТ СН'!$G$9+СВЦЭМ!$D$10+'СЕТ СН'!$G$6</f>
        <v>1535.35801883</v>
      </c>
      <c r="E68" s="37">
        <f>SUMIFS(СВЦЭМ!$C$34:$C$777,СВЦЭМ!$A$34:$A$777,$A68,СВЦЭМ!$B$34:$B$777,E$47)+'СЕТ СН'!$G$9+СВЦЭМ!$D$10+'СЕТ СН'!$G$6</f>
        <v>1593.6812707299998</v>
      </c>
      <c r="F68" s="37">
        <f>SUMIFS(СВЦЭМ!$C$34:$C$777,СВЦЭМ!$A$34:$A$777,$A68,СВЦЭМ!$B$34:$B$777,F$47)+'СЕТ СН'!$G$9+СВЦЭМ!$D$10+'СЕТ СН'!$G$6</f>
        <v>1539.94468803</v>
      </c>
      <c r="G68" s="37">
        <f>SUMIFS(СВЦЭМ!$C$34:$C$777,СВЦЭМ!$A$34:$A$777,$A68,СВЦЭМ!$B$34:$B$777,G$47)+'СЕТ СН'!$G$9+СВЦЭМ!$D$10+'СЕТ СН'!$G$6</f>
        <v>1533.97587522</v>
      </c>
      <c r="H68" s="37">
        <f>SUMIFS(СВЦЭМ!$C$34:$C$777,СВЦЭМ!$A$34:$A$777,$A68,СВЦЭМ!$B$34:$B$777,H$47)+'СЕТ СН'!$G$9+СВЦЭМ!$D$10+'СЕТ СН'!$G$6</f>
        <v>1491.44234495</v>
      </c>
      <c r="I68" s="37">
        <f>SUMIFS(СВЦЭМ!$C$34:$C$777,СВЦЭМ!$A$34:$A$777,$A68,СВЦЭМ!$B$34:$B$777,I$47)+'СЕТ СН'!$G$9+СВЦЭМ!$D$10+'СЕТ СН'!$G$6</f>
        <v>1404.62446559</v>
      </c>
      <c r="J68" s="37">
        <f>SUMIFS(СВЦЭМ!$C$34:$C$777,СВЦЭМ!$A$34:$A$777,$A68,СВЦЭМ!$B$34:$B$777,J$47)+'СЕТ СН'!$G$9+СВЦЭМ!$D$10+'СЕТ СН'!$G$6</f>
        <v>1341.2483991199999</v>
      </c>
      <c r="K68" s="37">
        <f>SUMIFS(СВЦЭМ!$C$34:$C$777,СВЦЭМ!$A$34:$A$777,$A68,СВЦЭМ!$B$34:$B$777,K$47)+'СЕТ СН'!$G$9+СВЦЭМ!$D$10+'СЕТ СН'!$G$6</f>
        <v>1284.6253789800001</v>
      </c>
      <c r="L68" s="37">
        <f>SUMIFS(СВЦЭМ!$C$34:$C$777,СВЦЭМ!$A$34:$A$777,$A68,СВЦЭМ!$B$34:$B$777,L$47)+'СЕТ СН'!$G$9+СВЦЭМ!$D$10+'СЕТ СН'!$G$6</f>
        <v>1294.1641302600001</v>
      </c>
      <c r="M68" s="37">
        <f>SUMIFS(СВЦЭМ!$C$34:$C$777,СВЦЭМ!$A$34:$A$777,$A68,СВЦЭМ!$B$34:$B$777,M$47)+'СЕТ СН'!$G$9+СВЦЭМ!$D$10+'СЕТ СН'!$G$6</f>
        <v>1296.5416147400001</v>
      </c>
      <c r="N68" s="37">
        <f>SUMIFS(СВЦЭМ!$C$34:$C$777,СВЦЭМ!$A$34:$A$777,$A68,СВЦЭМ!$B$34:$B$777,N$47)+'СЕТ СН'!$G$9+СВЦЭМ!$D$10+'СЕТ СН'!$G$6</f>
        <v>1265.8307856599999</v>
      </c>
      <c r="O68" s="37">
        <f>SUMIFS(СВЦЭМ!$C$34:$C$777,СВЦЭМ!$A$34:$A$777,$A68,СВЦЭМ!$B$34:$B$777,O$47)+'СЕТ СН'!$G$9+СВЦЭМ!$D$10+'СЕТ СН'!$G$6</f>
        <v>1272.42447339</v>
      </c>
      <c r="P68" s="37">
        <f>SUMIFS(СВЦЭМ!$C$34:$C$777,СВЦЭМ!$A$34:$A$777,$A68,СВЦЭМ!$B$34:$B$777,P$47)+'СЕТ СН'!$G$9+СВЦЭМ!$D$10+'СЕТ СН'!$G$6</f>
        <v>1271.4563477199999</v>
      </c>
      <c r="Q68" s="37">
        <f>SUMIFS(СВЦЭМ!$C$34:$C$777,СВЦЭМ!$A$34:$A$777,$A68,СВЦЭМ!$B$34:$B$777,Q$47)+'СЕТ СН'!$G$9+СВЦЭМ!$D$10+'СЕТ СН'!$G$6</f>
        <v>1276.4960507400001</v>
      </c>
      <c r="R68" s="37">
        <f>SUMIFS(СВЦЭМ!$C$34:$C$777,СВЦЭМ!$A$34:$A$777,$A68,СВЦЭМ!$B$34:$B$777,R$47)+'СЕТ СН'!$G$9+СВЦЭМ!$D$10+'СЕТ СН'!$G$6</f>
        <v>1276.75284773</v>
      </c>
      <c r="S68" s="37">
        <f>SUMIFS(СВЦЭМ!$C$34:$C$777,СВЦЭМ!$A$34:$A$777,$A68,СВЦЭМ!$B$34:$B$777,S$47)+'СЕТ СН'!$G$9+СВЦЭМ!$D$10+'СЕТ СН'!$G$6</f>
        <v>1318.53190043</v>
      </c>
      <c r="T68" s="37">
        <f>SUMIFS(СВЦЭМ!$C$34:$C$777,СВЦЭМ!$A$34:$A$777,$A68,СВЦЭМ!$B$34:$B$777,T$47)+'СЕТ СН'!$G$9+СВЦЭМ!$D$10+'СЕТ СН'!$G$6</f>
        <v>1337.54982799</v>
      </c>
      <c r="U68" s="37">
        <f>SUMIFS(СВЦЭМ!$C$34:$C$777,СВЦЭМ!$A$34:$A$777,$A68,СВЦЭМ!$B$34:$B$777,U$47)+'СЕТ СН'!$G$9+СВЦЭМ!$D$10+'СЕТ СН'!$G$6</f>
        <v>1371.13012824</v>
      </c>
      <c r="V68" s="37">
        <f>SUMIFS(СВЦЭМ!$C$34:$C$777,СВЦЭМ!$A$34:$A$777,$A68,СВЦЭМ!$B$34:$B$777,V$47)+'СЕТ СН'!$G$9+СВЦЭМ!$D$10+'СЕТ СН'!$G$6</f>
        <v>1353.6011083599999</v>
      </c>
      <c r="W68" s="37">
        <f>SUMIFS(СВЦЭМ!$C$34:$C$777,СВЦЭМ!$A$34:$A$777,$A68,СВЦЭМ!$B$34:$B$777,W$47)+'СЕТ СН'!$G$9+СВЦЭМ!$D$10+'СЕТ СН'!$G$6</f>
        <v>1361.3874500699999</v>
      </c>
      <c r="X68" s="37">
        <f>SUMIFS(СВЦЭМ!$C$34:$C$777,СВЦЭМ!$A$34:$A$777,$A68,СВЦЭМ!$B$34:$B$777,X$47)+'СЕТ СН'!$G$9+СВЦЭМ!$D$10+'СЕТ СН'!$G$6</f>
        <v>1409.2483160500001</v>
      </c>
      <c r="Y68" s="37">
        <f>SUMIFS(СВЦЭМ!$C$34:$C$777,СВЦЭМ!$A$34:$A$777,$A68,СВЦЭМ!$B$34:$B$777,Y$47)+'СЕТ СН'!$G$9+СВЦЭМ!$D$10+'СЕТ СН'!$G$6</f>
        <v>1421.74100082</v>
      </c>
    </row>
    <row r="69" spans="1:27" ht="15.75" x14ac:dyDescent="0.2">
      <c r="A69" s="36">
        <f t="shared" si="1"/>
        <v>42635</v>
      </c>
      <c r="B69" s="37">
        <f>SUMIFS(СВЦЭМ!$C$34:$C$777,СВЦЭМ!$A$34:$A$777,$A69,СВЦЭМ!$B$34:$B$777,B$47)+'СЕТ СН'!$G$9+СВЦЭМ!$D$10+'СЕТ СН'!$G$6</f>
        <v>1542.6742732600001</v>
      </c>
      <c r="C69" s="37">
        <f>SUMIFS(СВЦЭМ!$C$34:$C$777,СВЦЭМ!$A$34:$A$777,$A69,СВЦЭМ!$B$34:$B$777,C$47)+'СЕТ СН'!$G$9+СВЦЭМ!$D$10+'СЕТ СН'!$G$6</f>
        <v>1587.05431413</v>
      </c>
      <c r="D69" s="37">
        <f>SUMIFS(СВЦЭМ!$C$34:$C$777,СВЦЭМ!$A$34:$A$777,$A69,СВЦЭМ!$B$34:$B$777,D$47)+'СЕТ СН'!$G$9+СВЦЭМ!$D$10+'СЕТ СН'!$G$6</f>
        <v>1637.8170481899999</v>
      </c>
      <c r="E69" s="37">
        <f>SUMIFS(СВЦЭМ!$C$34:$C$777,СВЦЭМ!$A$34:$A$777,$A69,СВЦЭМ!$B$34:$B$777,E$47)+'СЕТ СН'!$G$9+СВЦЭМ!$D$10+'СЕТ СН'!$G$6</f>
        <v>1884.3229591299998</v>
      </c>
      <c r="F69" s="37">
        <f>SUMIFS(СВЦЭМ!$C$34:$C$777,СВЦЭМ!$A$34:$A$777,$A69,СВЦЭМ!$B$34:$B$777,F$47)+'СЕТ СН'!$G$9+СВЦЭМ!$D$10+'СЕТ СН'!$G$6</f>
        <v>1791.0499094499999</v>
      </c>
      <c r="G69" s="37">
        <f>SUMIFS(СВЦЭМ!$C$34:$C$777,СВЦЭМ!$A$34:$A$777,$A69,СВЦЭМ!$B$34:$B$777,G$47)+'СЕТ СН'!$G$9+СВЦЭМ!$D$10+'СЕТ СН'!$G$6</f>
        <v>1659.55160488</v>
      </c>
      <c r="H69" s="37">
        <f>SUMIFS(СВЦЭМ!$C$34:$C$777,СВЦЭМ!$A$34:$A$777,$A69,СВЦЭМ!$B$34:$B$777,H$47)+'СЕТ СН'!$G$9+СВЦЭМ!$D$10+'СЕТ СН'!$G$6</f>
        <v>1607.7115393699999</v>
      </c>
      <c r="I69" s="37">
        <f>SUMIFS(СВЦЭМ!$C$34:$C$777,СВЦЭМ!$A$34:$A$777,$A69,СВЦЭМ!$B$34:$B$777,I$47)+'СЕТ СН'!$G$9+СВЦЭМ!$D$10+'СЕТ СН'!$G$6</f>
        <v>1509.3652155999998</v>
      </c>
      <c r="J69" s="37">
        <f>SUMIFS(СВЦЭМ!$C$34:$C$777,СВЦЭМ!$A$34:$A$777,$A69,СВЦЭМ!$B$34:$B$777,J$47)+'СЕТ СН'!$G$9+СВЦЭМ!$D$10+'СЕТ СН'!$G$6</f>
        <v>1493.24385979</v>
      </c>
      <c r="K69" s="37">
        <f>SUMIFS(СВЦЭМ!$C$34:$C$777,СВЦЭМ!$A$34:$A$777,$A69,СВЦЭМ!$B$34:$B$777,K$47)+'СЕТ СН'!$G$9+СВЦЭМ!$D$10+'СЕТ СН'!$G$6</f>
        <v>1455.6951743499999</v>
      </c>
      <c r="L69" s="37">
        <f>SUMIFS(СВЦЭМ!$C$34:$C$777,СВЦЭМ!$A$34:$A$777,$A69,СВЦЭМ!$B$34:$B$777,L$47)+'СЕТ СН'!$G$9+СВЦЭМ!$D$10+'СЕТ СН'!$G$6</f>
        <v>1464.89720201</v>
      </c>
      <c r="M69" s="37">
        <f>SUMIFS(СВЦЭМ!$C$34:$C$777,СВЦЭМ!$A$34:$A$777,$A69,СВЦЭМ!$B$34:$B$777,M$47)+'СЕТ СН'!$G$9+СВЦЭМ!$D$10+'СЕТ СН'!$G$6</f>
        <v>1446.80856464</v>
      </c>
      <c r="N69" s="37">
        <f>SUMIFS(СВЦЭМ!$C$34:$C$777,СВЦЭМ!$A$34:$A$777,$A69,СВЦЭМ!$B$34:$B$777,N$47)+'СЕТ СН'!$G$9+СВЦЭМ!$D$10+'СЕТ СН'!$G$6</f>
        <v>1429.8941290299999</v>
      </c>
      <c r="O69" s="37">
        <f>SUMIFS(СВЦЭМ!$C$34:$C$777,СВЦЭМ!$A$34:$A$777,$A69,СВЦЭМ!$B$34:$B$777,O$47)+'СЕТ СН'!$G$9+СВЦЭМ!$D$10+'СЕТ СН'!$G$6</f>
        <v>1486.8789924299999</v>
      </c>
      <c r="P69" s="37">
        <f>SUMIFS(СВЦЭМ!$C$34:$C$777,СВЦЭМ!$A$34:$A$777,$A69,СВЦЭМ!$B$34:$B$777,P$47)+'СЕТ СН'!$G$9+СВЦЭМ!$D$10+'СЕТ СН'!$G$6</f>
        <v>1483.3731403500001</v>
      </c>
      <c r="Q69" s="37">
        <f>SUMIFS(СВЦЭМ!$C$34:$C$777,СВЦЭМ!$A$34:$A$777,$A69,СВЦЭМ!$B$34:$B$777,Q$47)+'СЕТ СН'!$G$9+СВЦЭМ!$D$10+'СЕТ СН'!$G$6</f>
        <v>1491.93614536</v>
      </c>
      <c r="R69" s="37">
        <f>SUMIFS(СВЦЭМ!$C$34:$C$777,СВЦЭМ!$A$34:$A$777,$A69,СВЦЭМ!$B$34:$B$777,R$47)+'СЕТ СН'!$G$9+СВЦЭМ!$D$10+'СЕТ СН'!$G$6</f>
        <v>1470.6617723700001</v>
      </c>
      <c r="S69" s="37">
        <f>SUMIFS(СВЦЭМ!$C$34:$C$777,СВЦЭМ!$A$34:$A$777,$A69,СВЦЭМ!$B$34:$B$777,S$47)+'СЕТ СН'!$G$9+СВЦЭМ!$D$10+'СЕТ СН'!$G$6</f>
        <v>1485.8672620100001</v>
      </c>
      <c r="T69" s="37">
        <f>SUMIFS(СВЦЭМ!$C$34:$C$777,СВЦЭМ!$A$34:$A$777,$A69,СВЦЭМ!$B$34:$B$777,T$47)+'СЕТ СН'!$G$9+СВЦЭМ!$D$10+'СЕТ СН'!$G$6</f>
        <v>1451.10123615</v>
      </c>
      <c r="U69" s="37">
        <f>SUMIFS(СВЦЭМ!$C$34:$C$777,СВЦЭМ!$A$34:$A$777,$A69,СВЦЭМ!$B$34:$B$777,U$47)+'СЕТ СН'!$G$9+СВЦЭМ!$D$10+'СЕТ СН'!$G$6</f>
        <v>1537.0095187699999</v>
      </c>
      <c r="V69" s="37">
        <f>SUMIFS(СВЦЭМ!$C$34:$C$777,СВЦЭМ!$A$34:$A$777,$A69,СВЦЭМ!$B$34:$B$777,V$47)+'СЕТ СН'!$G$9+СВЦЭМ!$D$10+'СЕТ СН'!$G$6</f>
        <v>1553.3306420199999</v>
      </c>
      <c r="W69" s="37">
        <f>SUMIFS(СВЦЭМ!$C$34:$C$777,СВЦЭМ!$A$34:$A$777,$A69,СВЦЭМ!$B$34:$B$777,W$47)+'СЕТ СН'!$G$9+СВЦЭМ!$D$10+'СЕТ СН'!$G$6</f>
        <v>1539.1603089</v>
      </c>
      <c r="X69" s="37">
        <f>SUMIFS(СВЦЭМ!$C$34:$C$777,СВЦЭМ!$A$34:$A$777,$A69,СВЦЭМ!$B$34:$B$777,X$47)+'СЕТ СН'!$G$9+СВЦЭМ!$D$10+'СЕТ СН'!$G$6</f>
        <v>1482.6170096400001</v>
      </c>
      <c r="Y69" s="37">
        <f>SUMIFS(СВЦЭМ!$C$34:$C$777,СВЦЭМ!$A$34:$A$777,$A69,СВЦЭМ!$B$34:$B$777,Y$47)+'СЕТ СН'!$G$9+СВЦЭМ!$D$10+'СЕТ СН'!$G$6</f>
        <v>1518.91176122</v>
      </c>
    </row>
    <row r="70" spans="1:27" ht="15.75" x14ac:dyDescent="0.2">
      <c r="A70" s="36">
        <f t="shared" si="1"/>
        <v>42636</v>
      </c>
      <c r="B70" s="37">
        <f>SUMIFS(СВЦЭМ!$C$34:$C$777,СВЦЭМ!$A$34:$A$777,$A70,СВЦЭМ!$B$34:$B$777,B$47)+'СЕТ СН'!$G$9+СВЦЭМ!$D$10+'СЕТ СН'!$G$6</f>
        <v>1496.20580488</v>
      </c>
      <c r="C70" s="37">
        <f>SUMIFS(СВЦЭМ!$C$34:$C$777,СВЦЭМ!$A$34:$A$777,$A70,СВЦЭМ!$B$34:$B$777,C$47)+'СЕТ СН'!$G$9+СВЦЭМ!$D$10+'СЕТ СН'!$G$6</f>
        <v>1544.21153245</v>
      </c>
      <c r="D70" s="37">
        <f>SUMIFS(СВЦЭМ!$C$34:$C$777,СВЦЭМ!$A$34:$A$777,$A70,СВЦЭМ!$B$34:$B$777,D$47)+'СЕТ СН'!$G$9+СВЦЭМ!$D$10+'СЕТ СН'!$G$6</f>
        <v>1570.23870345</v>
      </c>
      <c r="E70" s="37">
        <f>SUMIFS(СВЦЭМ!$C$34:$C$777,СВЦЭМ!$A$34:$A$777,$A70,СВЦЭМ!$B$34:$B$777,E$47)+'СЕТ СН'!$G$9+СВЦЭМ!$D$10+'СЕТ СН'!$G$6</f>
        <v>1576.4817108700001</v>
      </c>
      <c r="F70" s="37">
        <f>SUMIFS(СВЦЭМ!$C$34:$C$777,СВЦЭМ!$A$34:$A$777,$A70,СВЦЭМ!$B$34:$B$777,F$47)+'СЕТ СН'!$G$9+СВЦЭМ!$D$10+'СЕТ СН'!$G$6</f>
        <v>1584.0067030799999</v>
      </c>
      <c r="G70" s="37">
        <f>SUMIFS(СВЦЭМ!$C$34:$C$777,СВЦЭМ!$A$34:$A$777,$A70,СВЦЭМ!$B$34:$B$777,G$47)+'СЕТ СН'!$G$9+СВЦЭМ!$D$10+'СЕТ СН'!$G$6</f>
        <v>1563.09244896</v>
      </c>
      <c r="H70" s="37">
        <f>SUMIFS(СВЦЭМ!$C$34:$C$777,СВЦЭМ!$A$34:$A$777,$A70,СВЦЭМ!$B$34:$B$777,H$47)+'СЕТ СН'!$G$9+СВЦЭМ!$D$10+'СЕТ СН'!$G$6</f>
        <v>1507.3869935499999</v>
      </c>
      <c r="I70" s="37">
        <f>SUMIFS(СВЦЭМ!$C$34:$C$777,СВЦЭМ!$A$34:$A$777,$A70,СВЦЭМ!$B$34:$B$777,I$47)+'СЕТ СН'!$G$9+СВЦЭМ!$D$10+'СЕТ СН'!$G$6</f>
        <v>1436.7107321799999</v>
      </c>
      <c r="J70" s="37">
        <f>SUMIFS(СВЦЭМ!$C$34:$C$777,СВЦЭМ!$A$34:$A$777,$A70,СВЦЭМ!$B$34:$B$777,J$47)+'СЕТ СН'!$G$9+СВЦЭМ!$D$10+'СЕТ СН'!$G$6</f>
        <v>1433.74666301</v>
      </c>
      <c r="K70" s="37">
        <f>SUMIFS(СВЦЭМ!$C$34:$C$777,СВЦЭМ!$A$34:$A$777,$A70,СВЦЭМ!$B$34:$B$777,K$47)+'СЕТ СН'!$G$9+СВЦЭМ!$D$10+'СЕТ СН'!$G$6</f>
        <v>1408.12529361</v>
      </c>
      <c r="L70" s="37">
        <f>SUMIFS(СВЦЭМ!$C$34:$C$777,СВЦЭМ!$A$34:$A$777,$A70,СВЦЭМ!$B$34:$B$777,L$47)+'СЕТ СН'!$G$9+СВЦЭМ!$D$10+'СЕТ СН'!$G$6</f>
        <v>1506.70862487</v>
      </c>
      <c r="M70" s="37">
        <f>SUMIFS(СВЦЭМ!$C$34:$C$777,СВЦЭМ!$A$34:$A$777,$A70,СВЦЭМ!$B$34:$B$777,M$47)+'СЕТ СН'!$G$9+СВЦЭМ!$D$10+'СЕТ СН'!$G$6</f>
        <v>1556.9993364300001</v>
      </c>
      <c r="N70" s="37">
        <f>SUMIFS(СВЦЭМ!$C$34:$C$777,СВЦЭМ!$A$34:$A$777,$A70,СВЦЭМ!$B$34:$B$777,N$47)+'СЕТ СН'!$G$9+СВЦЭМ!$D$10+'СЕТ СН'!$G$6</f>
        <v>1533.5850580199999</v>
      </c>
      <c r="O70" s="37">
        <f>SUMIFS(СВЦЭМ!$C$34:$C$777,СВЦЭМ!$A$34:$A$777,$A70,СВЦЭМ!$B$34:$B$777,O$47)+'СЕТ СН'!$G$9+СВЦЭМ!$D$10+'СЕТ СН'!$G$6</f>
        <v>1625.2560478799999</v>
      </c>
      <c r="P70" s="37">
        <f>SUMIFS(СВЦЭМ!$C$34:$C$777,СВЦЭМ!$A$34:$A$777,$A70,СВЦЭМ!$B$34:$B$777,P$47)+'СЕТ СН'!$G$9+СВЦЭМ!$D$10+'СЕТ СН'!$G$6</f>
        <v>1537.62519189</v>
      </c>
      <c r="Q70" s="37">
        <f>SUMIFS(СВЦЭМ!$C$34:$C$777,СВЦЭМ!$A$34:$A$777,$A70,СВЦЭМ!$B$34:$B$777,Q$47)+'СЕТ СН'!$G$9+СВЦЭМ!$D$10+'СЕТ СН'!$G$6</f>
        <v>1538.07397629</v>
      </c>
      <c r="R70" s="37">
        <f>SUMIFS(СВЦЭМ!$C$34:$C$777,СВЦЭМ!$A$34:$A$777,$A70,СВЦЭМ!$B$34:$B$777,R$47)+'СЕТ СН'!$G$9+СВЦЭМ!$D$10+'СЕТ СН'!$G$6</f>
        <v>1502.54706072</v>
      </c>
      <c r="S70" s="37">
        <f>SUMIFS(СВЦЭМ!$C$34:$C$777,СВЦЭМ!$A$34:$A$777,$A70,СВЦЭМ!$B$34:$B$777,S$47)+'СЕТ СН'!$G$9+СВЦЭМ!$D$10+'СЕТ СН'!$G$6</f>
        <v>1534.4695810799999</v>
      </c>
      <c r="T70" s="37">
        <f>SUMIFS(СВЦЭМ!$C$34:$C$777,СВЦЭМ!$A$34:$A$777,$A70,СВЦЭМ!$B$34:$B$777,T$47)+'СЕТ СН'!$G$9+СВЦЭМ!$D$10+'СЕТ СН'!$G$6</f>
        <v>1464.9289959399998</v>
      </c>
      <c r="U70" s="37">
        <f>SUMIFS(СВЦЭМ!$C$34:$C$777,СВЦЭМ!$A$34:$A$777,$A70,СВЦЭМ!$B$34:$B$777,U$47)+'СЕТ СН'!$G$9+СВЦЭМ!$D$10+'СЕТ СН'!$G$6</f>
        <v>1444.4419052399999</v>
      </c>
      <c r="V70" s="37">
        <f>SUMIFS(СВЦЭМ!$C$34:$C$777,СВЦЭМ!$A$34:$A$777,$A70,СВЦЭМ!$B$34:$B$777,V$47)+'СЕТ СН'!$G$9+СВЦЭМ!$D$10+'СЕТ СН'!$G$6</f>
        <v>1423.09619744</v>
      </c>
      <c r="W70" s="37">
        <f>SUMIFS(СВЦЭМ!$C$34:$C$777,СВЦЭМ!$A$34:$A$777,$A70,СВЦЭМ!$B$34:$B$777,W$47)+'СЕТ СН'!$G$9+СВЦЭМ!$D$10+'СЕТ СН'!$G$6</f>
        <v>1421.7964888299998</v>
      </c>
      <c r="X70" s="37">
        <f>SUMIFS(СВЦЭМ!$C$34:$C$777,СВЦЭМ!$A$34:$A$777,$A70,СВЦЭМ!$B$34:$B$777,X$47)+'СЕТ СН'!$G$9+СВЦЭМ!$D$10+'СЕТ СН'!$G$6</f>
        <v>1511.4433160999999</v>
      </c>
      <c r="Y70" s="37">
        <f>SUMIFS(СВЦЭМ!$C$34:$C$777,СВЦЭМ!$A$34:$A$777,$A70,СВЦЭМ!$B$34:$B$777,Y$47)+'СЕТ СН'!$G$9+СВЦЭМ!$D$10+'СЕТ СН'!$G$6</f>
        <v>1799.86418957</v>
      </c>
    </row>
    <row r="71" spans="1:27" ht="15.75" x14ac:dyDescent="0.2">
      <c r="A71" s="36">
        <f t="shared" si="1"/>
        <v>42637</v>
      </c>
      <c r="B71" s="37">
        <f>SUMIFS(СВЦЭМ!$C$34:$C$777,СВЦЭМ!$A$34:$A$777,$A71,СВЦЭМ!$B$34:$B$777,B$47)+'СЕТ СН'!$G$9+СВЦЭМ!$D$10+'СЕТ СН'!$G$6</f>
        <v>2000.2167146099998</v>
      </c>
      <c r="C71" s="37">
        <f>SUMIFS(СВЦЭМ!$C$34:$C$777,СВЦЭМ!$A$34:$A$777,$A71,СВЦЭМ!$B$34:$B$777,C$47)+'СЕТ СН'!$G$9+СВЦЭМ!$D$10+'СЕТ СН'!$G$6</f>
        <v>1995.7172255200001</v>
      </c>
      <c r="D71" s="37">
        <f>SUMIFS(СВЦЭМ!$C$34:$C$777,СВЦЭМ!$A$34:$A$777,$A71,СВЦЭМ!$B$34:$B$777,D$47)+'СЕТ СН'!$G$9+СВЦЭМ!$D$10+'СЕТ СН'!$G$6</f>
        <v>1818.66226923</v>
      </c>
      <c r="E71" s="37">
        <f>SUMIFS(СВЦЭМ!$C$34:$C$777,СВЦЭМ!$A$34:$A$777,$A71,СВЦЭМ!$B$34:$B$777,E$47)+'СЕТ СН'!$G$9+СВЦЭМ!$D$10+'СЕТ СН'!$G$6</f>
        <v>1762.4099938299998</v>
      </c>
      <c r="F71" s="37">
        <f>SUMIFS(СВЦЭМ!$C$34:$C$777,СВЦЭМ!$A$34:$A$777,$A71,СВЦЭМ!$B$34:$B$777,F$47)+'СЕТ СН'!$G$9+СВЦЭМ!$D$10+'СЕТ СН'!$G$6</f>
        <v>1696.0402790599999</v>
      </c>
      <c r="G71" s="37">
        <f>SUMIFS(СВЦЭМ!$C$34:$C$777,СВЦЭМ!$A$34:$A$777,$A71,СВЦЭМ!$B$34:$B$777,G$47)+'СЕТ СН'!$G$9+СВЦЭМ!$D$10+'СЕТ СН'!$G$6</f>
        <v>1668.31831238</v>
      </c>
      <c r="H71" s="37">
        <f>SUMIFS(СВЦЭМ!$C$34:$C$777,СВЦЭМ!$A$34:$A$777,$A71,СВЦЭМ!$B$34:$B$777,H$47)+'СЕТ СН'!$G$9+СВЦЭМ!$D$10+'СЕТ СН'!$G$6</f>
        <v>1615.6449381599998</v>
      </c>
      <c r="I71" s="37">
        <f>SUMIFS(СВЦЭМ!$C$34:$C$777,СВЦЭМ!$A$34:$A$777,$A71,СВЦЭМ!$B$34:$B$777,I$47)+'СЕТ СН'!$G$9+СВЦЭМ!$D$10+'СЕТ СН'!$G$6</f>
        <v>1559.29268774</v>
      </c>
      <c r="J71" s="37">
        <f>SUMIFS(СВЦЭМ!$C$34:$C$777,СВЦЭМ!$A$34:$A$777,$A71,СВЦЭМ!$B$34:$B$777,J$47)+'СЕТ СН'!$G$9+СВЦЭМ!$D$10+'СЕТ СН'!$G$6</f>
        <v>1487.0433008499999</v>
      </c>
      <c r="K71" s="37">
        <f>SUMIFS(СВЦЭМ!$C$34:$C$777,СВЦЭМ!$A$34:$A$777,$A71,СВЦЭМ!$B$34:$B$777,K$47)+'СЕТ СН'!$G$9+СВЦЭМ!$D$10+'СЕТ СН'!$G$6</f>
        <v>1485.7914578300001</v>
      </c>
      <c r="L71" s="37">
        <f>SUMIFS(СВЦЭМ!$C$34:$C$777,СВЦЭМ!$A$34:$A$777,$A71,СВЦЭМ!$B$34:$B$777,L$47)+'СЕТ СН'!$G$9+СВЦЭМ!$D$10+'СЕТ СН'!$G$6</f>
        <v>1491.70314555</v>
      </c>
      <c r="M71" s="37">
        <f>SUMIFS(СВЦЭМ!$C$34:$C$777,СВЦЭМ!$A$34:$A$777,$A71,СВЦЭМ!$B$34:$B$777,M$47)+'СЕТ СН'!$G$9+СВЦЭМ!$D$10+'СЕТ СН'!$G$6</f>
        <v>1530.51776883</v>
      </c>
      <c r="N71" s="37">
        <f>SUMIFS(СВЦЭМ!$C$34:$C$777,СВЦЭМ!$A$34:$A$777,$A71,СВЦЭМ!$B$34:$B$777,N$47)+'СЕТ СН'!$G$9+СВЦЭМ!$D$10+'СЕТ СН'!$G$6</f>
        <v>1498.35688652</v>
      </c>
      <c r="O71" s="37">
        <f>SUMIFS(СВЦЭМ!$C$34:$C$777,СВЦЭМ!$A$34:$A$777,$A71,СВЦЭМ!$B$34:$B$777,O$47)+'СЕТ СН'!$G$9+СВЦЭМ!$D$10+'СЕТ СН'!$G$6</f>
        <v>1433.3959676899999</v>
      </c>
      <c r="P71" s="37">
        <f>SUMIFS(СВЦЭМ!$C$34:$C$777,СВЦЭМ!$A$34:$A$777,$A71,СВЦЭМ!$B$34:$B$777,P$47)+'СЕТ СН'!$G$9+СВЦЭМ!$D$10+'СЕТ СН'!$G$6</f>
        <v>1431.08784902</v>
      </c>
      <c r="Q71" s="37">
        <f>SUMIFS(СВЦЭМ!$C$34:$C$777,СВЦЭМ!$A$34:$A$777,$A71,СВЦЭМ!$B$34:$B$777,Q$47)+'СЕТ СН'!$G$9+СВЦЭМ!$D$10+'СЕТ СН'!$G$6</f>
        <v>1399.6862477300001</v>
      </c>
      <c r="R71" s="37">
        <f>SUMIFS(СВЦЭМ!$C$34:$C$777,СВЦЭМ!$A$34:$A$777,$A71,СВЦЭМ!$B$34:$B$777,R$47)+'СЕТ СН'!$G$9+СВЦЭМ!$D$10+'СЕТ СН'!$G$6</f>
        <v>1401.71545249</v>
      </c>
      <c r="S71" s="37">
        <f>SUMIFS(СВЦЭМ!$C$34:$C$777,СВЦЭМ!$A$34:$A$777,$A71,СВЦЭМ!$B$34:$B$777,S$47)+'СЕТ СН'!$G$9+СВЦЭМ!$D$10+'СЕТ СН'!$G$6</f>
        <v>1398.16197876</v>
      </c>
      <c r="T71" s="37">
        <f>SUMIFS(СВЦЭМ!$C$34:$C$777,СВЦЭМ!$A$34:$A$777,$A71,СВЦЭМ!$B$34:$B$777,T$47)+'СЕТ СН'!$G$9+СВЦЭМ!$D$10+'СЕТ СН'!$G$6</f>
        <v>1402.1522333600001</v>
      </c>
      <c r="U71" s="37">
        <f>SUMIFS(СВЦЭМ!$C$34:$C$777,СВЦЭМ!$A$34:$A$777,$A71,СВЦЭМ!$B$34:$B$777,U$47)+'СЕТ СН'!$G$9+СВЦЭМ!$D$10+'СЕТ СН'!$G$6</f>
        <v>1451.2165737800001</v>
      </c>
      <c r="V71" s="37">
        <f>SUMIFS(СВЦЭМ!$C$34:$C$777,СВЦЭМ!$A$34:$A$777,$A71,СВЦЭМ!$B$34:$B$777,V$47)+'СЕТ СН'!$G$9+СВЦЭМ!$D$10+'СЕТ СН'!$G$6</f>
        <v>1479.4305968200001</v>
      </c>
      <c r="W71" s="37">
        <f>SUMIFS(СВЦЭМ!$C$34:$C$777,СВЦЭМ!$A$34:$A$777,$A71,СВЦЭМ!$B$34:$B$777,W$47)+'СЕТ СН'!$G$9+СВЦЭМ!$D$10+'СЕТ СН'!$G$6</f>
        <v>1466.0971168400001</v>
      </c>
      <c r="X71" s="37">
        <f>SUMIFS(СВЦЭМ!$C$34:$C$777,СВЦЭМ!$A$34:$A$777,$A71,СВЦЭМ!$B$34:$B$777,X$47)+'СЕТ СН'!$G$9+СВЦЭМ!$D$10+'СЕТ СН'!$G$6</f>
        <v>1427.7981227</v>
      </c>
      <c r="Y71" s="37">
        <f>SUMIFS(СВЦЭМ!$C$34:$C$777,СВЦЭМ!$A$34:$A$777,$A71,СВЦЭМ!$B$34:$B$777,Y$47)+'СЕТ СН'!$G$9+СВЦЭМ!$D$10+'СЕТ СН'!$G$6</f>
        <v>1473.1854053100001</v>
      </c>
    </row>
    <row r="72" spans="1:27" ht="15.75" x14ac:dyDescent="0.2">
      <c r="A72" s="36">
        <f t="shared" si="1"/>
        <v>42638</v>
      </c>
      <c r="B72" s="37">
        <f>SUMIFS(СВЦЭМ!$C$34:$C$777,СВЦЭМ!$A$34:$A$777,$A72,СВЦЭМ!$B$34:$B$777,B$47)+'СЕТ СН'!$G$9+СВЦЭМ!$D$10+'СЕТ СН'!$G$6</f>
        <v>1511.61173803</v>
      </c>
      <c r="C72" s="37">
        <f>SUMIFS(СВЦЭМ!$C$34:$C$777,СВЦЭМ!$A$34:$A$777,$A72,СВЦЭМ!$B$34:$B$777,C$47)+'СЕТ СН'!$G$9+СВЦЭМ!$D$10+'СЕТ СН'!$G$6</f>
        <v>1589.16679213</v>
      </c>
      <c r="D72" s="37">
        <f>SUMIFS(СВЦЭМ!$C$34:$C$777,СВЦЭМ!$A$34:$A$777,$A72,СВЦЭМ!$B$34:$B$777,D$47)+'СЕТ СН'!$G$9+СВЦЭМ!$D$10+'СЕТ СН'!$G$6</f>
        <v>1627.9911752999999</v>
      </c>
      <c r="E72" s="37">
        <f>SUMIFS(СВЦЭМ!$C$34:$C$777,СВЦЭМ!$A$34:$A$777,$A72,СВЦЭМ!$B$34:$B$777,E$47)+'СЕТ СН'!$G$9+СВЦЭМ!$D$10+'СЕТ СН'!$G$6</f>
        <v>1626.3874404999999</v>
      </c>
      <c r="F72" s="37">
        <f>SUMIFS(СВЦЭМ!$C$34:$C$777,СВЦЭМ!$A$34:$A$777,$A72,СВЦЭМ!$B$34:$B$777,F$47)+'СЕТ СН'!$G$9+СВЦЭМ!$D$10+'СЕТ СН'!$G$6</f>
        <v>1645.1417481400001</v>
      </c>
      <c r="G72" s="37">
        <f>SUMIFS(СВЦЭМ!$C$34:$C$777,СВЦЭМ!$A$34:$A$777,$A72,СВЦЭМ!$B$34:$B$777,G$47)+'СЕТ СН'!$G$9+СВЦЭМ!$D$10+'СЕТ СН'!$G$6</f>
        <v>1628.15431036</v>
      </c>
      <c r="H72" s="37">
        <f>SUMIFS(СВЦЭМ!$C$34:$C$777,СВЦЭМ!$A$34:$A$777,$A72,СВЦЭМ!$B$34:$B$777,H$47)+'СЕТ СН'!$G$9+СВЦЭМ!$D$10+'СЕТ СН'!$G$6</f>
        <v>1617.3280015399998</v>
      </c>
      <c r="I72" s="37">
        <f>SUMIFS(СВЦЭМ!$C$34:$C$777,СВЦЭМ!$A$34:$A$777,$A72,СВЦЭМ!$B$34:$B$777,I$47)+'СЕТ СН'!$G$9+СВЦЭМ!$D$10+'СЕТ СН'!$G$6</f>
        <v>1580.56205832</v>
      </c>
      <c r="J72" s="37">
        <f>SUMIFS(СВЦЭМ!$C$34:$C$777,СВЦЭМ!$A$34:$A$777,$A72,СВЦЭМ!$B$34:$B$777,J$47)+'СЕТ СН'!$G$9+СВЦЭМ!$D$10+'СЕТ СН'!$G$6</f>
        <v>1486.3152785500001</v>
      </c>
      <c r="K72" s="37">
        <f>SUMIFS(СВЦЭМ!$C$34:$C$777,СВЦЭМ!$A$34:$A$777,$A72,СВЦЭМ!$B$34:$B$777,K$47)+'СЕТ СН'!$G$9+СВЦЭМ!$D$10+'СЕТ СН'!$G$6</f>
        <v>1433.9135116</v>
      </c>
      <c r="L72" s="37">
        <f>SUMIFS(СВЦЭМ!$C$34:$C$777,СВЦЭМ!$A$34:$A$777,$A72,СВЦЭМ!$B$34:$B$777,L$47)+'СЕТ СН'!$G$9+СВЦЭМ!$D$10+'СЕТ СН'!$G$6</f>
        <v>1394.2581609700001</v>
      </c>
      <c r="M72" s="37">
        <f>SUMIFS(СВЦЭМ!$C$34:$C$777,СВЦЭМ!$A$34:$A$777,$A72,СВЦЭМ!$B$34:$B$777,M$47)+'СЕТ СН'!$G$9+СВЦЭМ!$D$10+'СЕТ СН'!$G$6</f>
        <v>1415.8283471499999</v>
      </c>
      <c r="N72" s="37">
        <f>SUMIFS(СВЦЭМ!$C$34:$C$777,СВЦЭМ!$A$34:$A$777,$A72,СВЦЭМ!$B$34:$B$777,N$47)+'СЕТ СН'!$G$9+СВЦЭМ!$D$10+'СЕТ СН'!$G$6</f>
        <v>1404.1682065499999</v>
      </c>
      <c r="O72" s="37">
        <f>SUMIFS(СВЦЭМ!$C$34:$C$777,СВЦЭМ!$A$34:$A$777,$A72,СВЦЭМ!$B$34:$B$777,O$47)+'СЕТ СН'!$G$9+СВЦЭМ!$D$10+'СЕТ СН'!$G$6</f>
        <v>1461.6406932099999</v>
      </c>
      <c r="P72" s="37">
        <f>SUMIFS(СВЦЭМ!$C$34:$C$777,СВЦЭМ!$A$34:$A$777,$A72,СВЦЭМ!$B$34:$B$777,P$47)+'СЕТ СН'!$G$9+СВЦЭМ!$D$10+'СЕТ СН'!$G$6</f>
        <v>1506.67747482</v>
      </c>
      <c r="Q72" s="37">
        <f>SUMIFS(СВЦЭМ!$C$34:$C$777,СВЦЭМ!$A$34:$A$777,$A72,СВЦЭМ!$B$34:$B$777,Q$47)+'СЕТ СН'!$G$9+СВЦЭМ!$D$10+'СЕТ СН'!$G$6</f>
        <v>1484.4198168799999</v>
      </c>
      <c r="R72" s="37">
        <f>SUMIFS(СВЦЭМ!$C$34:$C$777,СВЦЭМ!$A$34:$A$777,$A72,СВЦЭМ!$B$34:$B$777,R$47)+'СЕТ СН'!$G$9+СВЦЭМ!$D$10+'СЕТ СН'!$G$6</f>
        <v>1490.2916998400001</v>
      </c>
      <c r="S72" s="37">
        <f>SUMIFS(СВЦЭМ!$C$34:$C$777,СВЦЭМ!$A$34:$A$777,$A72,СВЦЭМ!$B$34:$B$777,S$47)+'СЕТ СН'!$G$9+СВЦЭМ!$D$10+'СЕТ СН'!$G$6</f>
        <v>1449.62799073</v>
      </c>
      <c r="T72" s="37">
        <f>SUMIFS(СВЦЭМ!$C$34:$C$777,СВЦЭМ!$A$34:$A$777,$A72,СВЦЭМ!$B$34:$B$777,T$47)+'СЕТ СН'!$G$9+СВЦЭМ!$D$10+'СЕТ СН'!$G$6</f>
        <v>1437.62704035</v>
      </c>
      <c r="U72" s="37">
        <f>SUMIFS(СВЦЭМ!$C$34:$C$777,СВЦЭМ!$A$34:$A$777,$A72,СВЦЭМ!$B$34:$B$777,U$47)+'СЕТ СН'!$G$9+СВЦЭМ!$D$10+'СЕТ СН'!$G$6</f>
        <v>1426.3837795499999</v>
      </c>
      <c r="V72" s="37">
        <f>SUMIFS(СВЦЭМ!$C$34:$C$777,СВЦЭМ!$A$34:$A$777,$A72,СВЦЭМ!$B$34:$B$777,V$47)+'СЕТ СН'!$G$9+СВЦЭМ!$D$10+'СЕТ СН'!$G$6</f>
        <v>1400.1438807999998</v>
      </c>
      <c r="W72" s="37">
        <f>SUMIFS(СВЦЭМ!$C$34:$C$777,СВЦЭМ!$A$34:$A$777,$A72,СВЦЭМ!$B$34:$B$777,W$47)+'СЕТ СН'!$G$9+СВЦЭМ!$D$10+'СЕТ СН'!$G$6</f>
        <v>1393.8378467100001</v>
      </c>
      <c r="X72" s="37">
        <f>SUMIFS(СВЦЭМ!$C$34:$C$777,СВЦЭМ!$A$34:$A$777,$A72,СВЦЭМ!$B$34:$B$777,X$47)+'СЕТ СН'!$G$9+СВЦЭМ!$D$10+'СЕТ СН'!$G$6</f>
        <v>1462.88946205</v>
      </c>
      <c r="Y72" s="37">
        <f>SUMIFS(СВЦЭМ!$C$34:$C$777,СВЦЭМ!$A$34:$A$777,$A72,СВЦЭМ!$B$34:$B$777,Y$47)+'СЕТ СН'!$G$9+СВЦЭМ!$D$10+'СЕТ СН'!$G$6</f>
        <v>1473.52486733</v>
      </c>
    </row>
    <row r="73" spans="1:27" ht="15.75" x14ac:dyDescent="0.2">
      <c r="A73" s="36">
        <f t="shared" si="1"/>
        <v>42639</v>
      </c>
      <c r="B73" s="37">
        <f>SUMIFS(СВЦЭМ!$C$34:$C$777,СВЦЭМ!$A$34:$A$777,$A73,СВЦЭМ!$B$34:$B$777,B$47)+'СЕТ СН'!$G$9+СВЦЭМ!$D$10+'СЕТ СН'!$G$6</f>
        <v>1475.8448085599998</v>
      </c>
      <c r="C73" s="37">
        <f>SUMIFS(СВЦЭМ!$C$34:$C$777,СВЦЭМ!$A$34:$A$777,$A73,СВЦЭМ!$B$34:$B$777,C$47)+'СЕТ СН'!$G$9+СВЦЭМ!$D$10+'СЕТ СН'!$G$6</f>
        <v>1612.23700852</v>
      </c>
      <c r="D73" s="37">
        <f>SUMIFS(СВЦЭМ!$C$34:$C$777,СВЦЭМ!$A$34:$A$777,$A73,СВЦЭМ!$B$34:$B$777,D$47)+'СЕТ СН'!$G$9+СВЦЭМ!$D$10+'СЕТ СН'!$G$6</f>
        <v>1654.30629168</v>
      </c>
      <c r="E73" s="37">
        <f>SUMIFS(СВЦЭМ!$C$34:$C$777,СВЦЭМ!$A$34:$A$777,$A73,СВЦЭМ!$B$34:$B$777,E$47)+'СЕТ СН'!$G$9+СВЦЭМ!$D$10+'СЕТ СН'!$G$6</f>
        <v>1661.970505</v>
      </c>
      <c r="F73" s="37">
        <f>SUMIFS(СВЦЭМ!$C$34:$C$777,СВЦЭМ!$A$34:$A$777,$A73,СВЦЭМ!$B$34:$B$777,F$47)+'СЕТ СН'!$G$9+СВЦЭМ!$D$10+'СЕТ СН'!$G$6</f>
        <v>1651.5350234</v>
      </c>
      <c r="G73" s="37">
        <f>SUMIFS(СВЦЭМ!$C$34:$C$777,СВЦЭМ!$A$34:$A$777,$A73,СВЦЭМ!$B$34:$B$777,G$47)+'СЕТ СН'!$G$9+СВЦЭМ!$D$10+'СЕТ СН'!$G$6</f>
        <v>1639.8623235499999</v>
      </c>
      <c r="H73" s="37">
        <f>SUMIFS(СВЦЭМ!$C$34:$C$777,СВЦЭМ!$A$34:$A$777,$A73,СВЦЭМ!$B$34:$B$777,H$47)+'СЕТ СН'!$G$9+СВЦЭМ!$D$10+'СЕТ СН'!$G$6</f>
        <v>1573.3094938199999</v>
      </c>
      <c r="I73" s="37">
        <f>SUMIFS(СВЦЭМ!$C$34:$C$777,СВЦЭМ!$A$34:$A$777,$A73,СВЦЭМ!$B$34:$B$777,I$47)+'СЕТ СН'!$G$9+СВЦЭМ!$D$10+'СЕТ СН'!$G$6</f>
        <v>1468.4984235699999</v>
      </c>
      <c r="J73" s="37">
        <f>SUMIFS(СВЦЭМ!$C$34:$C$777,СВЦЭМ!$A$34:$A$777,$A73,СВЦЭМ!$B$34:$B$777,J$47)+'СЕТ СН'!$G$9+СВЦЭМ!$D$10+'СЕТ СН'!$G$6</f>
        <v>1419.7681702699999</v>
      </c>
      <c r="K73" s="37">
        <f>SUMIFS(СВЦЭМ!$C$34:$C$777,СВЦЭМ!$A$34:$A$777,$A73,СВЦЭМ!$B$34:$B$777,K$47)+'СЕТ СН'!$G$9+СВЦЭМ!$D$10+'СЕТ СН'!$G$6</f>
        <v>1366.6274779</v>
      </c>
      <c r="L73" s="37">
        <f>SUMIFS(СВЦЭМ!$C$34:$C$777,СВЦЭМ!$A$34:$A$777,$A73,СВЦЭМ!$B$34:$B$777,L$47)+'СЕТ СН'!$G$9+СВЦЭМ!$D$10+'СЕТ СН'!$G$6</f>
        <v>1383.89508439</v>
      </c>
      <c r="M73" s="37">
        <f>SUMIFS(СВЦЭМ!$C$34:$C$777,СВЦЭМ!$A$34:$A$777,$A73,СВЦЭМ!$B$34:$B$777,M$47)+'СЕТ СН'!$G$9+СВЦЭМ!$D$10+'СЕТ СН'!$G$6</f>
        <v>1362.05339718</v>
      </c>
      <c r="N73" s="37">
        <f>SUMIFS(СВЦЭМ!$C$34:$C$777,СВЦЭМ!$A$34:$A$777,$A73,СВЦЭМ!$B$34:$B$777,N$47)+'СЕТ СН'!$G$9+СВЦЭМ!$D$10+'СЕТ СН'!$G$6</f>
        <v>1371.0293862799999</v>
      </c>
      <c r="O73" s="37">
        <f>SUMIFS(СВЦЭМ!$C$34:$C$777,СВЦЭМ!$A$34:$A$777,$A73,СВЦЭМ!$B$34:$B$777,O$47)+'СЕТ СН'!$G$9+СВЦЭМ!$D$10+'СЕТ СН'!$G$6</f>
        <v>1416.55890542</v>
      </c>
      <c r="P73" s="37">
        <f>SUMIFS(СВЦЭМ!$C$34:$C$777,СВЦЭМ!$A$34:$A$777,$A73,СВЦЭМ!$B$34:$B$777,P$47)+'СЕТ СН'!$G$9+СВЦЭМ!$D$10+'СЕТ СН'!$G$6</f>
        <v>1377.9057962299999</v>
      </c>
      <c r="Q73" s="37">
        <f>SUMIFS(СВЦЭМ!$C$34:$C$777,СВЦЭМ!$A$34:$A$777,$A73,СВЦЭМ!$B$34:$B$777,Q$47)+'СЕТ СН'!$G$9+СВЦЭМ!$D$10+'СЕТ СН'!$G$6</f>
        <v>1393.77282674</v>
      </c>
      <c r="R73" s="37">
        <f>SUMIFS(СВЦЭМ!$C$34:$C$777,СВЦЭМ!$A$34:$A$777,$A73,СВЦЭМ!$B$34:$B$777,R$47)+'СЕТ СН'!$G$9+СВЦЭМ!$D$10+'СЕТ СН'!$G$6</f>
        <v>1416.8489865699999</v>
      </c>
      <c r="S73" s="37">
        <f>SUMIFS(СВЦЭМ!$C$34:$C$777,СВЦЭМ!$A$34:$A$777,$A73,СВЦЭМ!$B$34:$B$777,S$47)+'СЕТ СН'!$G$9+СВЦЭМ!$D$10+'СЕТ СН'!$G$6</f>
        <v>1471.57893975</v>
      </c>
      <c r="T73" s="37">
        <f>SUMIFS(СВЦЭМ!$C$34:$C$777,СВЦЭМ!$A$34:$A$777,$A73,СВЦЭМ!$B$34:$B$777,T$47)+'СЕТ СН'!$G$9+СВЦЭМ!$D$10+'СЕТ СН'!$G$6</f>
        <v>1416.7189147399999</v>
      </c>
      <c r="U73" s="37">
        <f>SUMIFS(СВЦЭМ!$C$34:$C$777,СВЦЭМ!$A$34:$A$777,$A73,СВЦЭМ!$B$34:$B$777,U$47)+'СЕТ СН'!$G$9+СВЦЭМ!$D$10+'СЕТ СН'!$G$6</f>
        <v>1366.3488293</v>
      </c>
      <c r="V73" s="37">
        <f>SUMIFS(СВЦЭМ!$C$34:$C$777,СВЦЭМ!$A$34:$A$777,$A73,СВЦЭМ!$B$34:$B$777,V$47)+'СЕТ СН'!$G$9+СВЦЭМ!$D$10+'СЕТ СН'!$G$6</f>
        <v>1380.4874285800001</v>
      </c>
      <c r="W73" s="37">
        <f>SUMIFS(СВЦЭМ!$C$34:$C$777,СВЦЭМ!$A$34:$A$777,$A73,СВЦЭМ!$B$34:$B$777,W$47)+'СЕТ СН'!$G$9+СВЦЭМ!$D$10+'СЕТ СН'!$G$6</f>
        <v>1370.9231008900001</v>
      </c>
      <c r="X73" s="37">
        <f>SUMIFS(СВЦЭМ!$C$34:$C$777,СВЦЭМ!$A$34:$A$777,$A73,СВЦЭМ!$B$34:$B$777,X$47)+'СЕТ СН'!$G$9+СВЦЭМ!$D$10+'СЕТ СН'!$G$6</f>
        <v>1398.7563447699999</v>
      </c>
      <c r="Y73" s="37">
        <f>SUMIFS(СВЦЭМ!$C$34:$C$777,СВЦЭМ!$A$34:$A$777,$A73,СВЦЭМ!$B$34:$B$777,Y$47)+'СЕТ СН'!$G$9+СВЦЭМ!$D$10+'СЕТ СН'!$G$6</f>
        <v>1503.8986699500001</v>
      </c>
    </row>
    <row r="74" spans="1:27" ht="15.75" x14ac:dyDescent="0.2">
      <c r="A74" s="36">
        <f t="shared" si="1"/>
        <v>42640</v>
      </c>
      <c r="B74" s="37">
        <f>SUMIFS(СВЦЭМ!$C$34:$C$777,СВЦЭМ!$A$34:$A$777,$A74,СВЦЭМ!$B$34:$B$777,B$47)+'СЕТ СН'!$G$9+СВЦЭМ!$D$10+'СЕТ СН'!$G$6</f>
        <v>1543.4240213200001</v>
      </c>
      <c r="C74" s="37">
        <f>SUMIFS(СВЦЭМ!$C$34:$C$777,СВЦЭМ!$A$34:$A$777,$A74,СВЦЭМ!$B$34:$B$777,C$47)+'СЕТ СН'!$G$9+СВЦЭМ!$D$10+'СЕТ СН'!$G$6</f>
        <v>1613.49346681</v>
      </c>
      <c r="D74" s="37">
        <f>SUMIFS(СВЦЭМ!$C$34:$C$777,СВЦЭМ!$A$34:$A$777,$A74,СВЦЭМ!$B$34:$B$777,D$47)+'СЕТ СН'!$G$9+СВЦЭМ!$D$10+'СЕТ СН'!$G$6</f>
        <v>1656.8841057</v>
      </c>
      <c r="E74" s="37">
        <f>SUMIFS(СВЦЭМ!$C$34:$C$777,СВЦЭМ!$A$34:$A$777,$A74,СВЦЭМ!$B$34:$B$777,E$47)+'СЕТ СН'!$G$9+СВЦЭМ!$D$10+'СЕТ СН'!$G$6</f>
        <v>1660.2284</v>
      </c>
      <c r="F74" s="37">
        <f>SUMIFS(СВЦЭМ!$C$34:$C$777,СВЦЭМ!$A$34:$A$777,$A74,СВЦЭМ!$B$34:$B$777,F$47)+'СЕТ СН'!$G$9+СВЦЭМ!$D$10+'СЕТ СН'!$G$6</f>
        <v>1652.2076313999999</v>
      </c>
      <c r="G74" s="37">
        <f>SUMIFS(СВЦЭМ!$C$34:$C$777,СВЦЭМ!$A$34:$A$777,$A74,СВЦЭМ!$B$34:$B$777,G$47)+'СЕТ СН'!$G$9+СВЦЭМ!$D$10+'СЕТ СН'!$G$6</f>
        <v>1639.26113588</v>
      </c>
      <c r="H74" s="37">
        <f>SUMIFS(СВЦЭМ!$C$34:$C$777,СВЦЭМ!$A$34:$A$777,$A74,СВЦЭМ!$B$34:$B$777,H$47)+'СЕТ СН'!$G$9+СВЦЭМ!$D$10+'СЕТ СН'!$G$6</f>
        <v>1673.7422291800001</v>
      </c>
      <c r="I74" s="37">
        <f>SUMIFS(СВЦЭМ!$C$34:$C$777,СВЦЭМ!$A$34:$A$777,$A74,СВЦЭМ!$B$34:$B$777,I$47)+'СЕТ СН'!$G$9+СВЦЭМ!$D$10+'СЕТ СН'!$G$6</f>
        <v>1515.6232777800001</v>
      </c>
      <c r="J74" s="37">
        <f>SUMIFS(СВЦЭМ!$C$34:$C$777,СВЦЭМ!$A$34:$A$777,$A74,СВЦЭМ!$B$34:$B$777,J$47)+'СЕТ СН'!$G$9+СВЦЭМ!$D$10+'СЕТ СН'!$G$6</f>
        <v>1433.3811492899999</v>
      </c>
      <c r="K74" s="37">
        <f>SUMIFS(СВЦЭМ!$C$34:$C$777,СВЦЭМ!$A$34:$A$777,$A74,СВЦЭМ!$B$34:$B$777,K$47)+'СЕТ СН'!$G$9+СВЦЭМ!$D$10+'СЕТ СН'!$G$6</f>
        <v>1382.8745716200001</v>
      </c>
      <c r="L74" s="37">
        <f>SUMIFS(СВЦЭМ!$C$34:$C$777,СВЦЭМ!$A$34:$A$777,$A74,СВЦЭМ!$B$34:$B$777,L$47)+'СЕТ СН'!$G$9+СВЦЭМ!$D$10+'СЕТ СН'!$G$6</f>
        <v>1343.05917013</v>
      </c>
      <c r="M74" s="37">
        <f>SUMIFS(СВЦЭМ!$C$34:$C$777,СВЦЭМ!$A$34:$A$777,$A74,СВЦЭМ!$B$34:$B$777,M$47)+'СЕТ СН'!$G$9+СВЦЭМ!$D$10+'СЕТ СН'!$G$6</f>
        <v>1366.5024784799998</v>
      </c>
      <c r="N74" s="37">
        <f>SUMIFS(СВЦЭМ!$C$34:$C$777,СВЦЭМ!$A$34:$A$777,$A74,СВЦЭМ!$B$34:$B$777,N$47)+'СЕТ СН'!$G$9+СВЦЭМ!$D$10+'СЕТ СН'!$G$6</f>
        <v>1440.9628737200001</v>
      </c>
      <c r="O74" s="37">
        <f>SUMIFS(СВЦЭМ!$C$34:$C$777,СВЦЭМ!$A$34:$A$777,$A74,СВЦЭМ!$B$34:$B$777,O$47)+'СЕТ СН'!$G$9+СВЦЭМ!$D$10+'СЕТ СН'!$G$6</f>
        <v>1449.8025011099999</v>
      </c>
      <c r="P74" s="37">
        <f>SUMIFS(СВЦЭМ!$C$34:$C$777,СВЦЭМ!$A$34:$A$777,$A74,СВЦЭМ!$B$34:$B$777,P$47)+'СЕТ СН'!$G$9+СВЦЭМ!$D$10+'СЕТ СН'!$G$6</f>
        <v>1456.6934190900001</v>
      </c>
      <c r="Q74" s="37">
        <f>SUMIFS(СВЦЭМ!$C$34:$C$777,СВЦЭМ!$A$34:$A$777,$A74,СВЦЭМ!$B$34:$B$777,Q$47)+'СЕТ СН'!$G$9+СВЦЭМ!$D$10+'СЕТ СН'!$G$6</f>
        <v>1465.23547796</v>
      </c>
      <c r="R74" s="37">
        <f>SUMIFS(СВЦЭМ!$C$34:$C$777,СВЦЭМ!$A$34:$A$777,$A74,СВЦЭМ!$B$34:$B$777,R$47)+'СЕТ СН'!$G$9+СВЦЭМ!$D$10+'СЕТ СН'!$G$6</f>
        <v>1438.4940428499999</v>
      </c>
      <c r="S74" s="37">
        <f>SUMIFS(СВЦЭМ!$C$34:$C$777,СВЦЭМ!$A$34:$A$777,$A74,СВЦЭМ!$B$34:$B$777,S$47)+'СЕТ СН'!$G$9+СВЦЭМ!$D$10+'СЕТ СН'!$G$6</f>
        <v>1438.57757255</v>
      </c>
      <c r="T74" s="37">
        <f>SUMIFS(СВЦЭМ!$C$34:$C$777,СВЦЭМ!$A$34:$A$777,$A74,СВЦЭМ!$B$34:$B$777,T$47)+'СЕТ СН'!$G$9+СВЦЭМ!$D$10+'СЕТ СН'!$G$6</f>
        <v>1408.4142053999999</v>
      </c>
      <c r="U74" s="37">
        <f>SUMIFS(СВЦЭМ!$C$34:$C$777,СВЦЭМ!$A$34:$A$777,$A74,СВЦЭМ!$B$34:$B$777,U$47)+'СЕТ СН'!$G$9+СВЦЭМ!$D$10+'СЕТ СН'!$G$6</f>
        <v>1398.2485152300001</v>
      </c>
      <c r="V74" s="37">
        <f>SUMIFS(СВЦЭМ!$C$34:$C$777,СВЦЭМ!$A$34:$A$777,$A74,СВЦЭМ!$B$34:$B$777,V$47)+'СЕТ СН'!$G$9+СВЦЭМ!$D$10+'СЕТ СН'!$G$6</f>
        <v>1422.26817637</v>
      </c>
      <c r="W74" s="37">
        <f>SUMIFS(СВЦЭМ!$C$34:$C$777,СВЦЭМ!$A$34:$A$777,$A74,СВЦЭМ!$B$34:$B$777,W$47)+'СЕТ СН'!$G$9+СВЦЭМ!$D$10+'СЕТ СН'!$G$6</f>
        <v>1395.49194397</v>
      </c>
      <c r="X74" s="37">
        <f>SUMIFS(СВЦЭМ!$C$34:$C$777,СВЦЭМ!$A$34:$A$777,$A74,СВЦЭМ!$B$34:$B$777,X$47)+'СЕТ СН'!$G$9+СВЦЭМ!$D$10+'СЕТ СН'!$G$6</f>
        <v>1355.6132171099998</v>
      </c>
      <c r="Y74" s="37">
        <f>SUMIFS(СВЦЭМ!$C$34:$C$777,СВЦЭМ!$A$34:$A$777,$A74,СВЦЭМ!$B$34:$B$777,Y$47)+'СЕТ СН'!$G$9+СВЦЭМ!$D$10+'СЕТ СН'!$G$6</f>
        <v>1438.7671770100001</v>
      </c>
    </row>
    <row r="75" spans="1:27" ht="15.75" x14ac:dyDescent="0.2">
      <c r="A75" s="36">
        <f t="shared" si="1"/>
        <v>42641</v>
      </c>
      <c r="B75" s="37">
        <f>SUMIFS(СВЦЭМ!$C$34:$C$777,СВЦЭМ!$A$34:$A$777,$A75,СВЦЭМ!$B$34:$B$777,B$47)+'СЕТ СН'!$G$9+СВЦЭМ!$D$10+'СЕТ СН'!$G$6</f>
        <v>1544.02673927</v>
      </c>
      <c r="C75" s="37">
        <f>SUMIFS(СВЦЭМ!$C$34:$C$777,СВЦЭМ!$A$34:$A$777,$A75,СВЦЭМ!$B$34:$B$777,C$47)+'СЕТ СН'!$G$9+СВЦЭМ!$D$10+'СЕТ СН'!$G$6</f>
        <v>1609.37895129</v>
      </c>
      <c r="D75" s="37">
        <f>SUMIFS(СВЦЭМ!$C$34:$C$777,СВЦЭМ!$A$34:$A$777,$A75,СВЦЭМ!$B$34:$B$777,D$47)+'СЕТ СН'!$G$9+СВЦЭМ!$D$10+'СЕТ СН'!$G$6</f>
        <v>1643.32517665</v>
      </c>
      <c r="E75" s="37">
        <f>SUMIFS(СВЦЭМ!$C$34:$C$777,СВЦЭМ!$A$34:$A$777,$A75,СВЦЭМ!$B$34:$B$777,E$47)+'СЕТ СН'!$G$9+СВЦЭМ!$D$10+'СЕТ СН'!$G$6</f>
        <v>1709.65205569</v>
      </c>
      <c r="F75" s="37">
        <f>SUMIFS(СВЦЭМ!$C$34:$C$777,СВЦЭМ!$A$34:$A$777,$A75,СВЦЭМ!$B$34:$B$777,F$47)+'СЕТ СН'!$G$9+СВЦЭМ!$D$10+'СЕТ СН'!$G$6</f>
        <v>1810.8862958500001</v>
      </c>
      <c r="G75" s="37">
        <f>SUMIFS(СВЦЭМ!$C$34:$C$777,СВЦЭМ!$A$34:$A$777,$A75,СВЦЭМ!$B$34:$B$777,G$47)+'СЕТ СН'!$G$9+СВЦЭМ!$D$10+'СЕТ СН'!$G$6</f>
        <v>1790.9901376</v>
      </c>
      <c r="H75" s="37">
        <f>SUMIFS(СВЦЭМ!$C$34:$C$777,СВЦЭМ!$A$34:$A$777,$A75,СВЦЭМ!$B$34:$B$777,H$47)+'СЕТ СН'!$G$9+СВЦЭМ!$D$10+'СЕТ СН'!$G$6</f>
        <v>1651.0422024</v>
      </c>
      <c r="I75" s="37">
        <f>SUMIFS(СВЦЭМ!$C$34:$C$777,СВЦЭМ!$A$34:$A$777,$A75,СВЦЭМ!$B$34:$B$777,I$47)+'СЕТ СН'!$G$9+СВЦЭМ!$D$10+'СЕТ СН'!$G$6</f>
        <v>1584.9288714699999</v>
      </c>
      <c r="J75" s="37">
        <f>SUMIFS(СВЦЭМ!$C$34:$C$777,СВЦЭМ!$A$34:$A$777,$A75,СВЦЭМ!$B$34:$B$777,J$47)+'СЕТ СН'!$G$9+СВЦЭМ!$D$10+'СЕТ СН'!$G$6</f>
        <v>1539.1800935000001</v>
      </c>
      <c r="K75" s="37">
        <f>SUMIFS(СВЦЭМ!$C$34:$C$777,СВЦЭМ!$A$34:$A$777,$A75,СВЦЭМ!$B$34:$B$777,K$47)+'СЕТ СН'!$G$9+СВЦЭМ!$D$10+'СЕТ СН'!$G$6</f>
        <v>1438.44532491</v>
      </c>
      <c r="L75" s="37">
        <f>SUMIFS(СВЦЭМ!$C$34:$C$777,СВЦЭМ!$A$34:$A$777,$A75,СВЦЭМ!$B$34:$B$777,L$47)+'СЕТ СН'!$G$9+СВЦЭМ!$D$10+'СЕТ СН'!$G$6</f>
        <v>1417.51816353</v>
      </c>
      <c r="M75" s="37">
        <f>SUMIFS(СВЦЭМ!$C$34:$C$777,СВЦЭМ!$A$34:$A$777,$A75,СВЦЭМ!$B$34:$B$777,M$47)+'СЕТ СН'!$G$9+СВЦЭМ!$D$10+'СЕТ СН'!$G$6</f>
        <v>1411.7199464800001</v>
      </c>
      <c r="N75" s="37">
        <f>SUMIFS(СВЦЭМ!$C$34:$C$777,СВЦЭМ!$A$34:$A$777,$A75,СВЦЭМ!$B$34:$B$777,N$47)+'СЕТ СН'!$G$9+СВЦЭМ!$D$10+'СЕТ СН'!$G$6</f>
        <v>1396.9325091400001</v>
      </c>
      <c r="O75" s="37">
        <f>SUMIFS(СВЦЭМ!$C$34:$C$777,СВЦЭМ!$A$34:$A$777,$A75,СВЦЭМ!$B$34:$B$777,O$47)+'СЕТ СН'!$G$9+СВЦЭМ!$D$10+'СЕТ СН'!$G$6</f>
        <v>1482.0294981500001</v>
      </c>
      <c r="P75" s="37">
        <f>SUMIFS(СВЦЭМ!$C$34:$C$777,СВЦЭМ!$A$34:$A$777,$A75,СВЦЭМ!$B$34:$B$777,P$47)+'СЕТ СН'!$G$9+СВЦЭМ!$D$10+'СЕТ СН'!$G$6</f>
        <v>1385.7859745999999</v>
      </c>
      <c r="Q75" s="37">
        <f>SUMIFS(СВЦЭМ!$C$34:$C$777,СВЦЭМ!$A$34:$A$777,$A75,СВЦЭМ!$B$34:$B$777,Q$47)+'СЕТ СН'!$G$9+СВЦЭМ!$D$10+'СЕТ СН'!$G$6</f>
        <v>1382.6400087</v>
      </c>
      <c r="R75" s="37">
        <f>SUMIFS(СВЦЭМ!$C$34:$C$777,СВЦЭМ!$A$34:$A$777,$A75,СВЦЭМ!$B$34:$B$777,R$47)+'СЕТ СН'!$G$9+СВЦЭМ!$D$10+'СЕТ СН'!$G$6</f>
        <v>1367.83731115</v>
      </c>
      <c r="S75" s="37">
        <f>SUMIFS(СВЦЭМ!$C$34:$C$777,СВЦЭМ!$A$34:$A$777,$A75,СВЦЭМ!$B$34:$B$777,S$47)+'СЕТ СН'!$G$9+СВЦЭМ!$D$10+'СЕТ СН'!$G$6</f>
        <v>1405.80833695</v>
      </c>
      <c r="T75" s="37">
        <f>SUMIFS(СВЦЭМ!$C$34:$C$777,СВЦЭМ!$A$34:$A$777,$A75,СВЦЭМ!$B$34:$B$777,T$47)+'СЕТ СН'!$G$9+СВЦЭМ!$D$10+'СЕТ СН'!$G$6</f>
        <v>1375.3818049000001</v>
      </c>
      <c r="U75" s="37">
        <f>SUMIFS(СВЦЭМ!$C$34:$C$777,СВЦЭМ!$A$34:$A$777,$A75,СВЦЭМ!$B$34:$B$777,U$47)+'СЕТ СН'!$G$9+СВЦЭМ!$D$10+'СЕТ СН'!$G$6</f>
        <v>1362.51416621</v>
      </c>
      <c r="V75" s="37">
        <f>SUMIFS(СВЦЭМ!$C$34:$C$777,СВЦЭМ!$A$34:$A$777,$A75,СВЦЭМ!$B$34:$B$777,V$47)+'СЕТ СН'!$G$9+СВЦЭМ!$D$10+'СЕТ СН'!$G$6</f>
        <v>1386.2041889699999</v>
      </c>
      <c r="W75" s="37">
        <f>SUMIFS(СВЦЭМ!$C$34:$C$777,СВЦЭМ!$A$34:$A$777,$A75,СВЦЭМ!$B$34:$B$777,W$47)+'СЕТ СН'!$G$9+СВЦЭМ!$D$10+'СЕТ СН'!$G$6</f>
        <v>1381.2798938000001</v>
      </c>
      <c r="X75" s="37">
        <f>SUMIFS(СВЦЭМ!$C$34:$C$777,СВЦЭМ!$A$34:$A$777,$A75,СВЦЭМ!$B$34:$B$777,X$47)+'СЕТ СН'!$G$9+СВЦЭМ!$D$10+'СЕТ СН'!$G$6</f>
        <v>1394.9949302499999</v>
      </c>
      <c r="Y75" s="37">
        <f>SUMIFS(СВЦЭМ!$C$34:$C$777,СВЦЭМ!$A$34:$A$777,$A75,СВЦЭМ!$B$34:$B$777,Y$47)+'СЕТ СН'!$G$9+СВЦЭМ!$D$10+'СЕТ СН'!$G$6</f>
        <v>1455.2246122900001</v>
      </c>
    </row>
    <row r="76" spans="1:27" ht="15.75" x14ac:dyDescent="0.2">
      <c r="A76" s="36">
        <f t="shared" si="1"/>
        <v>42642</v>
      </c>
      <c r="B76" s="37">
        <f>SUMIFS(СВЦЭМ!$C$34:$C$777,СВЦЭМ!$A$34:$A$777,$A76,СВЦЭМ!$B$34:$B$777,B$47)+'СЕТ СН'!$G$9+СВЦЭМ!$D$10+'СЕТ СН'!$G$6</f>
        <v>1395.95836029</v>
      </c>
      <c r="C76" s="37">
        <f>SUMIFS(СВЦЭМ!$C$34:$C$777,СВЦЭМ!$A$34:$A$777,$A76,СВЦЭМ!$B$34:$B$777,C$47)+'СЕТ СН'!$G$9+СВЦЭМ!$D$10+'СЕТ СН'!$G$6</f>
        <v>1467.24371277</v>
      </c>
      <c r="D76" s="37">
        <f>SUMIFS(СВЦЭМ!$C$34:$C$777,СВЦЭМ!$A$34:$A$777,$A76,СВЦЭМ!$B$34:$B$777,D$47)+'СЕТ СН'!$G$9+СВЦЭМ!$D$10+'СЕТ СН'!$G$6</f>
        <v>1502.0575420299999</v>
      </c>
      <c r="E76" s="37">
        <f>SUMIFS(СВЦЭМ!$C$34:$C$777,СВЦЭМ!$A$34:$A$777,$A76,СВЦЭМ!$B$34:$B$777,E$47)+'СЕТ СН'!$G$9+СВЦЭМ!$D$10+'СЕТ СН'!$G$6</f>
        <v>1511.01565351</v>
      </c>
      <c r="F76" s="37">
        <f>SUMIFS(СВЦЭМ!$C$34:$C$777,СВЦЭМ!$A$34:$A$777,$A76,СВЦЭМ!$B$34:$B$777,F$47)+'СЕТ СН'!$G$9+СВЦЭМ!$D$10+'СЕТ СН'!$G$6</f>
        <v>1497.6382742800001</v>
      </c>
      <c r="G76" s="37">
        <f>SUMIFS(СВЦЭМ!$C$34:$C$777,СВЦЭМ!$A$34:$A$777,$A76,СВЦЭМ!$B$34:$B$777,G$47)+'СЕТ СН'!$G$9+СВЦЭМ!$D$10+'СЕТ СН'!$G$6</f>
        <v>1487.6065483</v>
      </c>
      <c r="H76" s="37">
        <f>SUMIFS(СВЦЭМ!$C$34:$C$777,СВЦЭМ!$A$34:$A$777,$A76,СВЦЭМ!$B$34:$B$777,H$47)+'СЕТ СН'!$G$9+СВЦЭМ!$D$10+'СЕТ СН'!$G$6</f>
        <v>1524.6984203299999</v>
      </c>
      <c r="I76" s="37">
        <f>SUMIFS(СВЦЭМ!$C$34:$C$777,СВЦЭМ!$A$34:$A$777,$A76,СВЦЭМ!$B$34:$B$777,I$47)+'СЕТ СН'!$G$9+СВЦЭМ!$D$10+'СЕТ СН'!$G$6</f>
        <v>1529.3879017700001</v>
      </c>
      <c r="J76" s="37">
        <f>SUMIFS(СВЦЭМ!$C$34:$C$777,СВЦЭМ!$A$34:$A$777,$A76,СВЦЭМ!$B$34:$B$777,J$47)+'СЕТ СН'!$G$9+СВЦЭМ!$D$10+'СЕТ СН'!$G$6</f>
        <v>1465.7163528400001</v>
      </c>
      <c r="K76" s="37">
        <f>SUMIFS(СВЦЭМ!$C$34:$C$777,СВЦЭМ!$A$34:$A$777,$A76,СВЦЭМ!$B$34:$B$777,K$47)+'СЕТ СН'!$G$9+СВЦЭМ!$D$10+'СЕТ СН'!$G$6</f>
        <v>1419.64159341</v>
      </c>
      <c r="L76" s="37">
        <f>SUMIFS(СВЦЭМ!$C$34:$C$777,СВЦЭМ!$A$34:$A$777,$A76,СВЦЭМ!$B$34:$B$777,L$47)+'СЕТ СН'!$G$9+СВЦЭМ!$D$10+'СЕТ СН'!$G$6</f>
        <v>1481.1922947099999</v>
      </c>
      <c r="M76" s="37">
        <f>SUMIFS(СВЦЭМ!$C$34:$C$777,СВЦЭМ!$A$34:$A$777,$A76,СВЦЭМ!$B$34:$B$777,M$47)+'СЕТ СН'!$G$9+СВЦЭМ!$D$10+'СЕТ СН'!$G$6</f>
        <v>1465.18365849</v>
      </c>
      <c r="N76" s="37">
        <f>SUMIFS(СВЦЭМ!$C$34:$C$777,СВЦЭМ!$A$34:$A$777,$A76,СВЦЭМ!$B$34:$B$777,N$47)+'СЕТ СН'!$G$9+СВЦЭМ!$D$10+'СЕТ СН'!$G$6</f>
        <v>1427.65980515</v>
      </c>
      <c r="O76" s="37">
        <f>SUMIFS(СВЦЭМ!$C$34:$C$777,СВЦЭМ!$A$34:$A$777,$A76,СВЦЭМ!$B$34:$B$777,O$47)+'СЕТ СН'!$G$9+СВЦЭМ!$D$10+'СЕТ СН'!$G$6</f>
        <v>1462.7784403800001</v>
      </c>
      <c r="P76" s="37">
        <f>SUMIFS(СВЦЭМ!$C$34:$C$777,СВЦЭМ!$A$34:$A$777,$A76,СВЦЭМ!$B$34:$B$777,P$47)+'СЕТ СН'!$G$9+СВЦЭМ!$D$10+'СЕТ СН'!$G$6</f>
        <v>1489.2136373200001</v>
      </c>
      <c r="Q76" s="37">
        <f>SUMIFS(СВЦЭМ!$C$34:$C$777,СВЦЭМ!$A$34:$A$777,$A76,СВЦЭМ!$B$34:$B$777,Q$47)+'СЕТ СН'!$G$9+СВЦЭМ!$D$10+'СЕТ СН'!$G$6</f>
        <v>1580.06555611</v>
      </c>
      <c r="R76" s="37">
        <f>SUMIFS(СВЦЭМ!$C$34:$C$777,СВЦЭМ!$A$34:$A$777,$A76,СВЦЭМ!$B$34:$B$777,R$47)+'СЕТ СН'!$G$9+СВЦЭМ!$D$10+'СЕТ СН'!$G$6</f>
        <v>1689.82866739</v>
      </c>
      <c r="S76" s="37">
        <f>SUMIFS(СВЦЭМ!$C$34:$C$777,СВЦЭМ!$A$34:$A$777,$A76,СВЦЭМ!$B$34:$B$777,S$47)+'СЕТ СН'!$G$9+СВЦЭМ!$D$10+'СЕТ СН'!$G$6</f>
        <v>1598.43157301</v>
      </c>
      <c r="T76" s="37">
        <f>SUMIFS(СВЦЭМ!$C$34:$C$777,СВЦЭМ!$A$34:$A$777,$A76,СВЦЭМ!$B$34:$B$777,T$47)+'СЕТ СН'!$G$9+СВЦЭМ!$D$10+'СЕТ СН'!$G$6</f>
        <v>1399.2480802699999</v>
      </c>
      <c r="U76" s="37">
        <f>SUMIFS(СВЦЭМ!$C$34:$C$777,СВЦЭМ!$A$34:$A$777,$A76,СВЦЭМ!$B$34:$B$777,U$47)+'СЕТ СН'!$G$9+СВЦЭМ!$D$10+'СЕТ СН'!$G$6</f>
        <v>1394.3155093800001</v>
      </c>
      <c r="V76" s="37">
        <f>SUMIFS(СВЦЭМ!$C$34:$C$777,СВЦЭМ!$A$34:$A$777,$A76,СВЦЭМ!$B$34:$B$777,V$47)+'СЕТ СН'!$G$9+СВЦЭМ!$D$10+'СЕТ СН'!$G$6</f>
        <v>1404.2522261899999</v>
      </c>
      <c r="W76" s="37">
        <f>SUMIFS(СВЦЭМ!$C$34:$C$777,СВЦЭМ!$A$34:$A$777,$A76,СВЦЭМ!$B$34:$B$777,W$47)+'СЕТ СН'!$G$9+СВЦЭМ!$D$10+'СЕТ СН'!$G$6</f>
        <v>1403.4374783200001</v>
      </c>
      <c r="X76" s="37">
        <f>SUMIFS(СВЦЭМ!$C$34:$C$777,СВЦЭМ!$A$34:$A$777,$A76,СВЦЭМ!$B$34:$B$777,X$47)+'СЕТ СН'!$G$9+СВЦЭМ!$D$10+'СЕТ СН'!$G$6</f>
        <v>1380.4484057</v>
      </c>
      <c r="Y76" s="37">
        <f>SUMIFS(СВЦЭМ!$C$34:$C$777,СВЦЭМ!$A$34:$A$777,$A76,СВЦЭМ!$B$34:$B$777,Y$47)+'СЕТ СН'!$G$9+СВЦЭМ!$D$10+'СЕТ СН'!$G$6</f>
        <v>1396.7971457899998</v>
      </c>
    </row>
    <row r="77" spans="1:27" ht="15.75" x14ac:dyDescent="0.2">
      <c r="A77" s="36">
        <f t="shared" si="1"/>
        <v>42643</v>
      </c>
      <c r="B77" s="37">
        <f>SUMIFS(СВЦЭМ!$C$34:$C$777,СВЦЭМ!$A$34:$A$777,$A77,СВЦЭМ!$B$34:$B$777,B$47)+'СЕТ СН'!$G$9+СВЦЭМ!$D$10+'СЕТ СН'!$G$6</f>
        <v>1550.3035757099999</v>
      </c>
      <c r="C77" s="37">
        <f>SUMIFS(СВЦЭМ!$C$34:$C$777,СВЦЭМ!$A$34:$A$777,$A77,СВЦЭМ!$B$34:$B$777,C$47)+'СЕТ СН'!$G$9+СВЦЭМ!$D$10+'СЕТ СН'!$G$6</f>
        <v>1633.52267904</v>
      </c>
      <c r="D77" s="37">
        <f>SUMIFS(СВЦЭМ!$C$34:$C$777,СВЦЭМ!$A$34:$A$777,$A77,СВЦЭМ!$B$34:$B$777,D$47)+'СЕТ СН'!$G$9+СВЦЭМ!$D$10+'СЕТ СН'!$G$6</f>
        <v>1621.86588813</v>
      </c>
      <c r="E77" s="37">
        <f>SUMIFS(СВЦЭМ!$C$34:$C$777,СВЦЭМ!$A$34:$A$777,$A77,СВЦЭМ!$B$34:$B$777,E$47)+'СЕТ СН'!$G$9+СВЦЭМ!$D$10+'СЕТ СН'!$G$6</f>
        <v>1651.6692187000001</v>
      </c>
      <c r="F77" s="37">
        <f>SUMIFS(СВЦЭМ!$C$34:$C$777,СВЦЭМ!$A$34:$A$777,$A77,СВЦЭМ!$B$34:$B$777,F$47)+'СЕТ СН'!$G$9+СВЦЭМ!$D$10+'СЕТ СН'!$G$6</f>
        <v>1659.8625990399998</v>
      </c>
      <c r="G77" s="37">
        <f>SUMIFS(СВЦЭМ!$C$34:$C$777,СВЦЭМ!$A$34:$A$777,$A77,СВЦЭМ!$B$34:$B$777,G$47)+'СЕТ СН'!$G$9+СВЦЭМ!$D$10+'СЕТ СН'!$G$6</f>
        <v>1643.0527378099998</v>
      </c>
      <c r="H77" s="37">
        <f>SUMIFS(СВЦЭМ!$C$34:$C$777,СВЦЭМ!$A$34:$A$777,$A77,СВЦЭМ!$B$34:$B$777,H$47)+'СЕТ СН'!$G$9+СВЦЭМ!$D$10+'СЕТ СН'!$G$6</f>
        <v>1615.53963185</v>
      </c>
      <c r="I77" s="37">
        <f>SUMIFS(СВЦЭМ!$C$34:$C$777,СВЦЭМ!$A$34:$A$777,$A77,СВЦЭМ!$B$34:$B$777,I$47)+'СЕТ СН'!$G$9+СВЦЭМ!$D$10+'СЕТ СН'!$G$6</f>
        <v>1524.43561768</v>
      </c>
      <c r="J77" s="37">
        <f>SUMIFS(СВЦЭМ!$C$34:$C$777,СВЦЭМ!$A$34:$A$777,$A77,СВЦЭМ!$B$34:$B$777,J$47)+'СЕТ СН'!$G$9+СВЦЭМ!$D$10+'СЕТ СН'!$G$6</f>
        <v>1510.8834606800001</v>
      </c>
      <c r="K77" s="37">
        <f>SUMIFS(СВЦЭМ!$C$34:$C$777,СВЦЭМ!$A$34:$A$777,$A77,СВЦЭМ!$B$34:$B$777,K$47)+'СЕТ СН'!$G$9+СВЦЭМ!$D$10+'СЕТ СН'!$G$6</f>
        <v>1431.9679248299999</v>
      </c>
      <c r="L77" s="37">
        <f>SUMIFS(СВЦЭМ!$C$34:$C$777,СВЦЭМ!$A$34:$A$777,$A77,СВЦЭМ!$B$34:$B$777,L$47)+'СЕТ СН'!$G$9+СВЦЭМ!$D$10+'СЕТ СН'!$G$6</f>
        <v>1447.9951271699999</v>
      </c>
      <c r="M77" s="37">
        <f>SUMIFS(СВЦЭМ!$C$34:$C$777,СВЦЭМ!$A$34:$A$777,$A77,СВЦЭМ!$B$34:$B$777,M$47)+'СЕТ СН'!$G$9+СВЦЭМ!$D$10+'СЕТ СН'!$G$6</f>
        <v>1458.3252183899999</v>
      </c>
      <c r="N77" s="37">
        <f>SUMIFS(СВЦЭМ!$C$34:$C$777,СВЦЭМ!$A$34:$A$777,$A77,СВЦЭМ!$B$34:$B$777,N$47)+'СЕТ СН'!$G$9+СВЦЭМ!$D$10+'СЕТ СН'!$G$6</f>
        <v>1444.8040938700001</v>
      </c>
      <c r="O77" s="37">
        <f>SUMIFS(СВЦЭМ!$C$34:$C$777,СВЦЭМ!$A$34:$A$777,$A77,СВЦЭМ!$B$34:$B$777,O$47)+'СЕТ СН'!$G$9+СВЦЭМ!$D$10+'СЕТ СН'!$G$6</f>
        <v>1446.03573446</v>
      </c>
      <c r="P77" s="37">
        <f>SUMIFS(СВЦЭМ!$C$34:$C$777,СВЦЭМ!$A$34:$A$777,$A77,СВЦЭМ!$B$34:$B$777,P$47)+'СЕТ СН'!$G$9+СВЦЭМ!$D$10+'СЕТ СН'!$G$6</f>
        <v>1451.8956204400001</v>
      </c>
      <c r="Q77" s="37">
        <f>SUMIFS(СВЦЭМ!$C$34:$C$777,СВЦЭМ!$A$34:$A$777,$A77,СВЦЭМ!$B$34:$B$777,Q$47)+'СЕТ СН'!$G$9+СВЦЭМ!$D$10+'СЕТ СН'!$G$6</f>
        <v>1434.9302431400001</v>
      </c>
      <c r="R77" s="37">
        <f>SUMIFS(СВЦЭМ!$C$34:$C$777,СВЦЭМ!$A$34:$A$777,$A77,СВЦЭМ!$B$34:$B$777,R$47)+'СЕТ СН'!$G$9+СВЦЭМ!$D$10+'СЕТ СН'!$G$6</f>
        <v>1413.36174054</v>
      </c>
      <c r="S77" s="37">
        <f>SUMIFS(СВЦЭМ!$C$34:$C$777,СВЦЭМ!$A$34:$A$777,$A77,СВЦЭМ!$B$34:$B$777,S$47)+'СЕТ СН'!$G$9+СВЦЭМ!$D$10+'СЕТ СН'!$G$6</f>
        <v>1506.8538574300001</v>
      </c>
      <c r="T77" s="37">
        <f>SUMIFS(СВЦЭМ!$C$34:$C$777,СВЦЭМ!$A$34:$A$777,$A77,СВЦЭМ!$B$34:$B$777,T$47)+'СЕТ СН'!$G$9+СВЦЭМ!$D$10+'СЕТ СН'!$G$6</f>
        <v>1455.2294646999999</v>
      </c>
      <c r="U77" s="37">
        <f>SUMIFS(СВЦЭМ!$C$34:$C$777,СВЦЭМ!$A$34:$A$777,$A77,СВЦЭМ!$B$34:$B$777,U$47)+'СЕТ СН'!$G$9+СВЦЭМ!$D$10+'СЕТ СН'!$G$6</f>
        <v>1448.3804280499999</v>
      </c>
      <c r="V77" s="37">
        <f>SUMIFS(СВЦЭМ!$C$34:$C$777,СВЦЭМ!$A$34:$A$777,$A77,СВЦЭМ!$B$34:$B$777,V$47)+'СЕТ СН'!$G$9+СВЦЭМ!$D$10+'СЕТ СН'!$G$6</f>
        <v>1469.71887922</v>
      </c>
      <c r="W77" s="37">
        <f>SUMIFS(СВЦЭМ!$C$34:$C$777,СВЦЭМ!$A$34:$A$777,$A77,СВЦЭМ!$B$34:$B$777,W$47)+'СЕТ СН'!$G$9+СВЦЭМ!$D$10+'СЕТ СН'!$G$6</f>
        <v>1491.92218963</v>
      </c>
      <c r="X77" s="37">
        <f>SUMIFS(СВЦЭМ!$C$34:$C$777,СВЦЭМ!$A$34:$A$777,$A77,СВЦЭМ!$B$34:$B$777,X$47)+'СЕТ СН'!$G$9+СВЦЭМ!$D$10+'СЕТ СН'!$G$6</f>
        <v>1407.2039037899999</v>
      </c>
      <c r="Y77" s="37">
        <f>SUMIFS(СВЦЭМ!$C$34:$C$777,СВЦЭМ!$A$34:$A$777,$A77,СВЦЭМ!$B$34:$B$777,Y$47)+'СЕТ СН'!$G$9+СВЦЭМ!$D$10+'СЕТ СН'!$G$6</f>
        <v>1454.97326206</v>
      </c>
      <c r="AA77" s="38"/>
    </row>
    <row r="78" spans="1:27" ht="15.75" x14ac:dyDescent="0.2">
      <c r="A78" s="36">
        <f t="shared" si="1"/>
        <v>42644</v>
      </c>
      <c r="B78" s="37">
        <f>SUMIFS(СВЦЭМ!$C$34:$C$777,СВЦЭМ!$A$34:$A$777,$A78,СВЦЭМ!$B$34:$B$777,B$47)+'СЕТ СН'!$G$9+СВЦЭМ!$D$10+'СЕТ СН'!$G$6</f>
        <v>842.40348275999997</v>
      </c>
      <c r="C78" s="37">
        <f>SUMIFS(СВЦЭМ!$C$34:$C$777,СВЦЭМ!$A$34:$A$777,$A78,СВЦЭМ!$B$34:$B$777,C$47)+'СЕТ СН'!$G$9+СВЦЭМ!$D$10+'СЕТ СН'!$G$6</f>
        <v>842.40348275999997</v>
      </c>
      <c r="D78" s="37">
        <f>SUMIFS(СВЦЭМ!$C$34:$C$777,СВЦЭМ!$A$34:$A$777,$A78,СВЦЭМ!$B$34:$B$777,D$47)+'СЕТ СН'!$G$9+СВЦЭМ!$D$10+'СЕТ СН'!$G$6</f>
        <v>842.40348275999997</v>
      </c>
      <c r="E78" s="37">
        <f>SUMIFS(СВЦЭМ!$C$34:$C$777,СВЦЭМ!$A$34:$A$777,$A78,СВЦЭМ!$B$34:$B$777,E$47)+'СЕТ СН'!$G$9+СВЦЭМ!$D$10+'СЕТ СН'!$G$6</f>
        <v>842.40348275999997</v>
      </c>
      <c r="F78" s="37">
        <f>SUMIFS(СВЦЭМ!$C$34:$C$777,СВЦЭМ!$A$34:$A$777,$A78,СВЦЭМ!$B$34:$B$777,F$47)+'СЕТ СН'!$G$9+СВЦЭМ!$D$10+'СЕТ СН'!$G$6</f>
        <v>842.40348275999997</v>
      </c>
      <c r="G78" s="37">
        <f>SUMIFS(СВЦЭМ!$C$34:$C$777,СВЦЭМ!$A$34:$A$777,$A78,СВЦЭМ!$B$34:$B$777,G$47)+'СЕТ СН'!$G$9+СВЦЭМ!$D$10+'СЕТ СН'!$G$6</f>
        <v>842.40348275999997</v>
      </c>
      <c r="H78" s="37">
        <f>SUMIFS(СВЦЭМ!$C$34:$C$777,СВЦЭМ!$A$34:$A$777,$A78,СВЦЭМ!$B$34:$B$777,H$47)+'СЕТ СН'!$G$9+СВЦЭМ!$D$10+'СЕТ СН'!$G$6</f>
        <v>842.40348275999997</v>
      </c>
      <c r="I78" s="37">
        <f>SUMIFS(СВЦЭМ!$C$34:$C$777,СВЦЭМ!$A$34:$A$777,$A78,СВЦЭМ!$B$34:$B$777,I$47)+'СЕТ СН'!$G$9+СВЦЭМ!$D$10+'СЕТ СН'!$G$6</f>
        <v>842.40348275999997</v>
      </c>
      <c r="J78" s="37">
        <f>SUMIFS(СВЦЭМ!$C$34:$C$777,СВЦЭМ!$A$34:$A$777,$A78,СВЦЭМ!$B$34:$B$777,J$47)+'СЕТ СН'!$G$9+СВЦЭМ!$D$10+'СЕТ СН'!$G$6</f>
        <v>842.40348275999997</v>
      </c>
      <c r="K78" s="37">
        <f>SUMIFS(СВЦЭМ!$C$34:$C$777,СВЦЭМ!$A$34:$A$777,$A78,СВЦЭМ!$B$34:$B$777,K$47)+'СЕТ СН'!$G$9+СВЦЭМ!$D$10+'СЕТ СН'!$G$6</f>
        <v>842.40348275999997</v>
      </c>
      <c r="L78" s="37">
        <f>SUMIFS(СВЦЭМ!$C$34:$C$777,СВЦЭМ!$A$34:$A$777,$A78,СВЦЭМ!$B$34:$B$777,L$47)+'СЕТ СН'!$G$9+СВЦЭМ!$D$10+'СЕТ СН'!$G$6</f>
        <v>842.40348275999997</v>
      </c>
      <c r="M78" s="37">
        <f>SUMIFS(СВЦЭМ!$C$34:$C$777,СВЦЭМ!$A$34:$A$777,$A78,СВЦЭМ!$B$34:$B$777,M$47)+'СЕТ СН'!$G$9+СВЦЭМ!$D$10+'СЕТ СН'!$G$6</f>
        <v>842.40348275999997</v>
      </c>
      <c r="N78" s="37">
        <f>SUMIFS(СВЦЭМ!$C$34:$C$777,СВЦЭМ!$A$34:$A$777,$A78,СВЦЭМ!$B$34:$B$777,N$47)+'СЕТ СН'!$G$9+СВЦЭМ!$D$10+'СЕТ СН'!$G$6</f>
        <v>842.40348275999997</v>
      </c>
      <c r="O78" s="37">
        <f>SUMIFS(СВЦЭМ!$C$34:$C$777,СВЦЭМ!$A$34:$A$777,$A78,СВЦЭМ!$B$34:$B$777,O$47)+'СЕТ СН'!$G$9+СВЦЭМ!$D$10+'СЕТ СН'!$G$6</f>
        <v>842.40348275999997</v>
      </c>
      <c r="P78" s="37">
        <f>SUMIFS(СВЦЭМ!$C$34:$C$777,СВЦЭМ!$A$34:$A$777,$A78,СВЦЭМ!$B$34:$B$777,P$47)+'СЕТ СН'!$G$9+СВЦЭМ!$D$10+'СЕТ СН'!$G$6</f>
        <v>842.40348275999997</v>
      </c>
      <c r="Q78" s="37">
        <f>SUMIFS(СВЦЭМ!$C$34:$C$777,СВЦЭМ!$A$34:$A$777,$A78,СВЦЭМ!$B$34:$B$777,Q$47)+'СЕТ СН'!$G$9+СВЦЭМ!$D$10+'СЕТ СН'!$G$6</f>
        <v>842.40348275999997</v>
      </c>
      <c r="R78" s="37">
        <f>SUMIFS(СВЦЭМ!$C$34:$C$777,СВЦЭМ!$A$34:$A$777,$A78,СВЦЭМ!$B$34:$B$777,R$47)+'СЕТ СН'!$G$9+СВЦЭМ!$D$10+'СЕТ СН'!$G$6</f>
        <v>842.40348275999997</v>
      </c>
      <c r="S78" s="37">
        <f>SUMIFS(СВЦЭМ!$C$34:$C$777,СВЦЭМ!$A$34:$A$777,$A78,СВЦЭМ!$B$34:$B$777,S$47)+'СЕТ СН'!$G$9+СВЦЭМ!$D$10+'СЕТ СН'!$G$6</f>
        <v>842.40348275999997</v>
      </c>
      <c r="T78" s="37">
        <f>SUMIFS(СВЦЭМ!$C$34:$C$777,СВЦЭМ!$A$34:$A$777,$A78,СВЦЭМ!$B$34:$B$777,T$47)+'СЕТ СН'!$G$9+СВЦЭМ!$D$10+'СЕТ СН'!$G$6</f>
        <v>842.40348275999997</v>
      </c>
      <c r="U78" s="37">
        <f>SUMIFS(СВЦЭМ!$C$34:$C$777,СВЦЭМ!$A$34:$A$777,$A78,СВЦЭМ!$B$34:$B$777,U$47)+'СЕТ СН'!$G$9+СВЦЭМ!$D$10+'СЕТ СН'!$G$6</f>
        <v>842.40348275999997</v>
      </c>
      <c r="V78" s="37">
        <f>SUMIFS(СВЦЭМ!$C$34:$C$777,СВЦЭМ!$A$34:$A$777,$A78,СВЦЭМ!$B$34:$B$777,V$47)+'СЕТ СН'!$G$9+СВЦЭМ!$D$10+'СЕТ СН'!$G$6</f>
        <v>842.40348275999997</v>
      </c>
      <c r="W78" s="37">
        <f>SUMIFS(СВЦЭМ!$C$34:$C$777,СВЦЭМ!$A$34:$A$777,$A78,СВЦЭМ!$B$34:$B$777,W$47)+'СЕТ СН'!$G$9+СВЦЭМ!$D$10+'СЕТ СН'!$G$6</f>
        <v>842.40348275999997</v>
      </c>
      <c r="X78" s="37">
        <f>SUMIFS(СВЦЭМ!$C$34:$C$777,СВЦЭМ!$A$34:$A$777,$A78,СВЦЭМ!$B$34:$B$777,X$47)+'СЕТ СН'!$G$9+СВЦЭМ!$D$10+'СЕТ СН'!$G$6</f>
        <v>842.40348275999997</v>
      </c>
      <c r="Y78" s="37">
        <f>SUMIFS(СВЦЭМ!$C$34:$C$777,СВЦЭМ!$A$34:$A$777,$A78,СВЦЭМ!$B$34:$B$777,Y$47)+'СЕТ СН'!$G$9+СВЦЭМ!$D$10+'СЕТ СН'!$G$6</f>
        <v>842.40348275999997</v>
      </c>
    </row>
    <row r="79" spans="1:27" ht="15.75"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19" t="s">
        <v>7</v>
      </c>
      <c r="B81" s="113" t="s">
        <v>75</v>
      </c>
      <c r="C81" s="114"/>
      <c r="D81" s="114"/>
      <c r="E81" s="114"/>
      <c r="F81" s="114"/>
      <c r="G81" s="114"/>
      <c r="H81" s="114"/>
      <c r="I81" s="114"/>
      <c r="J81" s="114"/>
      <c r="K81" s="114"/>
      <c r="L81" s="114"/>
      <c r="M81" s="114"/>
      <c r="N81" s="114"/>
      <c r="O81" s="114"/>
      <c r="P81" s="114"/>
      <c r="Q81" s="114"/>
      <c r="R81" s="114"/>
      <c r="S81" s="114"/>
      <c r="T81" s="114"/>
      <c r="U81" s="114"/>
      <c r="V81" s="114"/>
      <c r="W81" s="114"/>
      <c r="X81" s="114"/>
      <c r="Y81" s="115"/>
    </row>
    <row r="82" spans="1:25" ht="12.75" customHeight="1" x14ac:dyDescent="0.2">
      <c r="A82" s="120"/>
      <c r="B82" s="116"/>
      <c r="C82" s="117"/>
      <c r="D82" s="117"/>
      <c r="E82" s="117"/>
      <c r="F82" s="117"/>
      <c r="G82" s="117"/>
      <c r="H82" s="117"/>
      <c r="I82" s="117"/>
      <c r="J82" s="117"/>
      <c r="K82" s="117"/>
      <c r="L82" s="117"/>
      <c r="M82" s="117"/>
      <c r="N82" s="117"/>
      <c r="O82" s="117"/>
      <c r="P82" s="117"/>
      <c r="Q82" s="117"/>
      <c r="R82" s="117"/>
      <c r="S82" s="117"/>
      <c r="T82" s="117"/>
      <c r="U82" s="117"/>
      <c r="V82" s="117"/>
      <c r="W82" s="117"/>
      <c r="X82" s="117"/>
      <c r="Y82" s="118"/>
    </row>
    <row r="83" spans="1:25" ht="12.75" customHeight="1" x14ac:dyDescent="0.2">
      <c r="A83" s="121"/>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01.09.2016</v>
      </c>
      <c r="B84" s="37">
        <f>SUMIFS(СВЦЭМ!$C$34:$C$777,СВЦЭМ!$A$34:$A$777,$A84,СВЦЭМ!$B$34:$B$777,B$83)+'СЕТ СН'!$H$9+СВЦЭМ!$D$10+'СЕТ СН'!$H$6</f>
        <v>1538.8952845600002</v>
      </c>
      <c r="C84" s="37">
        <f>SUMIFS(СВЦЭМ!$C$34:$C$777,СВЦЭМ!$A$34:$A$777,$A84,СВЦЭМ!$B$34:$B$777,C$83)+'СЕТ СН'!$H$9+СВЦЭМ!$D$10+'СЕТ СН'!$H$6</f>
        <v>1592.0467408100001</v>
      </c>
      <c r="D84" s="37">
        <f>SUMIFS(СВЦЭМ!$C$34:$C$777,СВЦЭМ!$A$34:$A$777,$A84,СВЦЭМ!$B$34:$B$777,D$83)+'СЕТ СН'!$H$9+СВЦЭМ!$D$10+'СЕТ СН'!$H$6</f>
        <v>1635.7946479400002</v>
      </c>
      <c r="E84" s="37">
        <f>SUMIFS(СВЦЭМ!$C$34:$C$777,СВЦЭМ!$A$34:$A$777,$A84,СВЦЭМ!$B$34:$B$777,E$83)+'СЕТ СН'!$H$9+СВЦЭМ!$D$10+'СЕТ СН'!$H$6</f>
        <v>1654.2591470800003</v>
      </c>
      <c r="F84" s="37">
        <f>SUMIFS(СВЦЭМ!$C$34:$C$777,СВЦЭМ!$A$34:$A$777,$A84,СВЦЭМ!$B$34:$B$777,F$83)+'СЕТ СН'!$H$9+СВЦЭМ!$D$10+'СЕТ СН'!$H$6</f>
        <v>1662.0087046399999</v>
      </c>
      <c r="G84" s="37">
        <f>SUMIFS(СВЦЭМ!$C$34:$C$777,СВЦЭМ!$A$34:$A$777,$A84,СВЦЭМ!$B$34:$B$777,G$83)+'СЕТ СН'!$H$9+СВЦЭМ!$D$10+'СЕТ СН'!$H$6</f>
        <v>1657.57208842</v>
      </c>
      <c r="H84" s="37">
        <f>SUMIFS(СВЦЭМ!$C$34:$C$777,СВЦЭМ!$A$34:$A$777,$A84,СВЦЭМ!$B$34:$B$777,H$83)+'СЕТ СН'!$H$9+СВЦЭМ!$D$10+'СЕТ СН'!$H$6</f>
        <v>1607.1180564599999</v>
      </c>
      <c r="I84" s="37">
        <f>SUMIFS(СВЦЭМ!$C$34:$C$777,СВЦЭМ!$A$34:$A$777,$A84,СВЦЭМ!$B$34:$B$777,I$83)+'СЕТ СН'!$H$9+СВЦЭМ!$D$10+'СЕТ СН'!$H$6</f>
        <v>1563.47431729</v>
      </c>
      <c r="J84" s="37">
        <f>SUMIFS(СВЦЭМ!$C$34:$C$777,СВЦЭМ!$A$34:$A$777,$A84,СВЦЭМ!$B$34:$B$777,J$83)+'СЕТ СН'!$H$9+СВЦЭМ!$D$10+'СЕТ СН'!$H$6</f>
        <v>1516.5478776300001</v>
      </c>
      <c r="K84" s="37">
        <f>SUMIFS(СВЦЭМ!$C$34:$C$777,СВЦЭМ!$A$34:$A$777,$A84,СВЦЭМ!$B$34:$B$777,K$83)+'СЕТ СН'!$H$9+СВЦЭМ!$D$10+'СЕТ СН'!$H$6</f>
        <v>1433.7032367000002</v>
      </c>
      <c r="L84" s="37">
        <f>SUMIFS(СВЦЭМ!$C$34:$C$777,СВЦЭМ!$A$34:$A$777,$A84,СВЦЭМ!$B$34:$B$777,L$83)+'СЕТ СН'!$H$9+СВЦЭМ!$D$10+'СЕТ СН'!$H$6</f>
        <v>1458.1408216</v>
      </c>
      <c r="M84" s="37">
        <f>SUMIFS(СВЦЭМ!$C$34:$C$777,СВЦЭМ!$A$34:$A$777,$A84,СВЦЭМ!$B$34:$B$777,M$83)+'СЕТ СН'!$H$9+СВЦЭМ!$D$10+'СЕТ СН'!$H$6</f>
        <v>1481.84063797</v>
      </c>
      <c r="N84" s="37">
        <f>SUMIFS(СВЦЭМ!$C$34:$C$777,СВЦЭМ!$A$34:$A$777,$A84,СВЦЭМ!$B$34:$B$777,N$83)+'СЕТ СН'!$H$9+СВЦЭМ!$D$10+'СЕТ СН'!$H$6</f>
        <v>1414.1282818600002</v>
      </c>
      <c r="O84" s="37">
        <f>SUMIFS(СВЦЭМ!$C$34:$C$777,СВЦЭМ!$A$34:$A$777,$A84,СВЦЭМ!$B$34:$B$777,O$83)+'СЕТ СН'!$H$9+СВЦЭМ!$D$10+'СЕТ СН'!$H$6</f>
        <v>1483.3197130000001</v>
      </c>
      <c r="P84" s="37">
        <f>SUMIFS(СВЦЭМ!$C$34:$C$777,СВЦЭМ!$A$34:$A$777,$A84,СВЦЭМ!$B$34:$B$777,P$83)+'СЕТ СН'!$H$9+СВЦЭМ!$D$10+'СЕТ СН'!$H$6</f>
        <v>1423.44662429</v>
      </c>
      <c r="Q84" s="37">
        <f>SUMIFS(СВЦЭМ!$C$34:$C$777,СВЦЭМ!$A$34:$A$777,$A84,СВЦЭМ!$B$34:$B$777,Q$83)+'СЕТ СН'!$H$9+СВЦЭМ!$D$10+'СЕТ СН'!$H$6</f>
        <v>1420.0737388400003</v>
      </c>
      <c r="R84" s="37">
        <f>SUMIFS(СВЦЭМ!$C$34:$C$777,СВЦЭМ!$A$34:$A$777,$A84,СВЦЭМ!$B$34:$B$777,R$83)+'СЕТ СН'!$H$9+СВЦЭМ!$D$10+'СЕТ СН'!$H$6</f>
        <v>1431.04759205</v>
      </c>
      <c r="S84" s="37">
        <f>SUMIFS(СВЦЭМ!$C$34:$C$777,СВЦЭМ!$A$34:$A$777,$A84,СВЦЭМ!$B$34:$B$777,S$83)+'СЕТ СН'!$H$9+СВЦЭМ!$D$10+'СЕТ СН'!$H$6</f>
        <v>1461.03538944</v>
      </c>
      <c r="T84" s="37">
        <f>SUMIFS(СВЦЭМ!$C$34:$C$777,СВЦЭМ!$A$34:$A$777,$A84,СВЦЭМ!$B$34:$B$777,T$83)+'СЕТ СН'!$H$9+СВЦЭМ!$D$10+'СЕТ СН'!$H$6</f>
        <v>1444.6541402600001</v>
      </c>
      <c r="U84" s="37">
        <f>SUMIFS(СВЦЭМ!$C$34:$C$777,СВЦЭМ!$A$34:$A$777,$A84,СВЦЭМ!$B$34:$B$777,U$83)+'СЕТ СН'!$H$9+СВЦЭМ!$D$10+'СЕТ СН'!$H$6</f>
        <v>1446.96008394</v>
      </c>
      <c r="V84" s="37">
        <f>SUMIFS(СВЦЭМ!$C$34:$C$777,СВЦЭМ!$A$34:$A$777,$A84,СВЦЭМ!$B$34:$B$777,V$83)+'СЕТ СН'!$H$9+СВЦЭМ!$D$10+'СЕТ СН'!$H$6</f>
        <v>1484.0388461100001</v>
      </c>
      <c r="W84" s="37">
        <f>SUMIFS(СВЦЭМ!$C$34:$C$777,СВЦЭМ!$A$34:$A$777,$A84,СВЦЭМ!$B$34:$B$777,W$83)+'СЕТ СН'!$H$9+СВЦЭМ!$D$10+'СЕТ СН'!$H$6</f>
        <v>1475.33505956</v>
      </c>
      <c r="X84" s="37">
        <f>SUMIFS(СВЦЭМ!$C$34:$C$777,СВЦЭМ!$A$34:$A$777,$A84,СВЦЭМ!$B$34:$B$777,X$83)+'СЕТ СН'!$H$9+СВЦЭМ!$D$10+'СЕТ СН'!$H$6</f>
        <v>1461.64677248</v>
      </c>
      <c r="Y84" s="37">
        <f>SUMIFS(СВЦЭМ!$C$34:$C$777,СВЦЭМ!$A$34:$A$777,$A84,СВЦЭМ!$B$34:$B$777,Y$83)+'СЕТ СН'!$H$9+СВЦЭМ!$D$10+'СЕТ СН'!$H$6</f>
        <v>1456.9426701100001</v>
      </c>
    </row>
    <row r="85" spans="1:25" ht="15.75" x14ac:dyDescent="0.2">
      <c r="A85" s="36">
        <f>A84+1</f>
        <v>42615</v>
      </c>
      <c r="B85" s="37">
        <f>SUMIFS(СВЦЭМ!$C$34:$C$777,СВЦЭМ!$A$34:$A$777,$A85,СВЦЭМ!$B$34:$B$777,B$83)+'СЕТ СН'!$H$9+СВЦЭМ!$D$10+'СЕТ СН'!$H$6</f>
        <v>1553.9408372500002</v>
      </c>
      <c r="C85" s="37">
        <f>SUMIFS(СВЦЭМ!$C$34:$C$777,СВЦЭМ!$A$34:$A$777,$A85,СВЦЭМ!$B$34:$B$777,C$83)+'СЕТ СН'!$H$9+СВЦЭМ!$D$10+'СЕТ СН'!$H$6</f>
        <v>1612.04143815</v>
      </c>
      <c r="D85" s="37">
        <f>SUMIFS(СВЦЭМ!$C$34:$C$777,СВЦЭМ!$A$34:$A$777,$A85,СВЦЭМ!$B$34:$B$777,D$83)+'СЕТ СН'!$H$9+СВЦЭМ!$D$10+'СЕТ СН'!$H$6</f>
        <v>1655.5211474299999</v>
      </c>
      <c r="E85" s="37">
        <f>SUMIFS(СВЦЭМ!$C$34:$C$777,СВЦЭМ!$A$34:$A$777,$A85,СВЦЭМ!$B$34:$B$777,E$83)+'СЕТ СН'!$H$9+СВЦЭМ!$D$10+'СЕТ СН'!$H$6</f>
        <v>1657.5914951700001</v>
      </c>
      <c r="F85" s="37">
        <f>SUMIFS(СВЦЭМ!$C$34:$C$777,СВЦЭМ!$A$34:$A$777,$A85,СВЦЭМ!$B$34:$B$777,F$83)+'СЕТ СН'!$H$9+СВЦЭМ!$D$10+'СЕТ СН'!$H$6</f>
        <v>1624.8447621800001</v>
      </c>
      <c r="G85" s="37">
        <f>SUMIFS(СВЦЭМ!$C$34:$C$777,СВЦЭМ!$A$34:$A$777,$A85,СВЦЭМ!$B$34:$B$777,G$83)+'СЕТ СН'!$H$9+СВЦЭМ!$D$10+'СЕТ СН'!$H$6</f>
        <v>1599.4618248400002</v>
      </c>
      <c r="H85" s="37">
        <f>SUMIFS(СВЦЭМ!$C$34:$C$777,СВЦЭМ!$A$34:$A$777,$A85,СВЦЭМ!$B$34:$B$777,H$83)+'СЕТ СН'!$H$9+СВЦЭМ!$D$10+'СЕТ СН'!$H$6</f>
        <v>1593.8203794900001</v>
      </c>
      <c r="I85" s="37">
        <f>SUMIFS(СВЦЭМ!$C$34:$C$777,СВЦЭМ!$A$34:$A$777,$A85,СВЦЭМ!$B$34:$B$777,I$83)+'СЕТ СН'!$H$9+СВЦЭМ!$D$10+'СЕТ СН'!$H$6</f>
        <v>1512.7651412300002</v>
      </c>
      <c r="J85" s="37">
        <f>SUMIFS(СВЦЭМ!$C$34:$C$777,СВЦЭМ!$A$34:$A$777,$A85,СВЦЭМ!$B$34:$B$777,J$83)+'СЕТ СН'!$H$9+СВЦЭМ!$D$10+'СЕТ СН'!$H$6</f>
        <v>1484.06652323</v>
      </c>
      <c r="K85" s="37">
        <f>SUMIFS(СВЦЭМ!$C$34:$C$777,СВЦЭМ!$A$34:$A$777,$A85,СВЦЭМ!$B$34:$B$777,K$83)+'СЕТ СН'!$H$9+СВЦЭМ!$D$10+'СЕТ СН'!$H$6</f>
        <v>1447.9139017100001</v>
      </c>
      <c r="L85" s="37">
        <f>SUMIFS(СВЦЭМ!$C$34:$C$777,СВЦЭМ!$A$34:$A$777,$A85,СВЦЭМ!$B$34:$B$777,L$83)+'СЕТ СН'!$H$9+СВЦЭМ!$D$10+'СЕТ СН'!$H$6</f>
        <v>1432.5816258899999</v>
      </c>
      <c r="M85" s="37">
        <f>SUMIFS(СВЦЭМ!$C$34:$C$777,СВЦЭМ!$A$34:$A$777,$A85,СВЦЭМ!$B$34:$B$777,M$83)+'СЕТ СН'!$H$9+СВЦЭМ!$D$10+'СЕТ СН'!$H$6</f>
        <v>1462.6959630800002</v>
      </c>
      <c r="N85" s="37">
        <f>SUMIFS(СВЦЭМ!$C$34:$C$777,СВЦЭМ!$A$34:$A$777,$A85,СВЦЭМ!$B$34:$B$777,N$83)+'СЕТ СН'!$H$9+СВЦЭМ!$D$10+'СЕТ СН'!$H$6</f>
        <v>1463.2907311700001</v>
      </c>
      <c r="O85" s="37">
        <f>SUMIFS(СВЦЭМ!$C$34:$C$777,СВЦЭМ!$A$34:$A$777,$A85,СВЦЭМ!$B$34:$B$777,O$83)+'СЕТ СН'!$H$9+СВЦЭМ!$D$10+'СЕТ СН'!$H$6</f>
        <v>1485.3491330500001</v>
      </c>
      <c r="P85" s="37">
        <f>SUMIFS(СВЦЭМ!$C$34:$C$777,СВЦЭМ!$A$34:$A$777,$A85,СВЦЭМ!$B$34:$B$777,P$83)+'СЕТ СН'!$H$9+СВЦЭМ!$D$10+'СЕТ СН'!$H$6</f>
        <v>1476.3857969000001</v>
      </c>
      <c r="Q85" s="37">
        <f>SUMIFS(СВЦЭМ!$C$34:$C$777,СВЦЭМ!$A$34:$A$777,$A85,СВЦЭМ!$B$34:$B$777,Q$83)+'СЕТ СН'!$H$9+СВЦЭМ!$D$10+'СЕТ СН'!$H$6</f>
        <v>1482.0778542600001</v>
      </c>
      <c r="R85" s="37">
        <f>SUMIFS(СВЦЭМ!$C$34:$C$777,СВЦЭМ!$A$34:$A$777,$A85,СВЦЭМ!$B$34:$B$777,R$83)+'СЕТ СН'!$H$9+СВЦЭМ!$D$10+'СЕТ СН'!$H$6</f>
        <v>1450.0743295500001</v>
      </c>
      <c r="S85" s="37">
        <f>SUMIFS(СВЦЭМ!$C$34:$C$777,СВЦЭМ!$A$34:$A$777,$A85,СВЦЭМ!$B$34:$B$777,S$83)+'СЕТ СН'!$H$9+СВЦЭМ!$D$10+'СЕТ СН'!$H$6</f>
        <v>1451.3387229499999</v>
      </c>
      <c r="T85" s="37">
        <f>SUMIFS(СВЦЭМ!$C$34:$C$777,СВЦЭМ!$A$34:$A$777,$A85,СВЦЭМ!$B$34:$B$777,T$83)+'СЕТ СН'!$H$9+СВЦЭМ!$D$10+'СЕТ СН'!$H$6</f>
        <v>1467.5903207000001</v>
      </c>
      <c r="U85" s="37">
        <f>SUMIFS(СВЦЭМ!$C$34:$C$777,СВЦЭМ!$A$34:$A$777,$A85,СВЦЭМ!$B$34:$B$777,U$83)+'СЕТ СН'!$H$9+СВЦЭМ!$D$10+'СЕТ СН'!$H$6</f>
        <v>1478.4576959599999</v>
      </c>
      <c r="V85" s="37">
        <f>SUMIFS(СВЦЭМ!$C$34:$C$777,СВЦЭМ!$A$34:$A$777,$A85,СВЦЭМ!$B$34:$B$777,V$83)+'СЕТ СН'!$H$9+СВЦЭМ!$D$10+'СЕТ СН'!$H$6</f>
        <v>1464.5480945200002</v>
      </c>
      <c r="W85" s="37">
        <f>SUMIFS(СВЦЭМ!$C$34:$C$777,СВЦЭМ!$A$34:$A$777,$A85,СВЦЭМ!$B$34:$B$777,W$83)+'СЕТ СН'!$H$9+СВЦЭМ!$D$10+'СЕТ СН'!$H$6</f>
        <v>1457.2066516100001</v>
      </c>
      <c r="X85" s="37">
        <f>SUMIFS(СВЦЭМ!$C$34:$C$777,СВЦЭМ!$A$34:$A$777,$A85,СВЦЭМ!$B$34:$B$777,X$83)+'СЕТ СН'!$H$9+СВЦЭМ!$D$10+'СЕТ СН'!$H$6</f>
        <v>1436.33765973</v>
      </c>
      <c r="Y85" s="37">
        <f>SUMIFS(СВЦЭМ!$C$34:$C$777,СВЦЭМ!$A$34:$A$777,$A85,СВЦЭМ!$B$34:$B$777,Y$83)+'СЕТ СН'!$H$9+СВЦЭМ!$D$10+'СЕТ СН'!$H$6</f>
        <v>1461.8720078900001</v>
      </c>
    </row>
    <row r="86" spans="1:25" ht="15.75" x14ac:dyDescent="0.2">
      <c r="A86" s="36">
        <f t="shared" ref="A86:A114" si="2">A85+1</f>
        <v>42616</v>
      </c>
      <c r="B86" s="37">
        <f>SUMIFS(СВЦЭМ!$C$34:$C$777,СВЦЭМ!$A$34:$A$777,$A86,СВЦЭМ!$B$34:$B$777,B$83)+'СЕТ СН'!$H$9+СВЦЭМ!$D$10+'СЕТ СН'!$H$6</f>
        <v>1762.7694311400001</v>
      </c>
      <c r="C86" s="37">
        <f>SUMIFS(СВЦЭМ!$C$34:$C$777,СВЦЭМ!$A$34:$A$777,$A86,СВЦЭМ!$B$34:$B$777,C$83)+'СЕТ СН'!$H$9+СВЦЭМ!$D$10+'СЕТ СН'!$H$6</f>
        <v>2365.1000363900002</v>
      </c>
      <c r="D86" s="37">
        <f>SUMIFS(СВЦЭМ!$C$34:$C$777,СВЦЭМ!$A$34:$A$777,$A86,СВЦЭМ!$B$34:$B$777,D$83)+'СЕТ СН'!$H$9+СВЦЭМ!$D$10+'СЕТ СН'!$H$6</f>
        <v>2454.40759273</v>
      </c>
      <c r="E86" s="37">
        <f>SUMIFS(СВЦЭМ!$C$34:$C$777,СВЦЭМ!$A$34:$A$777,$A86,СВЦЭМ!$B$34:$B$777,E$83)+'СЕТ СН'!$H$9+СВЦЭМ!$D$10+'СЕТ СН'!$H$6</f>
        <v>2528.7172794000003</v>
      </c>
      <c r="F86" s="37">
        <f>SUMIFS(СВЦЭМ!$C$34:$C$777,СВЦЭМ!$A$34:$A$777,$A86,СВЦЭМ!$B$34:$B$777,F$83)+'СЕТ СН'!$H$9+СВЦЭМ!$D$10+'СЕТ СН'!$H$6</f>
        <v>2497.7823115200003</v>
      </c>
      <c r="G86" s="37">
        <f>SUMIFS(СВЦЭМ!$C$34:$C$777,СВЦЭМ!$A$34:$A$777,$A86,СВЦЭМ!$B$34:$B$777,G$83)+'СЕТ СН'!$H$9+СВЦЭМ!$D$10+'СЕТ СН'!$H$6</f>
        <v>2484.6939195300001</v>
      </c>
      <c r="H86" s="37">
        <f>SUMIFS(СВЦЭМ!$C$34:$C$777,СВЦЭМ!$A$34:$A$777,$A86,СВЦЭМ!$B$34:$B$777,H$83)+'СЕТ СН'!$H$9+СВЦЭМ!$D$10+'СЕТ СН'!$H$6</f>
        <v>2481.10171481</v>
      </c>
      <c r="I86" s="37">
        <f>SUMIFS(СВЦЭМ!$C$34:$C$777,СВЦЭМ!$A$34:$A$777,$A86,СВЦЭМ!$B$34:$B$777,I$83)+'СЕТ СН'!$H$9+СВЦЭМ!$D$10+'СЕТ СН'!$H$6</f>
        <v>2412.2044133300001</v>
      </c>
      <c r="J86" s="37">
        <f>SUMIFS(СВЦЭМ!$C$34:$C$777,СВЦЭМ!$A$34:$A$777,$A86,СВЦЭМ!$B$34:$B$777,J$83)+'СЕТ СН'!$H$9+СВЦЭМ!$D$10+'СЕТ СН'!$H$6</f>
        <v>2277.5272458900004</v>
      </c>
      <c r="K86" s="37">
        <f>SUMIFS(СВЦЭМ!$C$34:$C$777,СВЦЭМ!$A$34:$A$777,$A86,СВЦЭМ!$B$34:$B$777,K$83)+'СЕТ СН'!$H$9+СВЦЭМ!$D$10+'СЕТ СН'!$H$6</f>
        <v>2187.5832484500002</v>
      </c>
      <c r="L86" s="37">
        <f>SUMIFS(СВЦЭМ!$C$34:$C$777,СВЦЭМ!$A$34:$A$777,$A86,СВЦЭМ!$B$34:$B$777,L$83)+'СЕТ СН'!$H$9+СВЦЭМ!$D$10+'СЕТ СН'!$H$6</f>
        <v>2104.3327453400002</v>
      </c>
      <c r="M86" s="37">
        <f>SUMIFS(СВЦЭМ!$C$34:$C$777,СВЦЭМ!$A$34:$A$777,$A86,СВЦЭМ!$B$34:$B$777,M$83)+'СЕТ СН'!$H$9+СВЦЭМ!$D$10+'СЕТ СН'!$H$6</f>
        <v>2050.2560916800003</v>
      </c>
      <c r="N86" s="37">
        <f>SUMIFS(СВЦЭМ!$C$34:$C$777,СВЦЭМ!$A$34:$A$777,$A86,СВЦЭМ!$B$34:$B$777,N$83)+'СЕТ СН'!$H$9+СВЦЭМ!$D$10+'СЕТ СН'!$H$6</f>
        <v>2052.66186075</v>
      </c>
      <c r="O86" s="37">
        <f>SUMIFS(СВЦЭМ!$C$34:$C$777,СВЦЭМ!$A$34:$A$777,$A86,СВЦЭМ!$B$34:$B$777,O$83)+'СЕТ СН'!$H$9+СВЦЭМ!$D$10+'СЕТ СН'!$H$6</f>
        <v>2051.1140206</v>
      </c>
      <c r="P86" s="37">
        <f>SUMIFS(СВЦЭМ!$C$34:$C$777,СВЦЭМ!$A$34:$A$777,$A86,СВЦЭМ!$B$34:$B$777,P$83)+'СЕТ СН'!$H$9+СВЦЭМ!$D$10+'СЕТ СН'!$H$6</f>
        <v>2098.1881315000001</v>
      </c>
      <c r="Q86" s="37">
        <f>SUMIFS(СВЦЭМ!$C$34:$C$777,СВЦЭМ!$A$34:$A$777,$A86,СВЦЭМ!$B$34:$B$777,Q$83)+'СЕТ СН'!$H$9+СВЦЭМ!$D$10+'СЕТ СН'!$H$6</f>
        <v>2120.7290202100003</v>
      </c>
      <c r="R86" s="37">
        <f>SUMIFS(СВЦЭМ!$C$34:$C$777,СВЦЭМ!$A$34:$A$777,$A86,СВЦЭМ!$B$34:$B$777,R$83)+'СЕТ СН'!$H$9+СВЦЭМ!$D$10+'СЕТ СН'!$H$6</f>
        <v>2112.1325540000003</v>
      </c>
      <c r="S86" s="37">
        <f>SUMIFS(СВЦЭМ!$C$34:$C$777,СВЦЭМ!$A$34:$A$777,$A86,СВЦЭМ!$B$34:$B$777,S$83)+'СЕТ СН'!$H$9+СВЦЭМ!$D$10+'СЕТ СН'!$H$6</f>
        <v>2076.5283559900004</v>
      </c>
      <c r="T86" s="37">
        <f>SUMIFS(СВЦЭМ!$C$34:$C$777,СВЦЭМ!$A$34:$A$777,$A86,СВЦЭМ!$B$34:$B$777,T$83)+'СЕТ СН'!$H$9+СВЦЭМ!$D$10+'СЕТ СН'!$H$6</f>
        <v>2076.8480027600003</v>
      </c>
      <c r="U86" s="37">
        <f>SUMIFS(СВЦЭМ!$C$34:$C$777,СВЦЭМ!$A$34:$A$777,$A86,СВЦЭМ!$B$34:$B$777,U$83)+'СЕТ СН'!$H$9+СВЦЭМ!$D$10+'СЕТ СН'!$H$6</f>
        <v>2001.1499005600003</v>
      </c>
      <c r="V86" s="37">
        <f>SUMIFS(СВЦЭМ!$C$34:$C$777,СВЦЭМ!$A$34:$A$777,$A86,СВЦЭМ!$B$34:$B$777,V$83)+'СЕТ СН'!$H$9+СВЦЭМ!$D$10+'СЕТ СН'!$H$6</f>
        <v>2130.6584671700002</v>
      </c>
      <c r="W86" s="37">
        <f>SUMIFS(СВЦЭМ!$C$34:$C$777,СВЦЭМ!$A$34:$A$777,$A86,СВЦЭМ!$B$34:$B$777,W$83)+'СЕТ СН'!$H$9+СВЦЭМ!$D$10+'СЕТ СН'!$H$6</f>
        <v>2123.2359451400002</v>
      </c>
      <c r="X86" s="37">
        <f>SUMIFS(СВЦЭМ!$C$34:$C$777,СВЦЭМ!$A$34:$A$777,$A86,СВЦЭМ!$B$34:$B$777,X$83)+'СЕТ СН'!$H$9+СВЦЭМ!$D$10+'СЕТ СН'!$H$6</f>
        <v>2086.1877001100002</v>
      </c>
      <c r="Y86" s="37">
        <f>SUMIFS(СВЦЭМ!$C$34:$C$777,СВЦЭМ!$A$34:$A$777,$A86,СВЦЭМ!$B$34:$B$777,Y$83)+'СЕТ СН'!$H$9+СВЦЭМ!$D$10+'СЕТ СН'!$H$6</f>
        <v>2147.8525170600001</v>
      </c>
    </row>
    <row r="87" spans="1:25" ht="15.75" x14ac:dyDescent="0.2">
      <c r="A87" s="36">
        <f t="shared" si="2"/>
        <v>42617</v>
      </c>
      <c r="B87" s="37">
        <f>SUMIFS(СВЦЭМ!$C$34:$C$777,СВЦЭМ!$A$34:$A$777,$A87,СВЦЭМ!$B$34:$B$777,B$83)+'СЕТ СН'!$H$9+СВЦЭМ!$D$10+'СЕТ СН'!$H$6</f>
        <v>2345.5189958700003</v>
      </c>
      <c r="C87" s="37">
        <f>SUMIFS(СВЦЭМ!$C$34:$C$777,СВЦЭМ!$A$34:$A$777,$A87,СВЦЭМ!$B$34:$B$777,C$83)+'СЕТ СН'!$H$9+СВЦЭМ!$D$10+'СЕТ СН'!$H$6</f>
        <v>2446.8469524100001</v>
      </c>
      <c r="D87" s="37">
        <f>SUMIFS(СВЦЭМ!$C$34:$C$777,СВЦЭМ!$A$34:$A$777,$A87,СВЦЭМ!$B$34:$B$777,D$83)+'СЕТ СН'!$H$9+СВЦЭМ!$D$10+'СЕТ СН'!$H$6</f>
        <v>2532.9329940800003</v>
      </c>
      <c r="E87" s="37">
        <f>SUMIFS(СВЦЭМ!$C$34:$C$777,СВЦЭМ!$A$34:$A$777,$A87,СВЦЭМ!$B$34:$B$777,E$83)+'СЕТ СН'!$H$9+СВЦЭМ!$D$10+'СЕТ СН'!$H$6</f>
        <v>2631.3924957600002</v>
      </c>
      <c r="F87" s="37">
        <f>SUMIFS(СВЦЭМ!$C$34:$C$777,СВЦЭМ!$A$34:$A$777,$A87,СВЦЭМ!$B$34:$B$777,F$83)+'СЕТ СН'!$H$9+СВЦЭМ!$D$10+'СЕТ СН'!$H$6</f>
        <v>2610.3072549100002</v>
      </c>
      <c r="G87" s="37">
        <f>SUMIFS(СВЦЭМ!$C$34:$C$777,СВЦЭМ!$A$34:$A$777,$A87,СВЦЭМ!$B$34:$B$777,G$83)+'СЕТ СН'!$H$9+СВЦЭМ!$D$10+'СЕТ СН'!$H$6</f>
        <v>2644.8038933100001</v>
      </c>
      <c r="H87" s="37">
        <f>SUMIFS(СВЦЭМ!$C$34:$C$777,СВЦЭМ!$A$34:$A$777,$A87,СВЦЭМ!$B$34:$B$777,H$83)+'СЕТ СН'!$H$9+СВЦЭМ!$D$10+'СЕТ СН'!$H$6</f>
        <v>2572.3072320400001</v>
      </c>
      <c r="I87" s="37">
        <f>SUMIFS(СВЦЭМ!$C$34:$C$777,СВЦЭМ!$A$34:$A$777,$A87,СВЦЭМ!$B$34:$B$777,I$83)+'СЕТ СН'!$H$9+СВЦЭМ!$D$10+'СЕТ СН'!$H$6</f>
        <v>2526.5443645500004</v>
      </c>
      <c r="J87" s="37">
        <f>SUMIFS(СВЦЭМ!$C$34:$C$777,СВЦЭМ!$A$34:$A$777,$A87,СВЦЭМ!$B$34:$B$777,J$83)+'СЕТ СН'!$H$9+СВЦЭМ!$D$10+'СЕТ СН'!$H$6</f>
        <v>2421.1164604700002</v>
      </c>
      <c r="K87" s="37">
        <f>SUMIFS(СВЦЭМ!$C$34:$C$777,СВЦЭМ!$A$34:$A$777,$A87,СВЦЭМ!$B$34:$B$777,K$83)+'СЕТ СН'!$H$9+СВЦЭМ!$D$10+'СЕТ СН'!$H$6</f>
        <v>2210.1261485200002</v>
      </c>
      <c r="L87" s="37">
        <f>SUMIFS(СВЦЭМ!$C$34:$C$777,СВЦЭМ!$A$34:$A$777,$A87,СВЦЭМ!$B$34:$B$777,L$83)+'СЕТ СН'!$H$9+СВЦЭМ!$D$10+'СЕТ СН'!$H$6</f>
        <v>2106.8996476400002</v>
      </c>
      <c r="M87" s="37">
        <f>SUMIFS(СВЦЭМ!$C$34:$C$777,СВЦЭМ!$A$34:$A$777,$A87,СВЦЭМ!$B$34:$B$777,M$83)+'СЕТ СН'!$H$9+СВЦЭМ!$D$10+'СЕТ СН'!$H$6</f>
        <v>2175.8772686900002</v>
      </c>
      <c r="N87" s="37">
        <f>SUMIFS(СВЦЭМ!$C$34:$C$777,СВЦЭМ!$A$34:$A$777,$A87,СВЦЭМ!$B$34:$B$777,N$83)+'СЕТ СН'!$H$9+СВЦЭМ!$D$10+'СЕТ СН'!$H$6</f>
        <v>1998.0953222900002</v>
      </c>
      <c r="O87" s="37">
        <f>SUMIFS(СВЦЭМ!$C$34:$C$777,СВЦЭМ!$A$34:$A$777,$A87,СВЦЭМ!$B$34:$B$777,O$83)+'СЕТ СН'!$H$9+СВЦЭМ!$D$10+'СЕТ СН'!$H$6</f>
        <v>1979.3628440700004</v>
      </c>
      <c r="P87" s="37">
        <f>SUMIFS(СВЦЭМ!$C$34:$C$777,СВЦЭМ!$A$34:$A$777,$A87,СВЦЭМ!$B$34:$B$777,P$83)+'СЕТ СН'!$H$9+СВЦЭМ!$D$10+'СЕТ СН'!$H$6</f>
        <v>2054.5628163400002</v>
      </c>
      <c r="Q87" s="37">
        <f>SUMIFS(СВЦЭМ!$C$34:$C$777,СВЦЭМ!$A$34:$A$777,$A87,СВЦЭМ!$B$34:$B$777,Q$83)+'СЕТ СН'!$H$9+СВЦЭМ!$D$10+'СЕТ СН'!$H$6</f>
        <v>2039.3985624100001</v>
      </c>
      <c r="R87" s="37">
        <f>SUMIFS(СВЦЭМ!$C$34:$C$777,СВЦЭМ!$A$34:$A$777,$A87,СВЦЭМ!$B$34:$B$777,R$83)+'СЕТ СН'!$H$9+СВЦЭМ!$D$10+'СЕТ СН'!$H$6</f>
        <v>2099.1737553100002</v>
      </c>
      <c r="S87" s="37">
        <f>SUMIFS(СВЦЭМ!$C$34:$C$777,СВЦЭМ!$A$34:$A$777,$A87,СВЦЭМ!$B$34:$B$777,S$83)+'СЕТ СН'!$H$9+СВЦЭМ!$D$10+'СЕТ СН'!$H$6</f>
        <v>2099.52863243</v>
      </c>
      <c r="T87" s="37">
        <f>SUMIFS(СВЦЭМ!$C$34:$C$777,СВЦЭМ!$A$34:$A$777,$A87,СВЦЭМ!$B$34:$B$777,T$83)+'СЕТ СН'!$H$9+СВЦЭМ!$D$10+'СЕТ СН'!$H$6</f>
        <v>2051.1396236800001</v>
      </c>
      <c r="U87" s="37">
        <f>SUMIFS(СВЦЭМ!$C$34:$C$777,СВЦЭМ!$A$34:$A$777,$A87,СВЦЭМ!$B$34:$B$777,U$83)+'СЕТ СН'!$H$9+СВЦЭМ!$D$10+'СЕТ СН'!$H$6</f>
        <v>2070.8245348200003</v>
      </c>
      <c r="V87" s="37">
        <f>SUMIFS(СВЦЭМ!$C$34:$C$777,СВЦЭМ!$A$34:$A$777,$A87,СВЦЭМ!$B$34:$B$777,V$83)+'СЕТ СН'!$H$9+СВЦЭМ!$D$10+'СЕТ СН'!$H$6</f>
        <v>2251.1800226</v>
      </c>
      <c r="W87" s="37">
        <f>SUMIFS(СВЦЭМ!$C$34:$C$777,СВЦЭМ!$A$34:$A$777,$A87,СВЦЭМ!$B$34:$B$777,W$83)+'СЕТ СН'!$H$9+СВЦЭМ!$D$10+'СЕТ СН'!$H$6</f>
        <v>2218.6679418400004</v>
      </c>
      <c r="X87" s="37">
        <f>SUMIFS(СВЦЭМ!$C$34:$C$777,СВЦЭМ!$A$34:$A$777,$A87,СВЦЭМ!$B$34:$B$777,X$83)+'СЕТ СН'!$H$9+СВЦЭМ!$D$10+'СЕТ СН'!$H$6</f>
        <v>2098.7889093800004</v>
      </c>
      <c r="Y87" s="37">
        <f>SUMIFS(СВЦЭМ!$C$34:$C$777,СВЦЭМ!$A$34:$A$777,$A87,СВЦЭМ!$B$34:$B$777,Y$83)+'СЕТ СН'!$H$9+СВЦЭМ!$D$10+'СЕТ СН'!$H$6</f>
        <v>2128.9120206400003</v>
      </c>
    </row>
    <row r="88" spans="1:25" ht="15.75" x14ac:dyDescent="0.2">
      <c r="A88" s="36">
        <f t="shared" si="2"/>
        <v>42618</v>
      </c>
      <c r="B88" s="37">
        <f>SUMIFS(СВЦЭМ!$C$34:$C$777,СВЦЭМ!$A$34:$A$777,$A88,СВЦЭМ!$B$34:$B$777,B$83)+'СЕТ СН'!$H$9+СВЦЭМ!$D$10+'СЕТ СН'!$H$6</f>
        <v>2276.6718629400002</v>
      </c>
      <c r="C88" s="37">
        <f>SUMIFS(СВЦЭМ!$C$34:$C$777,СВЦЭМ!$A$34:$A$777,$A88,СВЦЭМ!$B$34:$B$777,C$83)+'СЕТ СН'!$H$9+СВЦЭМ!$D$10+'СЕТ СН'!$H$6</f>
        <v>2458.2289103800003</v>
      </c>
      <c r="D88" s="37">
        <f>SUMIFS(СВЦЭМ!$C$34:$C$777,СВЦЭМ!$A$34:$A$777,$A88,СВЦЭМ!$B$34:$B$777,D$83)+'СЕТ СН'!$H$9+СВЦЭМ!$D$10+'СЕТ СН'!$H$6</f>
        <v>2455.2491234000004</v>
      </c>
      <c r="E88" s="37">
        <f>SUMIFS(СВЦЭМ!$C$34:$C$777,СВЦЭМ!$A$34:$A$777,$A88,СВЦЭМ!$B$34:$B$777,E$83)+'СЕТ СН'!$H$9+СВЦЭМ!$D$10+'СЕТ СН'!$H$6</f>
        <v>2544.7640620700004</v>
      </c>
      <c r="F88" s="37">
        <f>SUMIFS(СВЦЭМ!$C$34:$C$777,СВЦЭМ!$A$34:$A$777,$A88,СВЦЭМ!$B$34:$B$777,F$83)+'СЕТ СН'!$H$9+СВЦЭМ!$D$10+'СЕТ СН'!$H$6</f>
        <v>2523.4197421000003</v>
      </c>
      <c r="G88" s="37">
        <f>SUMIFS(СВЦЭМ!$C$34:$C$777,СВЦЭМ!$A$34:$A$777,$A88,СВЦЭМ!$B$34:$B$777,G$83)+'СЕТ СН'!$H$9+СВЦЭМ!$D$10+'СЕТ СН'!$H$6</f>
        <v>2551.1364726700003</v>
      </c>
      <c r="H88" s="37">
        <f>SUMIFS(СВЦЭМ!$C$34:$C$777,СВЦЭМ!$A$34:$A$777,$A88,СВЦЭМ!$B$34:$B$777,H$83)+'СЕТ СН'!$H$9+СВЦЭМ!$D$10+'СЕТ СН'!$H$6</f>
        <v>2380.2737776500003</v>
      </c>
      <c r="I88" s="37">
        <f>SUMIFS(СВЦЭМ!$C$34:$C$777,СВЦЭМ!$A$34:$A$777,$A88,СВЦЭМ!$B$34:$B$777,I$83)+'СЕТ СН'!$H$9+СВЦЭМ!$D$10+'СЕТ СН'!$H$6</f>
        <v>1789.7660107400002</v>
      </c>
      <c r="J88" s="37">
        <f>SUMIFS(СВЦЭМ!$C$34:$C$777,СВЦЭМ!$A$34:$A$777,$A88,СВЦЭМ!$B$34:$B$777,J$83)+'СЕТ СН'!$H$9+СВЦЭМ!$D$10+'СЕТ СН'!$H$6</f>
        <v>1625.2631357</v>
      </c>
      <c r="K88" s="37">
        <f>SUMIFS(СВЦЭМ!$C$34:$C$777,СВЦЭМ!$A$34:$A$777,$A88,СВЦЭМ!$B$34:$B$777,K$83)+'СЕТ СН'!$H$9+СВЦЭМ!$D$10+'СЕТ СН'!$H$6</f>
        <v>1489.8754778500002</v>
      </c>
      <c r="L88" s="37">
        <f>SUMIFS(СВЦЭМ!$C$34:$C$777,СВЦЭМ!$A$34:$A$777,$A88,СВЦЭМ!$B$34:$B$777,L$83)+'СЕТ СН'!$H$9+СВЦЭМ!$D$10+'СЕТ СН'!$H$6</f>
        <v>1446.4237131</v>
      </c>
      <c r="M88" s="37">
        <f>SUMIFS(СВЦЭМ!$C$34:$C$777,СВЦЭМ!$A$34:$A$777,$A88,СВЦЭМ!$B$34:$B$777,M$83)+'СЕТ СН'!$H$9+СВЦЭМ!$D$10+'СЕТ СН'!$H$6</f>
        <v>1455.7901486300002</v>
      </c>
      <c r="N88" s="37">
        <f>SUMIFS(СВЦЭМ!$C$34:$C$777,СВЦЭМ!$A$34:$A$777,$A88,СВЦЭМ!$B$34:$B$777,N$83)+'СЕТ СН'!$H$9+СВЦЭМ!$D$10+'СЕТ СН'!$H$6</f>
        <v>1482.6669169100001</v>
      </c>
      <c r="O88" s="37">
        <f>SUMIFS(СВЦЭМ!$C$34:$C$777,СВЦЭМ!$A$34:$A$777,$A88,СВЦЭМ!$B$34:$B$777,O$83)+'СЕТ СН'!$H$9+СВЦЭМ!$D$10+'СЕТ СН'!$H$6</f>
        <v>1485.6546819099999</v>
      </c>
      <c r="P88" s="37">
        <f>SUMIFS(СВЦЭМ!$C$34:$C$777,СВЦЭМ!$A$34:$A$777,$A88,СВЦЭМ!$B$34:$B$777,P$83)+'СЕТ СН'!$H$9+СВЦЭМ!$D$10+'СЕТ СН'!$H$6</f>
        <v>1511.8819546700001</v>
      </c>
      <c r="Q88" s="37">
        <f>SUMIFS(СВЦЭМ!$C$34:$C$777,СВЦЭМ!$A$34:$A$777,$A88,СВЦЭМ!$B$34:$B$777,Q$83)+'СЕТ СН'!$H$9+СВЦЭМ!$D$10+'СЕТ СН'!$H$6</f>
        <v>1522.7557136800001</v>
      </c>
      <c r="R88" s="37">
        <f>SUMIFS(СВЦЭМ!$C$34:$C$777,СВЦЭМ!$A$34:$A$777,$A88,СВЦЭМ!$B$34:$B$777,R$83)+'СЕТ СН'!$H$9+СВЦЭМ!$D$10+'СЕТ СН'!$H$6</f>
        <v>1528.4868624200001</v>
      </c>
      <c r="S88" s="37">
        <f>SUMIFS(СВЦЭМ!$C$34:$C$777,СВЦЭМ!$A$34:$A$777,$A88,СВЦЭМ!$B$34:$B$777,S$83)+'СЕТ СН'!$H$9+СВЦЭМ!$D$10+'СЕТ СН'!$H$6</f>
        <v>1597.0380468200001</v>
      </c>
      <c r="T88" s="37">
        <f>SUMIFS(СВЦЭМ!$C$34:$C$777,СВЦЭМ!$A$34:$A$777,$A88,СВЦЭМ!$B$34:$B$777,T$83)+'СЕТ СН'!$H$9+СВЦЭМ!$D$10+'СЕТ СН'!$H$6</f>
        <v>1620.65261302</v>
      </c>
      <c r="U88" s="37">
        <f>SUMIFS(СВЦЭМ!$C$34:$C$777,СВЦЭМ!$A$34:$A$777,$A88,СВЦЭМ!$B$34:$B$777,U$83)+'СЕТ СН'!$H$9+СВЦЭМ!$D$10+'СЕТ СН'!$H$6</f>
        <v>1607.3748767000002</v>
      </c>
      <c r="V88" s="37">
        <f>SUMIFS(СВЦЭМ!$C$34:$C$777,СВЦЭМ!$A$34:$A$777,$A88,СВЦЭМ!$B$34:$B$777,V$83)+'СЕТ СН'!$H$9+СВЦЭМ!$D$10+'СЕТ СН'!$H$6</f>
        <v>1652.9975792200003</v>
      </c>
      <c r="W88" s="37">
        <f>SUMIFS(СВЦЭМ!$C$34:$C$777,СВЦЭМ!$A$34:$A$777,$A88,СВЦЭМ!$B$34:$B$777,W$83)+'СЕТ СН'!$H$9+СВЦЭМ!$D$10+'СЕТ СН'!$H$6</f>
        <v>1905.6159182700003</v>
      </c>
      <c r="X88" s="37">
        <f>SUMIFS(СВЦЭМ!$C$34:$C$777,СВЦЭМ!$A$34:$A$777,$A88,СВЦЭМ!$B$34:$B$777,X$83)+'СЕТ СН'!$H$9+СВЦЭМ!$D$10+'СЕТ СН'!$H$6</f>
        <v>1692.5695492899999</v>
      </c>
      <c r="Y88" s="37">
        <f>SUMIFS(СВЦЭМ!$C$34:$C$777,СВЦЭМ!$A$34:$A$777,$A88,СВЦЭМ!$B$34:$B$777,Y$83)+'СЕТ СН'!$H$9+СВЦЭМ!$D$10+'СЕТ СН'!$H$6</f>
        <v>1572.03205275</v>
      </c>
    </row>
    <row r="89" spans="1:25" ht="15.75" x14ac:dyDescent="0.2">
      <c r="A89" s="36">
        <f t="shared" si="2"/>
        <v>42619</v>
      </c>
      <c r="B89" s="37">
        <f>SUMIFS(СВЦЭМ!$C$34:$C$777,СВЦЭМ!$A$34:$A$777,$A89,СВЦЭМ!$B$34:$B$777,B$83)+'СЕТ СН'!$H$9+СВЦЭМ!$D$10+'СЕТ СН'!$H$6</f>
        <v>1596.00528336</v>
      </c>
      <c r="C89" s="37">
        <f>SUMIFS(СВЦЭМ!$C$34:$C$777,СВЦЭМ!$A$34:$A$777,$A89,СВЦЭМ!$B$34:$B$777,C$83)+'СЕТ СН'!$H$9+СВЦЭМ!$D$10+'СЕТ СН'!$H$6</f>
        <v>1672.9654894099999</v>
      </c>
      <c r="D89" s="37">
        <f>SUMIFS(СВЦЭМ!$C$34:$C$777,СВЦЭМ!$A$34:$A$777,$A89,СВЦЭМ!$B$34:$B$777,D$83)+'СЕТ СН'!$H$9+СВЦЭМ!$D$10+'СЕТ СН'!$H$6</f>
        <v>1727.8073255100003</v>
      </c>
      <c r="E89" s="37">
        <f>SUMIFS(СВЦЭМ!$C$34:$C$777,СВЦЭМ!$A$34:$A$777,$A89,СВЦЭМ!$B$34:$B$777,E$83)+'СЕТ СН'!$H$9+СВЦЭМ!$D$10+'СЕТ СН'!$H$6</f>
        <v>1755.33219362</v>
      </c>
      <c r="F89" s="37">
        <f>SUMIFS(СВЦЭМ!$C$34:$C$777,СВЦЭМ!$A$34:$A$777,$A89,СВЦЭМ!$B$34:$B$777,F$83)+'СЕТ СН'!$H$9+СВЦЭМ!$D$10+'СЕТ СН'!$H$6</f>
        <v>1783.4366976900001</v>
      </c>
      <c r="G89" s="37">
        <f>SUMIFS(СВЦЭМ!$C$34:$C$777,СВЦЭМ!$A$34:$A$777,$A89,СВЦЭМ!$B$34:$B$777,G$83)+'СЕТ СН'!$H$9+СВЦЭМ!$D$10+'СЕТ СН'!$H$6</f>
        <v>1747.88383423</v>
      </c>
      <c r="H89" s="37">
        <f>SUMIFS(СВЦЭМ!$C$34:$C$777,СВЦЭМ!$A$34:$A$777,$A89,СВЦЭМ!$B$34:$B$777,H$83)+'СЕТ СН'!$H$9+СВЦЭМ!$D$10+'СЕТ СН'!$H$6</f>
        <v>1669.6198844700002</v>
      </c>
      <c r="I89" s="37">
        <f>SUMIFS(СВЦЭМ!$C$34:$C$777,СВЦЭМ!$A$34:$A$777,$A89,СВЦЭМ!$B$34:$B$777,I$83)+'СЕТ СН'!$H$9+СВЦЭМ!$D$10+'СЕТ СН'!$H$6</f>
        <v>1570.4145940200001</v>
      </c>
      <c r="J89" s="37">
        <f>SUMIFS(СВЦЭМ!$C$34:$C$777,СВЦЭМ!$A$34:$A$777,$A89,СВЦЭМ!$B$34:$B$777,J$83)+'СЕТ СН'!$H$9+СВЦЭМ!$D$10+'СЕТ СН'!$H$6</f>
        <v>1473.16907038</v>
      </c>
      <c r="K89" s="37">
        <f>SUMIFS(СВЦЭМ!$C$34:$C$777,СВЦЭМ!$A$34:$A$777,$A89,СВЦЭМ!$B$34:$B$777,K$83)+'СЕТ СН'!$H$9+СВЦЭМ!$D$10+'СЕТ СН'!$H$6</f>
        <v>1195.0203867099999</v>
      </c>
      <c r="L89" s="37">
        <f>SUMIFS(СВЦЭМ!$C$34:$C$777,СВЦЭМ!$A$34:$A$777,$A89,СВЦЭМ!$B$34:$B$777,L$83)+'СЕТ СН'!$H$9+СВЦЭМ!$D$10+'СЕТ СН'!$H$6</f>
        <v>1314.0515507</v>
      </c>
      <c r="M89" s="37">
        <f>SUMIFS(СВЦЭМ!$C$34:$C$777,СВЦЭМ!$A$34:$A$777,$A89,СВЦЭМ!$B$34:$B$777,M$83)+'СЕТ СН'!$H$9+СВЦЭМ!$D$10+'СЕТ СН'!$H$6</f>
        <v>1470.4384580200001</v>
      </c>
      <c r="N89" s="37">
        <f>SUMIFS(СВЦЭМ!$C$34:$C$777,СВЦЭМ!$A$34:$A$777,$A89,СВЦЭМ!$B$34:$B$777,N$83)+'СЕТ СН'!$H$9+СВЦЭМ!$D$10+'СЕТ СН'!$H$6</f>
        <v>1499.4524237300002</v>
      </c>
      <c r="O89" s="37">
        <f>SUMIFS(СВЦЭМ!$C$34:$C$777,СВЦЭМ!$A$34:$A$777,$A89,СВЦЭМ!$B$34:$B$777,O$83)+'СЕТ СН'!$H$9+СВЦЭМ!$D$10+'СЕТ СН'!$H$6</f>
        <v>1505.5846553599999</v>
      </c>
      <c r="P89" s="37">
        <f>SUMIFS(СВЦЭМ!$C$34:$C$777,СВЦЭМ!$A$34:$A$777,$A89,СВЦЭМ!$B$34:$B$777,P$83)+'СЕТ СН'!$H$9+СВЦЭМ!$D$10+'СЕТ СН'!$H$6</f>
        <v>1374.75740344</v>
      </c>
      <c r="Q89" s="37">
        <f>SUMIFS(СВЦЭМ!$C$34:$C$777,СВЦЭМ!$A$34:$A$777,$A89,СВЦЭМ!$B$34:$B$777,Q$83)+'СЕТ СН'!$H$9+СВЦЭМ!$D$10+'СЕТ СН'!$H$6</f>
        <v>1293.2178667400001</v>
      </c>
      <c r="R89" s="37">
        <f>SUMIFS(СВЦЭМ!$C$34:$C$777,СВЦЭМ!$A$34:$A$777,$A89,СВЦЭМ!$B$34:$B$777,R$83)+'СЕТ СН'!$H$9+СВЦЭМ!$D$10+'СЕТ СН'!$H$6</f>
        <v>1277.0686948800001</v>
      </c>
      <c r="S89" s="37">
        <f>SUMIFS(СВЦЭМ!$C$34:$C$777,СВЦЭМ!$A$34:$A$777,$A89,СВЦЭМ!$B$34:$B$777,S$83)+'СЕТ СН'!$H$9+СВЦЭМ!$D$10+'СЕТ СН'!$H$6</f>
        <v>1233.14930736</v>
      </c>
      <c r="T89" s="37">
        <f>SUMIFS(СВЦЭМ!$C$34:$C$777,СВЦЭМ!$A$34:$A$777,$A89,СВЦЭМ!$B$34:$B$777,T$83)+'СЕТ СН'!$H$9+СВЦЭМ!$D$10+'СЕТ СН'!$H$6</f>
        <v>1189.5233559600001</v>
      </c>
      <c r="U89" s="37">
        <f>SUMIFS(СВЦЭМ!$C$34:$C$777,СВЦЭМ!$A$34:$A$777,$A89,СВЦЭМ!$B$34:$B$777,U$83)+'СЕТ СН'!$H$9+СВЦЭМ!$D$10+'СЕТ СН'!$H$6</f>
        <v>1191.72069577</v>
      </c>
      <c r="V89" s="37">
        <f>SUMIFS(СВЦЭМ!$C$34:$C$777,СВЦЭМ!$A$34:$A$777,$A89,СВЦЭМ!$B$34:$B$777,V$83)+'СЕТ СН'!$H$9+СВЦЭМ!$D$10+'СЕТ СН'!$H$6</f>
        <v>1215.9511336999999</v>
      </c>
      <c r="W89" s="37">
        <f>SUMIFS(СВЦЭМ!$C$34:$C$777,СВЦЭМ!$A$34:$A$777,$A89,СВЦЭМ!$B$34:$B$777,W$83)+'СЕТ СН'!$H$9+СВЦЭМ!$D$10+'СЕТ СН'!$H$6</f>
        <v>1198.5938752500001</v>
      </c>
      <c r="X89" s="37">
        <f>SUMIFS(СВЦЭМ!$C$34:$C$777,СВЦЭМ!$A$34:$A$777,$A89,СВЦЭМ!$B$34:$B$777,X$83)+'СЕТ СН'!$H$9+СВЦЭМ!$D$10+'СЕТ СН'!$H$6</f>
        <v>1161.3794492699999</v>
      </c>
      <c r="Y89" s="37">
        <f>SUMIFS(СВЦЭМ!$C$34:$C$777,СВЦЭМ!$A$34:$A$777,$A89,СВЦЭМ!$B$34:$B$777,Y$83)+'СЕТ СН'!$H$9+СВЦЭМ!$D$10+'СЕТ СН'!$H$6</f>
        <v>1174.7473110999999</v>
      </c>
    </row>
    <row r="90" spans="1:25" ht="15.75" x14ac:dyDescent="0.2">
      <c r="A90" s="36">
        <f t="shared" si="2"/>
        <v>42620</v>
      </c>
      <c r="B90" s="37">
        <f>SUMIFS(СВЦЭМ!$C$34:$C$777,СВЦЭМ!$A$34:$A$777,$A90,СВЦЭМ!$B$34:$B$777,B$83)+'СЕТ СН'!$H$9+СВЦЭМ!$D$10+'СЕТ СН'!$H$6</f>
        <v>1545.0058596200001</v>
      </c>
      <c r="C90" s="37">
        <f>SUMIFS(СВЦЭМ!$C$34:$C$777,СВЦЭМ!$A$34:$A$777,$A90,СВЦЭМ!$B$34:$B$777,C$83)+'СЕТ СН'!$H$9+СВЦЭМ!$D$10+'СЕТ СН'!$H$6</f>
        <v>1596.4094473099999</v>
      </c>
      <c r="D90" s="37">
        <f>SUMIFS(СВЦЭМ!$C$34:$C$777,СВЦЭМ!$A$34:$A$777,$A90,СВЦЭМ!$B$34:$B$777,D$83)+'СЕТ СН'!$H$9+СВЦЭМ!$D$10+'СЕТ СН'!$H$6</f>
        <v>1643.63154863</v>
      </c>
      <c r="E90" s="37">
        <f>SUMIFS(СВЦЭМ!$C$34:$C$777,СВЦЭМ!$A$34:$A$777,$A90,СВЦЭМ!$B$34:$B$777,E$83)+'СЕТ СН'!$H$9+СВЦЭМ!$D$10+'СЕТ СН'!$H$6</f>
        <v>1721.2238484300001</v>
      </c>
      <c r="F90" s="37">
        <f>SUMIFS(СВЦЭМ!$C$34:$C$777,СВЦЭМ!$A$34:$A$777,$A90,СВЦЭМ!$B$34:$B$777,F$83)+'СЕТ СН'!$H$9+СВЦЭМ!$D$10+'СЕТ СН'!$H$6</f>
        <v>1764.0750876400002</v>
      </c>
      <c r="G90" s="37">
        <f>SUMIFS(СВЦЭМ!$C$34:$C$777,СВЦЭМ!$A$34:$A$777,$A90,СВЦЭМ!$B$34:$B$777,G$83)+'СЕТ СН'!$H$9+СВЦЭМ!$D$10+'СЕТ СН'!$H$6</f>
        <v>1723.9664818400001</v>
      </c>
      <c r="H90" s="37">
        <f>SUMIFS(СВЦЭМ!$C$34:$C$777,СВЦЭМ!$A$34:$A$777,$A90,СВЦЭМ!$B$34:$B$777,H$83)+'СЕТ СН'!$H$9+СВЦЭМ!$D$10+'СЕТ СН'!$H$6</f>
        <v>1618.91283828</v>
      </c>
      <c r="I90" s="37">
        <f>SUMIFS(СВЦЭМ!$C$34:$C$777,СВЦЭМ!$A$34:$A$777,$A90,СВЦЭМ!$B$34:$B$777,I$83)+'СЕТ СН'!$H$9+СВЦЭМ!$D$10+'СЕТ СН'!$H$6</f>
        <v>1523.53900815</v>
      </c>
      <c r="J90" s="37">
        <f>SUMIFS(СВЦЭМ!$C$34:$C$777,СВЦЭМ!$A$34:$A$777,$A90,СВЦЭМ!$B$34:$B$777,J$83)+'СЕТ СН'!$H$9+СВЦЭМ!$D$10+'СЕТ СН'!$H$6</f>
        <v>1508.6113866600001</v>
      </c>
      <c r="K90" s="37">
        <f>SUMIFS(СВЦЭМ!$C$34:$C$777,СВЦЭМ!$A$34:$A$777,$A90,СВЦЭМ!$B$34:$B$777,K$83)+'СЕТ СН'!$H$9+СВЦЭМ!$D$10+'СЕТ СН'!$H$6</f>
        <v>1508.6538230400001</v>
      </c>
      <c r="L90" s="37">
        <f>SUMIFS(СВЦЭМ!$C$34:$C$777,СВЦЭМ!$A$34:$A$777,$A90,СВЦЭМ!$B$34:$B$777,L$83)+'СЕТ СН'!$H$9+СВЦЭМ!$D$10+'СЕТ СН'!$H$6</f>
        <v>1477.7251355600001</v>
      </c>
      <c r="M90" s="37">
        <f>SUMIFS(СВЦЭМ!$C$34:$C$777,СВЦЭМ!$A$34:$A$777,$A90,СВЦЭМ!$B$34:$B$777,M$83)+'СЕТ СН'!$H$9+СВЦЭМ!$D$10+'СЕТ СН'!$H$6</f>
        <v>1512.0762743600001</v>
      </c>
      <c r="N90" s="37">
        <f>SUMIFS(СВЦЭМ!$C$34:$C$777,СВЦЭМ!$A$34:$A$777,$A90,СВЦЭМ!$B$34:$B$777,N$83)+'СЕТ СН'!$H$9+СВЦЭМ!$D$10+'СЕТ СН'!$H$6</f>
        <v>1492.44995776</v>
      </c>
      <c r="O90" s="37">
        <f>SUMIFS(СВЦЭМ!$C$34:$C$777,СВЦЭМ!$A$34:$A$777,$A90,СВЦЭМ!$B$34:$B$777,O$83)+'СЕТ СН'!$H$9+СВЦЭМ!$D$10+'СЕТ СН'!$H$6</f>
        <v>1479.57024804</v>
      </c>
      <c r="P90" s="37">
        <f>SUMIFS(СВЦЭМ!$C$34:$C$777,СВЦЭМ!$A$34:$A$777,$A90,СВЦЭМ!$B$34:$B$777,P$83)+'СЕТ СН'!$H$9+СВЦЭМ!$D$10+'СЕТ СН'!$H$6</f>
        <v>1463.34690277</v>
      </c>
      <c r="Q90" s="37">
        <f>SUMIFS(СВЦЭМ!$C$34:$C$777,СВЦЭМ!$A$34:$A$777,$A90,СВЦЭМ!$B$34:$B$777,Q$83)+'СЕТ СН'!$H$9+СВЦЭМ!$D$10+'СЕТ СН'!$H$6</f>
        <v>1424.48510048</v>
      </c>
      <c r="R90" s="37">
        <f>SUMIFS(СВЦЭМ!$C$34:$C$777,СВЦЭМ!$A$34:$A$777,$A90,СВЦЭМ!$B$34:$B$777,R$83)+'СЕТ СН'!$H$9+СВЦЭМ!$D$10+'СЕТ СН'!$H$6</f>
        <v>1515.7622965099999</v>
      </c>
      <c r="S90" s="37">
        <f>SUMIFS(СВЦЭМ!$C$34:$C$777,СВЦЭМ!$A$34:$A$777,$A90,СВЦЭМ!$B$34:$B$777,S$83)+'СЕТ СН'!$H$9+СВЦЭМ!$D$10+'СЕТ СН'!$H$6</f>
        <v>1550.5215425599999</v>
      </c>
      <c r="T90" s="37">
        <f>SUMIFS(СВЦЭМ!$C$34:$C$777,СВЦЭМ!$A$34:$A$777,$A90,СВЦЭМ!$B$34:$B$777,T$83)+'СЕТ СН'!$H$9+СВЦЭМ!$D$10+'СЕТ СН'!$H$6</f>
        <v>1552.9934378600001</v>
      </c>
      <c r="U90" s="37">
        <f>SUMIFS(СВЦЭМ!$C$34:$C$777,СВЦЭМ!$A$34:$A$777,$A90,СВЦЭМ!$B$34:$B$777,U$83)+'СЕТ СН'!$H$9+СВЦЭМ!$D$10+'СЕТ СН'!$H$6</f>
        <v>1564.8921704300001</v>
      </c>
      <c r="V90" s="37">
        <f>SUMIFS(СВЦЭМ!$C$34:$C$777,СВЦЭМ!$A$34:$A$777,$A90,СВЦЭМ!$B$34:$B$777,V$83)+'СЕТ СН'!$H$9+СВЦЭМ!$D$10+'СЕТ СН'!$H$6</f>
        <v>1564.0205183400001</v>
      </c>
      <c r="W90" s="37">
        <f>SUMIFS(СВЦЭМ!$C$34:$C$777,СВЦЭМ!$A$34:$A$777,$A90,СВЦЭМ!$B$34:$B$777,W$83)+'СЕТ СН'!$H$9+СВЦЭМ!$D$10+'СЕТ СН'!$H$6</f>
        <v>1501.3597988900001</v>
      </c>
      <c r="X90" s="37">
        <f>SUMIFS(СВЦЭМ!$C$34:$C$777,СВЦЭМ!$A$34:$A$777,$A90,СВЦЭМ!$B$34:$B$777,X$83)+'СЕТ СН'!$H$9+СВЦЭМ!$D$10+'СЕТ СН'!$H$6</f>
        <v>1453.3616906400002</v>
      </c>
      <c r="Y90" s="37">
        <f>SUMIFS(СВЦЭМ!$C$34:$C$777,СВЦЭМ!$A$34:$A$777,$A90,СВЦЭМ!$B$34:$B$777,Y$83)+'СЕТ СН'!$H$9+СВЦЭМ!$D$10+'СЕТ СН'!$H$6</f>
        <v>1477.1371456800002</v>
      </c>
    </row>
    <row r="91" spans="1:25" ht="15.75" x14ac:dyDescent="0.2">
      <c r="A91" s="36">
        <f t="shared" si="2"/>
        <v>42621</v>
      </c>
      <c r="B91" s="37">
        <f>SUMIFS(СВЦЭМ!$C$34:$C$777,СВЦЭМ!$A$34:$A$777,$A91,СВЦЭМ!$B$34:$B$777,B$83)+'СЕТ СН'!$H$9+СВЦЭМ!$D$10+'СЕТ СН'!$H$6</f>
        <v>1516.13208218</v>
      </c>
      <c r="C91" s="37">
        <f>SUMIFS(СВЦЭМ!$C$34:$C$777,СВЦЭМ!$A$34:$A$777,$A91,СВЦЭМ!$B$34:$B$777,C$83)+'СЕТ СН'!$H$9+СВЦЭМ!$D$10+'СЕТ СН'!$H$6</f>
        <v>1566.1070109000002</v>
      </c>
      <c r="D91" s="37">
        <f>SUMIFS(СВЦЭМ!$C$34:$C$777,СВЦЭМ!$A$34:$A$777,$A91,СВЦЭМ!$B$34:$B$777,D$83)+'СЕТ СН'!$H$9+СВЦЭМ!$D$10+'СЕТ СН'!$H$6</f>
        <v>1619.66903744</v>
      </c>
      <c r="E91" s="37">
        <f>SUMIFS(СВЦЭМ!$C$34:$C$777,СВЦЭМ!$A$34:$A$777,$A91,СВЦЭМ!$B$34:$B$777,E$83)+'СЕТ СН'!$H$9+СВЦЭМ!$D$10+'СЕТ СН'!$H$6</f>
        <v>1637.5263523799999</v>
      </c>
      <c r="F91" s="37">
        <f>SUMIFS(СВЦЭМ!$C$34:$C$777,СВЦЭМ!$A$34:$A$777,$A91,СВЦЭМ!$B$34:$B$777,F$83)+'СЕТ СН'!$H$9+СВЦЭМ!$D$10+'СЕТ СН'!$H$6</f>
        <v>1649.51864707</v>
      </c>
      <c r="G91" s="37">
        <f>SUMIFS(СВЦЭМ!$C$34:$C$777,СВЦЭМ!$A$34:$A$777,$A91,СВЦЭМ!$B$34:$B$777,G$83)+'СЕТ СН'!$H$9+СВЦЭМ!$D$10+'СЕТ СН'!$H$6</f>
        <v>1651.95313627</v>
      </c>
      <c r="H91" s="37">
        <f>SUMIFS(СВЦЭМ!$C$34:$C$777,СВЦЭМ!$A$34:$A$777,$A91,СВЦЭМ!$B$34:$B$777,H$83)+'СЕТ СН'!$H$9+СВЦЭМ!$D$10+'СЕТ СН'!$H$6</f>
        <v>1620.2586442900001</v>
      </c>
      <c r="I91" s="37">
        <f>SUMIFS(СВЦЭМ!$C$34:$C$777,СВЦЭМ!$A$34:$A$777,$A91,СВЦЭМ!$B$34:$B$777,I$83)+'СЕТ СН'!$H$9+СВЦЭМ!$D$10+'СЕТ СН'!$H$6</f>
        <v>1579.5029189700001</v>
      </c>
      <c r="J91" s="37">
        <f>SUMIFS(СВЦЭМ!$C$34:$C$777,СВЦЭМ!$A$34:$A$777,$A91,СВЦЭМ!$B$34:$B$777,J$83)+'СЕТ СН'!$H$9+СВЦЭМ!$D$10+'СЕТ СН'!$H$6</f>
        <v>1505.89989762</v>
      </c>
      <c r="K91" s="37">
        <f>SUMIFS(СВЦЭМ!$C$34:$C$777,СВЦЭМ!$A$34:$A$777,$A91,СВЦЭМ!$B$34:$B$777,K$83)+'СЕТ СН'!$H$9+СВЦЭМ!$D$10+'СЕТ СН'!$H$6</f>
        <v>1419.44441405</v>
      </c>
      <c r="L91" s="37">
        <f>SUMIFS(СВЦЭМ!$C$34:$C$777,СВЦЭМ!$A$34:$A$777,$A91,СВЦЭМ!$B$34:$B$777,L$83)+'СЕТ СН'!$H$9+СВЦЭМ!$D$10+'СЕТ СН'!$H$6</f>
        <v>1741.2182994899999</v>
      </c>
      <c r="M91" s="37">
        <f>SUMIFS(СВЦЭМ!$C$34:$C$777,СВЦЭМ!$A$34:$A$777,$A91,СВЦЭМ!$B$34:$B$777,M$83)+'СЕТ СН'!$H$9+СВЦЭМ!$D$10+'СЕТ СН'!$H$6</f>
        <v>1919.5801669500001</v>
      </c>
      <c r="N91" s="37">
        <f>SUMIFS(СВЦЭМ!$C$34:$C$777,СВЦЭМ!$A$34:$A$777,$A91,СВЦЭМ!$B$34:$B$777,N$83)+'СЕТ СН'!$H$9+СВЦЭМ!$D$10+'СЕТ СН'!$H$6</f>
        <v>1627.4738989400003</v>
      </c>
      <c r="O91" s="37">
        <f>SUMIFS(СВЦЭМ!$C$34:$C$777,СВЦЭМ!$A$34:$A$777,$A91,СВЦЭМ!$B$34:$B$777,O$83)+'СЕТ СН'!$H$9+СВЦЭМ!$D$10+'СЕТ СН'!$H$6</f>
        <v>1467.9943996500001</v>
      </c>
      <c r="P91" s="37">
        <f>SUMIFS(СВЦЭМ!$C$34:$C$777,СВЦЭМ!$A$34:$A$777,$A91,СВЦЭМ!$B$34:$B$777,P$83)+'СЕТ СН'!$H$9+СВЦЭМ!$D$10+'СЕТ СН'!$H$6</f>
        <v>1438.52026748</v>
      </c>
      <c r="Q91" s="37">
        <f>SUMIFS(СВЦЭМ!$C$34:$C$777,СВЦЭМ!$A$34:$A$777,$A91,СВЦЭМ!$B$34:$B$777,Q$83)+'СЕТ СН'!$H$9+СВЦЭМ!$D$10+'СЕТ СН'!$H$6</f>
        <v>1445.0769181700002</v>
      </c>
      <c r="R91" s="37">
        <f>SUMIFS(СВЦЭМ!$C$34:$C$777,СВЦЭМ!$A$34:$A$777,$A91,СВЦЭМ!$B$34:$B$777,R$83)+'СЕТ СН'!$H$9+СВЦЭМ!$D$10+'СЕТ СН'!$H$6</f>
        <v>1455.5192725800002</v>
      </c>
      <c r="S91" s="37">
        <f>SUMIFS(СВЦЭМ!$C$34:$C$777,СВЦЭМ!$A$34:$A$777,$A91,СВЦЭМ!$B$34:$B$777,S$83)+'СЕТ СН'!$H$9+СВЦЭМ!$D$10+'СЕТ СН'!$H$6</f>
        <v>1458.5787749300002</v>
      </c>
      <c r="T91" s="37">
        <f>SUMIFS(СВЦЭМ!$C$34:$C$777,СВЦЭМ!$A$34:$A$777,$A91,СВЦЭМ!$B$34:$B$777,T$83)+'СЕТ СН'!$H$9+СВЦЭМ!$D$10+'СЕТ СН'!$H$6</f>
        <v>1403.1263139600001</v>
      </c>
      <c r="U91" s="37">
        <f>SUMIFS(СВЦЭМ!$C$34:$C$777,СВЦЭМ!$A$34:$A$777,$A91,СВЦЭМ!$B$34:$B$777,U$83)+'СЕТ СН'!$H$9+СВЦЭМ!$D$10+'СЕТ СН'!$H$6</f>
        <v>1405.06866034</v>
      </c>
      <c r="V91" s="37">
        <f>SUMIFS(СВЦЭМ!$C$34:$C$777,СВЦЭМ!$A$34:$A$777,$A91,СВЦЭМ!$B$34:$B$777,V$83)+'СЕТ СН'!$H$9+СВЦЭМ!$D$10+'СЕТ СН'!$H$6</f>
        <v>1436.6506666300002</v>
      </c>
      <c r="W91" s="37">
        <f>SUMIFS(СВЦЭМ!$C$34:$C$777,СВЦЭМ!$A$34:$A$777,$A91,СВЦЭМ!$B$34:$B$777,W$83)+'СЕТ СН'!$H$9+СВЦЭМ!$D$10+'СЕТ СН'!$H$6</f>
        <v>1426.1850873100002</v>
      </c>
      <c r="X91" s="37">
        <f>SUMIFS(СВЦЭМ!$C$34:$C$777,СВЦЭМ!$A$34:$A$777,$A91,СВЦЭМ!$B$34:$B$777,X$83)+'СЕТ СН'!$H$9+СВЦЭМ!$D$10+'СЕТ СН'!$H$6</f>
        <v>1415.63877942</v>
      </c>
      <c r="Y91" s="37">
        <f>SUMIFS(СВЦЭМ!$C$34:$C$777,СВЦЭМ!$A$34:$A$777,$A91,СВЦЭМ!$B$34:$B$777,Y$83)+'СЕТ СН'!$H$9+СВЦЭМ!$D$10+'СЕТ СН'!$H$6</f>
        <v>1459.5782770999999</v>
      </c>
    </row>
    <row r="92" spans="1:25" ht="15.75" x14ac:dyDescent="0.2">
      <c r="A92" s="36">
        <f t="shared" si="2"/>
        <v>42622</v>
      </c>
      <c r="B92" s="37">
        <f>SUMIFS(СВЦЭМ!$C$34:$C$777,СВЦЭМ!$A$34:$A$777,$A92,СВЦЭМ!$B$34:$B$777,B$83)+'СЕТ СН'!$H$9+СВЦЭМ!$D$10+'СЕТ СН'!$H$6</f>
        <v>1544.6381267500001</v>
      </c>
      <c r="C92" s="37">
        <f>SUMIFS(СВЦЭМ!$C$34:$C$777,СВЦЭМ!$A$34:$A$777,$A92,СВЦЭМ!$B$34:$B$777,C$83)+'СЕТ СН'!$H$9+СВЦЭМ!$D$10+'СЕТ СН'!$H$6</f>
        <v>1614.8849009099999</v>
      </c>
      <c r="D92" s="37">
        <f>SUMIFS(СВЦЭМ!$C$34:$C$777,СВЦЭМ!$A$34:$A$777,$A92,СВЦЭМ!$B$34:$B$777,D$83)+'СЕТ СН'!$H$9+СВЦЭМ!$D$10+'СЕТ СН'!$H$6</f>
        <v>1676.9639310400003</v>
      </c>
      <c r="E92" s="37">
        <f>SUMIFS(СВЦЭМ!$C$34:$C$777,СВЦЭМ!$A$34:$A$777,$A92,СВЦЭМ!$B$34:$B$777,E$83)+'СЕТ СН'!$H$9+СВЦЭМ!$D$10+'СЕТ СН'!$H$6</f>
        <v>1686.2631596700003</v>
      </c>
      <c r="F92" s="37">
        <f>SUMIFS(СВЦЭМ!$C$34:$C$777,СВЦЭМ!$A$34:$A$777,$A92,СВЦЭМ!$B$34:$B$777,F$83)+'СЕТ СН'!$H$9+СВЦЭМ!$D$10+'СЕТ СН'!$H$6</f>
        <v>1678.1464296100003</v>
      </c>
      <c r="G92" s="37">
        <f>SUMIFS(СВЦЭМ!$C$34:$C$777,СВЦЭМ!$A$34:$A$777,$A92,СВЦЭМ!$B$34:$B$777,G$83)+'СЕТ СН'!$H$9+СВЦЭМ!$D$10+'СЕТ СН'!$H$6</f>
        <v>1653.2723706199999</v>
      </c>
      <c r="H92" s="37">
        <f>SUMIFS(СВЦЭМ!$C$34:$C$777,СВЦЭМ!$A$34:$A$777,$A92,СВЦЭМ!$B$34:$B$777,H$83)+'СЕТ СН'!$H$9+СВЦЭМ!$D$10+'СЕТ СН'!$H$6</f>
        <v>1578.42276451</v>
      </c>
      <c r="I92" s="37">
        <f>SUMIFS(СВЦЭМ!$C$34:$C$777,СВЦЭМ!$A$34:$A$777,$A92,СВЦЭМ!$B$34:$B$777,I$83)+'СЕТ СН'!$H$9+СВЦЭМ!$D$10+'СЕТ СН'!$H$6</f>
        <v>1525.5554601900001</v>
      </c>
      <c r="J92" s="37">
        <f>SUMIFS(СВЦЭМ!$C$34:$C$777,СВЦЭМ!$A$34:$A$777,$A92,СВЦЭМ!$B$34:$B$777,J$83)+'СЕТ СН'!$H$9+СВЦЭМ!$D$10+'СЕТ СН'!$H$6</f>
        <v>1435.2005026000002</v>
      </c>
      <c r="K92" s="37">
        <f>SUMIFS(СВЦЭМ!$C$34:$C$777,СВЦЭМ!$A$34:$A$777,$A92,СВЦЭМ!$B$34:$B$777,K$83)+'СЕТ СН'!$H$9+СВЦЭМ!$D$10+'СЕТ СН'!$H$6</f>
        <v>1370.8144532700001</v>
      </c>
      <c r="L92" s="37">
        <f>SUMIFS(СВЦЭМ!$C$34:$C$777,СВЦЭМ!$A$34:$A$777,$A92,СВЦЭМ!$B$34:$B$777,L$83)+'СЕТ СН'!$H$9+СВЦЭМ!$D$10+'СЕТ СН'!$H$6</f>
        <v>1380.9736688900002</v>
      </c>
      <c r="M92" s="37">
        <f>SUMIFS(СВЦЭМ!$C$34:$C$777,СВЦЭМ!$A$34:$A$777,$A92,СВЦЭМ!$B$34:$B$777,M$83)+'СЕТ СН'!$H$9+СВЦЭМ!$D$10+'СЕТ СН'!$H$6</f>
        <v>1358.7055686100002</v>
      </c>
      <c r="N92" s="37">
        <f>SUMIFS(СВЦЭМ!$C$34:$C$777,СВЦЭМ!$A$34:$A$777,$A92,СВЦЭМ!$B$34:$B$777,N$83)+'СЕТ СН'!$H$9+СВЦЭМ!$D$10+'СЕТ СН'!$H$6</f>
        <v>1330.43258711</v>
      </c>
      <c r="O92" s="37">
        <f>SUMIFS(СВЦЭМ!$C$34:$C$777,СВЦЭМ!$A$34:$A$777,$A92,СВЦЭМ!$B$34:$B$777,O$83)+'СЕТ СН'!$H$9+СВЦЭМ!$D$10+'СЕТ СН'!$H$6</f>
        <v>1610.81153077</v>
      </c>
      <c r="P92" s="37">
        <f>SUMIFS(СВЦЭМ!$C$34:$C$777,СВЦЭМ!$A$34:$A$777,$A92,СВЦЭМ!$B$34:$B$777,P$83)+'СЕТ СН'!$H$9+СВЦЭМ!$D$10+'СЕТ СН'!$H$6</f>
        <v>1754.2941021300003</v>
      </c>
      <c r="Q92" s="37">
        <f>SUMIFS(СВЦЭМ!$C$34:$C$777,СВЦЭМ!$A$34:$A$777,$A92,СВЦЭМ!$B$34:$B$777,Q$83)+'СЕТ СН'!$H$9+СВЦЭМ!$D$10+'СЕТ СН'!$H$6</f>
        <v>1617.9110943999999</v>
      </c>
      <c r="R92" s="37">
        <f>SUMIFS(СВЦЭМ!$C$34:$C$777,СВЦЭМ!$A$34:$A$777,$A92,СВЦЭМ!$B$34:$B$777,R$83)+'СЕТ СН'!$H$9+СВЦЭМ!$D$10+'СЕТ СН'!$H$6</f>
        <v>1460.26907738</v>
      </c>
      <c r="S92" s="37">
        <f>SUMIFS(СВЦЭМ!$C$34:$C$777,СВЦЭМ!$A$34:$A$777,$A92,СВЦЭМ!$B$34:$B$777,S$83)+'СЕТ СН'!$H$9+СВЦЭМ!$D$10+'СЕТ СН'!$H$6</f>
        <v>1426.1998940799999</v>
      </c>
      <c r="T92" s="37">
        <f>SUMIFS(СВЦЭМ!$C$34:$C$777,СВЦЭМ!$A$34:$A$777,$A92,СВЦЭМ!$B$34:$B$777,T$83)+'СЕТ СН'!$H$9+СВЦЭМ!$D$10+'СЕТ СН'!$H$6</f>
        <v>1371.8857019100001</v>
      </c>
      <c r="U92" s="37">
        <f>SUMIFS(СВЦЭМ!$C$34:$C$777,СВЦЭМ!$A$34:$A$777,$A92,СВЦЭМ!$B$34:$B$777,U$83)+'СЕТ СН'!$H$9+СВЦЭМ!$D$10+'СЕТ СН'!$H$6</f>
        <v>1391.7702180199999</v>
      </c>
      <c r="V92" s="37">
        <f>SUMIFS(СВЦЭМ!$C$34:$C$777,СВЦЭМ!$A$34:$A$777,$A92,СВЦЭМ!$B$34:$B$777,V$83)+'СЕТ СН'!$H$9+СВЦЭМ!$D$10+'СЕТ СН'!$H$6</f>
        <v>1430.0144779100001</v>
      </c>
      <c r="W92" s="37">
        <f>SUMIFS(СВЦЭМ!$C$34:$C$777,СВЦЭМ!$A$34:$A$777,$A92,СВЦЭМ!$B$34:$B$777,W$83)+'СЕТ СН'!$H$9+СВЦЭМ!$D$10+'СЕТ СН'!$H$6</f>
        <v>1440.3188802899999</v>
      </c>
      <c r="X92" s="37">
        <f>SUMIFS(СВЦЭМ!$C$34:$C$777,СВЦЭМ!$A$34:$A$777,$A92,СВЦЭМ!$B$34:$B$777,X$83)+'СЕТ СН'!$H$9+СВЦЭМ!$D$10+'СЕТ СН'!$H$6</f>
        <v>1424.2514869700001</v>
      </c>
      <c r="Y92" s="37">
        <f>SUMIFS(СВЦЭМ!$C$34:$C$777,СВЦЭМ!$A$34:$A$777,$A92,СВЦЭМ!$B$34:$B$777,Y$83)+'СЕТ СН'!$H$9+СВЦЭМ!$D$10+'СЕТ СН'!$H$6</f>
        <v>1505.0819932600002</v>
      </c>
    </row>
    <row r="93" spans="1:25" ht="15.75" x14ac:dyDescent="0.2">
      <c r="A93" s="36">
        <f t="shared" si="2"/>
        <v>42623</v>
      </c>
      <c r="B93" s="37">
        <f>SUMIFS(СВЦЭМ!$C$34:$C$777,СВЦЭМ!$A$34:$A$777,$A93,СВЦЭМ!$B$34:$B$777,B$83)+'СЕТ СН'!$H$9+СВЦЭМ!$D$10+'СЕТ СН'!$H$6</f>
        <v>1651.82849799</v>
      </c>
      <c r="C93" s="37">
        <f>SUMIFS(СВЦЭМ!$C$34:$C$777,СВЦЭМ!$A$34:$A$777,$A93,СВЦЭМ!$B$34:$B$777,C$83)+'СЕТ СН'!$H$9+СВЦЭМ!$D$10+'СЕТ СН'!$H$6</f>
        <v>1747.2416489000002</v>
      </c>
      <c r="D93" s="37">
        <f>SUMIFS(СВЦЭМ!$C$34:$C$777,СВЦЭМ!$A$34:$A$777,$A93,СВЦЭМ!$B$34:$B$777,D$83)+'СЕТ СН'!$H$9+СВЦЭМ!$D$10+'СЕТ СН'!$H$6</f>
        <v>1800.4664542700002</v>
      </c>
      <c r="E93" s="37">
        <f>SUMIFS(СВЦЭМ!$C$34:$C$777,СВЦЭМ!$A$34:$A$777,$A93,СВЦЭМ!$B$34:$B$777,E$83)+'СЕТ СН'!$H$9+СВЦЭМ!$D$10+'СЕТ СН'!$H$6</f>
        <v>1807.9472208500001</v>
      </c>
      <c r="F93" s="37">
        <f>SUMIFS(СВЦЭМ!$C$34:$C$777,СВЦЭМ!$A$34:$A$777,$A93,СВЦЭМ!$B$34:$B$777,F$83)+'СЕТ СН'!$H$9+СВЦЭМ!$D$10+'СЕТ СН'!$H$6</f>
        <v>1803.6850122300002</v>
      </c>
      <c r="G93" s="37">
        <f>SUMIFS(СВЦЭМ!$C$34:$C$777,СВЦЭМ!$A$34:$A$777,$A93,СВЦЭМ!$B$34:$B$777,G$83)+'СЕТ СН'!$H$9+СВЦЭМ!$D$10+'СЕТ СН'!$H$6</f>
        <v>1745.6223325999999</v>
      </c>
      <c r="H93" s="37">
        <f>SUMIFS(СВЦЭМ!$C$34:$C$777,СВЦЭМ!$A$34:$A$777,$A93,СВЦЭМ!$B$34:$B$777,H$83)+'СЕТ СН'!$H$9+СВЦЭМ!$D$10+'СЕТ СН'!$H$6</f>
        <v>1730.0146248999999</v>
      </c>
      <c r="I93" s="37">
        <f>SUMIFS(СВЦЭМ!$C$34:$C$777,СВЦЭМ!$A$34:$A$777,$A93,СВЦЭМ!$B$34:$B$777,I$83)+'СЕТ СН'!$H$9+СВЦЭМ!$D$10+'СЕТ СН'!$H$6</f>
        <v>1699.0308938600001</v>
      </c>
      <c r="J93" s="37">
        <f>SUMIFS(СВЦЭМ!$C$34:$C$777,СВЦЭМ!$A$34:$A$777,$A93,СВЦЭМ!$B$34:$B$777,J$83)+'СЕТ СН'!$H$9+СВЦЭМ!$D$10+'СЕТ СН'!$H$6</f>
        <v>1587.44675194</v>
      </c>
      <c r="K93" s="37">
        <f>SUMIFS(СВЦЭМ!$C$34:$C$777,СВЦЭМ!$A$34:$A$777,$A93,СВЦЭМ!$B$34:$B$777,K$83)+'СЕТ СН'!$H$9+СВЦЭМ!$D$10+'СЕТ СН'!$H$6</f>
        <v>1505.4515548600002</v>
      </c>
      <c r="L93" s="37">
        <f>SUMIFS(СВЦЭМ!$C$34:$C$777,СВЦЭМ!$A$34:$A$777,$A93,СВЦЭМ!$B$34:$B$777,L$83)+'СЕТ СН'!$H$9+СВЦЭМ!$D$10+'СЕТ СН'!$H$6</f>
        <v>1479.0133532</v>
      </c>
      <c r="M93" s="37">
        <f>SUMIFS(СВЦЭМ!$C$34:$C$777,СВЦЭМ!$A$34:$A$777,$A93,СВЦЭМ!$B$34:$B$777,M$83)+'СЕТ СН'!$H$9+СВЦЭМ!$D$10+'СЕТ СН'!$H$6</f>
        <v>1448.7635225399999</v>
      </c>
      <c r="N93" s="37">
        <f>SUMIFS(СВЦЭМ!$C$34:$C$777,СВЦЭМ!$A$34:$A$777,$A93,СВЦЭМ!$B$34:$B$777,N$83)+'СЕТ СН'!$H$9+СВЦЭМ!$D$10+'СЕТ СН'!$H$6</f>
        <v>1471.19773128</v>
      </c>
      <c r="O93" s="37">
        <f>SUMIFS(СВЦЭМ!$C$34:$C$777,СВЦЭМ!$A$34:$A$777,$A93,СВЦЭМ!$B$34:$B$777,O$83)+'СЕТ СН'!$H$9+СВЦЭМ!$D$10+'СЕТ СН'!$H$6</f>
        <v>1463.16802669</v>
      </c>
      <c r="P93" s="37">
        <f>SUMIFS(СВЦЭМ!$C$34:$C$777,СВЦЭМ!$A$34:$A$777,$A93,СВЦЭМ!$B$34:$B$777,P$83)+'СЕТ СН'!$H$9+СВЦЭМ!$D$10+'СЕТ СН'!$H$6</f>
        <v>1472.2366271400001</v>
      </c>
      <c r="Q93" s="37">
        <f>SUMIFS(СВЦЭМ!$C$34:$C$777,СВЦЭМ!$A$34:$A$777,$A93,СВЦЭМ!$B$34:$B$777,Q$83)+'СЕТ СН'!$H$9+СВЦЭМ!$D$10+'СЕТ СН'!$H$6</f>
        <v>1529.1907010499999</v>
      </c>
      <c r="R93" s="37">
        <f>SUMIFS(СВЦЭМ!$C$34:$C$777,СВЦЭМ!$A$34:$A$777,$A93,СВЦЭМ!$B$34:$B$777,R$83)+'СЕТ СН'!$H$9+СВЦЭМ!$D$10+'СЕТ СН'!$H$6</f>
        <v>1536.42452938</v>
      </c>
      <c r="S93" s="37">
        <f>SUMIFS(СВЦЭМ!$C$34:$C$777,СВЦЭМ!$A$34:$A$777,$A93,СВЦЭМ!$B$34:$B$777,S$83)+'СЕТ СН'!$H$9+СВЦЭМ!$D$10+'СЕТ СН'!$H$6</f>
        <v>1538.80764808</v>
      </c>
      <c r="T93" s="37">
        <f>SUMIFS(СВЦЭМ!$C$34:$C$777,СВЦЭМ!$A$34:$A$777,$A93,СВЦЭМ!$B$34:$B$777,T$83)+'СЕТ СН'!$H$9+СВЦЭМ!$D$10+'СЕТ СН'!$H$6</f>
        <v>1495.4069637500002</v>
      </c>
      <c r="U93" s="37">
        <f>SUMIFS(СВЦЭМ!$C$34:$C$777,СВЦЭМ!$A$34:$A$777,$A93,СВЦЭМ!$B$34:$B$777,U$83)+'СЕТ СН'!$H$9+СВЦЭМ!$D$10+'СЕТ СН'!$H$6</f>
        <v>1433.7379096</v>
      </c>
      <c r="V93" s="37">
        <f>SUMIFS(СВЦЭМ!$C$34:$C$777,СВЦЭМ!$A$34:$A$777,$A93,СВЦЭМ!$B$34:$B$777,V$83)+'СЕТ СН'!$H$9+СВЦЭМ!$D$10+'СЕТ СН'!$H$6</f>
        <v>1429.9674955400001</v>
      </c>
      <c r="W93" s="37">
        <f>SUMIFS(СВЦЭМ!$C$34:$C$777,СВЦЭМ!$A$34:$A$777,$A93,СВЦЭМ!$B$34:$B$777,W$83)+'СЕТ СН'!$H$9+СВЦЭМ!$D$10+'СЕТ СН'!$H$6</f>
        <v>1417.9069955600003</v>
      </c>
      <c r="X93" s="37">
        <f>SUMIFS(СВЦЭМ!$C$34:$C$777,СВЦЭМ!$A$34:$A$777,$A93,СВЦЭМ!$B$34:$B$777,X$83)+'СЕТ СН'!$H$9+СВЦЭМ!$D$10+'СЕТ СН'!$H$6</f>
        <v>1427.0672109500001</v>
      </c>
      <c r="Y93" s="37">
        <f>SUMIFS(СВЦЭМ!$C$34:$C$777,СВЦЭМ!$A$34:$A$777,$A93,СВЦЭМ!$B$34:$B$777,Y$83)+'СЕТ СН'!$H$9+СВЦЭМ!$D$10+'СЕТ СН'!$H$6</f>
        <v>1479.9944070500001</v>
      </c>
    </row>
    <row r="94" spans="1:25" ht="15.75" x14ac:dyDescent="0.2">
      <c r="A94" s="36">
        <f t="shared" si="2"/>
        <v>42624</v>
      </c>
      <c r="B94" s="37">
        <f>SUMIFS(СВЦЭМ!$C$34:$C$777,СВЦЭМ!$A$34:$A$777,$A94,СВЦЭМ!$B$34:$B$777,B$83)+'СЕТ СН'!$H$9+СВЦЭМ!$D$10+'СЕТ СН'!$H$6</f>
        <v>1499.0403253200002</v>
      </c>
      <c r="C94" s="37">
        <f>SUMIFS(СВЦЭМ!$C$34:$C$777,СВЦЭМ!$A$34:$A$777,$A94,СВЦЭМ!$B$34:$B$777,C$83)+'СЕТ СН'!$H$9+СВЦЭМ!$D$10+'СЕТ СН'!$H$6</f>
        <v>1583.6699675899999</v>
      </c>
      <c r="D94" s="37">
        <f>SUMIFS(СВЦЭМ!$C$34:$C$777,СВЦЭМ!$A$34:$A$777,$A94,СВЦЭМ!$B$34:$B$777,D$83)+'СЕТ СН'!$H$9+СВЦЭМ!$D$10+'СЕТ СН'!$H$6</f>
        <v>1641.8771839599999</v>
      </c>
      <c r="E94" s="37">
        <f>SUMIFS(СВЦЭМ!$C$34:$C$777,СВЦЭМ!$A$34:$A$777,$A94,СВЦЭМ!$B$34:$B$777,E$83)+'СЕТ СН'!$H$9+СВЦЭМ!$D$10+'СЕТ СН'!$H$6</f>
        <v>1646.6644447799999</v>
      </c>
      <c r="F94" s="37">
        <f>SUMIFS(СВЦЭМ!$C$34:$C$777,СВЦЭМ!$A$34:$A$777,$A94,СВЦЭМ!$B$34:$B$777,F$83)+'СЕТ СН'!$H$9+СВЦЭМ!$D$10+'СЕТ СН'!$H$6</f>
        <v>1647.7032277600001</v>
      </c>
      <c r="G94" s="37">
        <f>SUMIFS(СВЦЭМ!$C$34:$C$777,СВЦЭМ!$A$34:$A$777,$A94,СВЦЭМ!$B$34:$B$777,G$83)+'СЕТ СН'!$H$9+СВЦЭМ!$D$10+'СЕТ СН'!$H$6</f>
        <v>1674.5666358000003</v>
      </c>
      <c r="H94" s="37">
        <f>SUMIFS(СВЦЭМ!$C$34:$C$777,СВЦЭМ!$A$34:$A$777,$A94,СВЦЭМ!$B$34:$B$777,H$83)+'СЕТ СН'!$H$9+СВЦЭМ!$D$10+'СЕТ СН'!$H$6</f>
        <v>1754.53642322</v>
      </c>
      <c r="I94" s="37">
        <f>SUMIFS(СВЦЭМ!$C$34:$C$777,СВЦЭМ!$A$34:$A$777,$A94,СВЦЭМ!$B$34:$B$777,I$83)+'СЕТ СН'!$H$9+СВЦЭМ!$D$10+'СЕТ СН'!$H$6</f>
        <v>1615.1351506200001</v>
      </c>
      <c r="J94" s="37">
        <f>SUMIFS(СВЦЭМ!$C$34:$C$777,СВЦЭМ!$A$34:$A$777,$A94,СВЦЭМ!$B$34:$B$777,J$83)+'СЕТ СН'!$H$9+СВЦЭМ!$D$10+'СЕТ СН'!$H$6</f>
        <v>1527.3177551200001</v>
      </c>
      <c r="K94" s="37">
        <f>SUMIFS(СВЦЭМ!$C$34:$C$777,СВЦЭМ!$A$34:$A$777,$A94,СВЦЭМ!$B$34:$B$777,K$83)+'СЕТ СН'!$H$9+СВЦЭМ!$D$10+'СЕТ СН'!$H$6</f>
        <v>1471.8484569000002</v>
      </c>
      <c r="L94" s="37">
        <f>SUMIFS(СВЦЭМ!$C$34:$C$777,СВЦЭМ!$A$34:$A$777,$A94,СВЦЭМ!$B$34:$B$777,L$83)+'СЕТ СН'!$H$9+СВЦЭМ!$D$10+'СЕТ СН'!$H$6</f>
        <v>1424.1109411100001</v>
      </c>
      <c r="M94" s="37">
        <f>SUMIFS(СВЦЭМ!$C$34:$C$777,СВЦЭМ!$A$34:$A$777,$A94,СВЦЭМ!$B$34:$B$777,M$83)+'СЕТ СН'!$H$9+СВЦЭМ!$D$10+'СЕТ СН'!$H$6</f>
        <v>1468.2453758900001</v>
      </c>
      <c r="N94" s="37">
        <f>SUMIFS(СВЦЭМ!$C$34:$C$777,СВЦЭМ!$A$34:$A$777,$A94,СВЦЭМ!$B$34:$B$777,N$83)+'СЕТ СН'!$H$9+СВЦЭМ!$D$10+'СЕТ СН'!$H$6</f>
        <v>1472.0159997200001</v>
      </c>
      <c r="O94" s="37">
        <f>SUMIFS(СВЦЭМ!$C$34:$C$777,СВЦЭМ!$A$34:$A$777,$A94,СВЦЭМ!$B$34:$B$777,O$83)+'СЕТ СН'!$H$9+СВЦЭМ!$D$10+'СЕТ СН'!$H$6</f>
        <v>1468.56703685</v>
      </c>
      <c r="P94" s="37">
        <f>SUMIFS(СВЦЭМ!$C$34:$C$777,СВЦЭМ!$A$34:$A$777,$A94,СВЦЭМ!$B$34:$B$777,P$83)+'СЕТ СН'!$H$9+СВЦЭМ!$D$10+'СЕТ СН'!$H$6</f>
        <v>1493.0460772599999</v>
      </c>
      <c r="Q94" s="37">
        <f>SUMIFS(СВЦЭМ!$C$34:$C$777,СВЦЭМ!$A$34:$A$777,$A94,СВЦЭМ!$B$34:$B$777,Q$83)+'СЕТ СН'!$H$9+СВЦЭМ!$D$10+'СЕТ СН'!$H$6</f>
        <v>1494.79367151</v>
      </c>
      <c r="R94" s="37">
        <f>SUMIFS(СВЦЭМ!$C$34:$C$777,СВЦЭМ!$A$34:$A$777,$A94,СВЦЭМ!$B$34:$B$777,R$83)+'СЕТ СН'!$H$9+СВЦЭМ!$D$10+'СЕТ СН'!$H$6</f>
        <v>1477.85808086</v>
      </c>
      <c r="S94" s="37">
        <f>SUMIFS(СВЦЭМ!$C$34:$C$777,СВЦЭМ!$A$34:$A$777,$A94,СВЦЭМ!$B$34:$B$777,S$83)+'СЕТ СН'!$H$9+СВЦЭМ!$D$10+'СЕТ СН'!$H$6</f>
        <v>1483.4905083799999</v>
      </c>
      <c r="T94" s="37">
        <f>SUMIFS(СВЦЭМ!$C$34:$C$777,СВЦЭМ!$A$34:$A$777,$A94,СВЦЭМ!$B$34:$B$777,T$83)+'СЕТ СН'!$H$9+СВЦЭМ!$D$10+'СЕТ СН'!$H$6</f>
        <v>1458.4738233800001</v>
      </c>
      <c r="U94" s="37">
        <f>SUMIFS(СВЦЭМ!$C$34:$C$777,СВЦЭМ!$A$34:$A$777,$A94,СВЦЭМ!$B$34:$B$777,U$83)+'СЕТ СН'!$H$9+СВЦЭМ!$D$10+'СЕТ СН'!$H$6</f>
        <v>1414.4025612800001</v>
      </c>
      <c r="V94" s="37">
        <f>SUMIFS(СВЦЭМ!$C$34:$C$777,СВЦЭМ!$A$34:$A$777,$A94,СВЦЭМ!$B$34:$B$777,V$83)+'СЕТ СН'!$H$9+СВЦЭМ!$D$10+'СЕТ СН'!$H$6</f>
        <v>1441.8455725900001</v>
      </c>
      <c r="W94" s="37">
        <f>SUMIFS(СВЦЭМ!$C$34:$C$777,СВЦЭМ!$A$34:$A$777,$A94,СВЦЭМ!$B$34:$B$777,W$83)+'СЕТ СН'!$H$9+СВЦЭМ!$D$10+'СЕТ СН'!$H$6</f>
        <v>1482.6915764</v>
      </c>
      <c r="X94" s="37">
        <f>SUMIFS(СВЦЭМ!$C$34:$C$777,СВЦЭМ!$A$34:$A$777,$A94,СВЦЭМ!$B$34:$B$777,X$83)+'СЕТ СН'!$H$9+СВЦЭМ!$D$10+'СЕТ СН'!$H$6</f>
        <v>1455.39046011</v>
      </c>
      <c r="Y94" s="37">
        <f>SUMIFS(СВЦЭМ!$C$34:$C$777,СВЦЭМ!$A$34:$A$777,$A94,СВЦЭМ!$B$34:$B$777,Y$83)+'СЕТ СН'!$H$9+СВЦЭМ!$D$10+'СЕТ СН'!$H$6</f>
        <v>1464.9572689500001</v>
      </c>
    </row>
    <row r="95" spans="1:25" ht="15.75" x14ac:dyDescent="0.2">
      <c r="A95" s="36">
        <f t="shared" si="2"/>
        <v>42625</v>
      </c>
      <c r="B95" s="37">
        <f>SUMIFS(СВЦЭМ!$C$34:$C$777,СВЦЭМ!$A$34:$A$777,$A95,СВЦЭМ!$B$34:$B$777,B$83)+'СЕТ СН'!$H$9+СВЦЭМ!$D$10+'СЕТ СН'!$H$6</f>
        <v>1494.6346174</v>
      </c>
      <c r="C95" s="37">
        <f>SUMIFS(СВЦЭМ!$C$34:$C$777,СВЦЭМ!$A$34:$A$777,$A95,СВЦЭМ!$B$34:$B$777,C$83)+'СЕТ СН'!$H$9+СВЦЭМ!$D$10+'СЕТ СН'!$H$6</f>
        <v>1582.73848387</v>
      </c>
      <c r="D95" s="37">
        <f>SUMIFS(СВЦЭМ!$C$34:$C$777,СВЦЭМ!$A$34:$A$777,$A95,СВЦЭМ!$B$34:$B$777,D$83)+'СЕТ СН'!$H$9+СВЦЭМ!$D$10+'СЕТ СН'!$H$6</f>
        <v>1629.3038483700002</v>
      </c>
      <c r="E95" s="37">
        <f>SUMIFS(СВЦЭМ!$C$34:$C$777,СВЦЭМ!$A$34:$A$777,$A95,СВЦЭМ!$B$34:$B$777,E$83)+'СЕТ СН'!$H$9+СВЦЭМ!$D$10+'СЕТ СН'!$H$6</f>
        <v>1640.75652223</v>
      </c>
      <c r="F95" s="37">
        <f>SUMIFS(СВЦЭМ!$C$34:$C$777,СВЦЭМ!$A$34:$A$777,$A95,СВЦЭМ!$B$34:$B$777,F$83)+'СЕТ СН'!$H$9+СВЦЭМ!$D$10+'СЕТ СН'!$H$6</f>
        <v>1634.4926273700003</v>
      </c>
      <c r="G95" s="37">
        <f>SUMIFS(СВЦЭМ!$C$34:$C$777,СВЦЭМ!$A$34:$A$777,$A95,СВЦЭМ!$B$34:$B$777,G$83)+'СЕТ СН'!$H$9+СВЦЭМ!$D$10+'СЕТ СН'!$H$6</f>
        <v>1629.6281768600002</v>
      </c>
      <c r="H95" s="37">
        <f>SUMIFS(СВЦЭМ!$C$34:$C$777,СВЦЭМ!$A$34:$A$777,$A95,СВЦЭМ!$B$34:$B$777,H$83)+'СЕТ СН'!$H$9+СВЦЭМ!$D$10+'СЕТ СН'!$H$6</f>
        <v>1543.13417585</v>
      </c>
      <c r="I95" s="37">
        <f>SUMIFS(СВЦЭМ!$C$34:$C$777,СВЦЭМ!$A$34:$A$777,$A95,СВЦЭМ!$B$34:$B$777,I$83)+'СЕТ СН'!$H$9+СВЦЭМ!$D$10+'СЕТ СН'!$H$6</f>
        <v>1477.3715664199999</v>
      </c>
      <c r="J95" s="37">
        <f>SUMIFS(СВЦЭМ!$C$34:$C$777,СВЦЭМ!$A$34:$A$777,$A95,СВЦЭМ!$B$34:$B$777,J$83)+'СЕТ СН'!$H$9+СВЦЭМ!$D$10+'СЕТ СН'!$H$6</f>
        <v>1419.8959788299999</v>
      </c>
      <c r="K95" s="37">
        <f>SUMIFS(СВЦЭМ!$C$34:$C$777,СВЦЭМ!$A$34:$A$777,$A95,СВЦЭМ!$B$34:$B$777,K$83)+'СЕТ СН'!$H$9+СВЦЭМ!$D$10+'СЕТ СН'!$H$6</f>
        <v>1380.29975414</v>
      </c>
      <c r="L95" s="37">
        <f>SUMIFS(СВЦЭМ!$C$34:$C$777,СВЦЭМ!$A$34:$A$777,$A95,СВЦЭМ!$B$34:$B$777,L$83)+'СЕТ СН'!$H$9+СВЦЭМ!$D$10+'СЕТ СН'!$H$6</f>
        <v>1371.0828010499999</v>
      </c>
      <c r="M95" s="37">
        <f>SUMIFS(СВЦЭМ!$C$34:$C$777,СВЦЭМ!$A$34:$A$777,$A95,СВЦЭМ!$B$34:$B$777,M$83)+'СЕТ СН'!$H$9+СВЦЭМ!$D$10+'СЕТ СН'!$H$6</f>
        <v>1349.2047127599999</v>
      </c>
      <c r="N95" s="37">
        <f>SUMIFS(СВЦЭМ!$C$34:$C$777,СВЦЭМ!$A$34:$A$777,$A95,СВЦЭМ!$B$34:$B$777,N$83)+'СЕТ СН'!$H$9+СВЦЭМ!$D$10+'СЕТ СН'!$H$6</f>
        <v>1362.8597284699999</v>
      </c>
      <c r="O95" s="37">
        <f>SUMIFS(СВЦЭМ!$C$34:$C$777,СВЦЭМ!$A$34:$A$777,$A95,СВЦЭМ!$B$34:$B$777,O$83)+'СЕТ СН'!$H$9+СВЦЭМ!$D$10+'СЕТ СН'!$H$6</f>
        <v>1464.52016383</v>
      </c>
      <c r="P95" s="37">
        <f>SUMIFS(СВЦЭМ!$C$34:$C$777,СВЦЭМ!$A$34:$A$777,$A95,СВЦЭМ!$B$34:$B$777,P$83)+'СЕТ СН'!$H$9+СВЦЭМ!$D$10+'СЕТ СН'!$H$6</f>
        <v>1458.14267513</v>
      </c>
      <c r="Q95" s="37">
        <f>SUMIFS(СВЦЭМ!$C$34:$C$777,СВЦЭМ!$A$34:$A$777,$A95,СВЦЭМ!$B$34:$B$777,Q$83)+'СЕТ СН'!$H$9+СВЦЭМ!$D$10+'СЕТ СН'!$H$6</f>
        <v>1399.66910839</v>
      </c>
      <c r="R95" s="37">
        <f>SUMIFS(СВЦЭМ!$C$34:$C$777,СВЦЭМ!$A$34:$A$777,$A95,СВЦЭМ!$B$34:$B$777,R$83)+'СЕТ СН'!$H$9+СВЦЭМ!$D$10+'СЕТ СН'!$H$6</f>
        <v>1356.8044391000001</v>
      </c>
      <c r="S95" s="37">
        <f>SUMIFS(СВЦЭМ!$C$34:$C$777,СВЦЭМ!$A$34:$A$777,$A95,СВЦЭМ!$B$34:$B$777,S$83)+'СЕТ СН'!$H$9+СВЦЭМ!$D$10+'СЕТ СН'!$H$6</f>
        <v>1389.6630180900002</v>
      </c>
      <c r="T95" s="37">
        <f>SUMIFS(СВЦЭМ!$C$34:$C$777,СВЦЭМ!$A$34:$A$777,$A95,СВЦЭМ!$B$34:$B$777,T$83)+'СЕТ СН'!$H$9+СВЦЭМ!$D$10+'СЕТ СН'!$H$6</f>
        <v>1372.2477756900003</v>
      </c>
      <c r="U95" s="37">
        <f>SUMIFS(СВЦЭМ!$C$34:$C$777,СВЦЭМ!$A$34:$A$777,$A95,СВЦЭМ!$B$34:$B$777,U$83)+'СЕТ СН'!$H$9+СВЦЭМ!$D$10+'СЕТ СН'!$H$6</f>
        <v>1398.58188105</v>
      </c>
      <c r="V95" s="37">
        <f>SUMIFS(СВЦЭМ!$C$34:$C$777,СВЦЭМ!$A$34:$A$777,$A95,СВЦЭМ!$B$34:$B$777,V$83)+'СЕТ СН'!$H$9+СВЦЭМ!$D$10+'СЕТ СН'!$H$6</f>
        <v>1417.7781818000001</v>
      </c>
      <c r="W95" s="37">
        <f>SUMIFS(СВЦЭМ!$C$34:$C$777,СВЦЭМ!$A$34:$A$777,$A95,СВЦЭМ!$B$34:$B$777,W$83)+'СЕТ СН'!$H$9+СВЦЭМ!$D$10+'СЕТ СН'!$H$6</f>
        <v>1396.68670793</v>
      </c>
      <c r="X95" s="37">
        <f>SUMIFS(СВЦЭМ!$C$34:$C$777,СВЦЭМ!$A$34:$A$777,$A95,СВЦЭМ!$B$34:$B$777,X$83)+'СЕТ СН'!$H$9+СВЦЭМ!$D$10+'СЕТ СН'!$H$6</f>
        <v>1385.98509887</v>
      </c>
      <c r="Y95" s="37">
        <f>SUMIFS(СВЦЭМ!$C$34:$C$777,СВЦЭМ!$A$34:$A$777,$A95,СВЦЭМ!$B$34:$B$777,Y$83)+'СЕТ СН'!$H$9+СВЦЭМ!$D$10+'СЕТ СН'!$H$6</f>
        <v>1433.9053383099999</v>
      </c>
    </row>
    <row r="96" spans="1:25" ht="15.75" x14ac:dyDescent="0.2">
      <c r="A96" s="36">
        <f t="shared" si="2"/>
        <v>42626</v>
      </c>
      <c r="B96" s="37">
        <f>SUMIFS(СВЦЭМ!$C$34:$C$777,СВЦЭМ!$A$34:$A$777,$A96,СВЦЭМ!$B$34:$B$777,B$83)+'СЕТ СН'!$H$9+СВЦЭМ!$D$10+'СЕТ СН'!$H$6</f>
        <v>1545.4652789800002</v>
      </c>
      <c r="C96" s="37">
        <f>SUMIFS(СВЦЭМ!$C$34:$C$777,СВЦЭМ!$A$34:$A$777,$A96,СВЦЭМ!$B$34:$B$777,C$83)+'СЕТ СН'!$H$9+СВЦЭМ!$D$10+'СЕТ СН'!$H$6</f>
        <v>1581.0404299300001</v>
      </c>
      <c r="D96" s="37">
        <f>SUMIFS(СВЦЭМ!$C$34:$C$777,СВЦЭМ!$A$34:$A$777,$A96,СВЦЭМ!$B$34:$B$777,D$83)+'СЕТ СН'!$H$9+СВЦЭМ!$D$10+'СЕТ СН'!$H$6</f>
        <v>1633.1335367000001</v>
      </c>
      <c r="E96" s="37">
        <f>SUMIFS(СВЦЭМ!$C$34:$C$777,СВЦЭМ!$A$34:$A$777,$A96,СВЦЭМ!$B$34:$B$777,E$83)+'СЕТ СН'!$H$9+СВЦЭМ!$D$10+'СЕТ СН'!$H$6</f>
        <v>1655.5982843900001</v>
      </c>
      <c r="F96" s="37">
        <f>SUMIFS(СВЦЭМ!$C$34:$C$777,СВЦЭМ!$A$34:$A$777,$A96,СВЦЭМ!$B$34:$B$777,F$83)+'СЕТ СН'!$H$9+СВЦЭМ!$D$10+'СЕТ СН'!$H$6</f>
        <v>1647.2529944600001</v>
      </c>
      <c r="G96" s="37">
        <f>SUMIFS(СВЦЭМ!$C$34:$C$777,СВЦЭМ!$A$34:$A$777,$A96,СВЦЭМ!$B$34:$B$777,G$83)+'СЕТ СН'!$H$9+СВЦЭМ!$D$10+'СЕТ СН'!$H$6</f>
        <v>1664.6639540599999</v>
      </c>
      <c r="H96" s="37">
        <f>SUMIFS(СВЦЭМ!$C$34:$C$777,СВЦЭМ!$A$34:$A$777,$A96,СВЦЭМ!$B$34:$B$777,H$83)+'СЕТ СН'!$H$9+СВЦЭМ!$D$10+'СЕТ СН'!$H$6</f>
        <v>1602.2629548499999</v>
      </c>
      <c r="I96" s="37">
        <f>SUMIFS(СВЦЭМ!$C$34:$C$777,СВЦЭМ!$A$34:$A$777,$A96,СВЦЭМ!$B$34:$B$777,I$83)+'СЕТ СН'!$H$9+СВЦЭМ!$D$10+'СЕТ СН'!$H$6</f>
        <v>1546.3553485000002</v>
      </c>
      <c r="J96" s="37">
        <f>SUMIFS(СВЦЭМ!$C$34:$C$777,СВЦЭМ!$A$34:$A$777,$A96,СВЦЭМ!$B$34:$B$777,J$83)+'СЕТ СН'!$H$9+СВЦЭМ!$D$10+'СЕТ СН'!$H$6</f>
        <v>1547.4700191900001</v>
      </c>
      <c r="K96" s="37">
        <f>SUMIFS(СВЦЭМ!$C$34:$C$777,СВЦЭМ!$A$34:$A$777,$A96,СВЦЭМ!$B$34:$B$777,K$83)+'СЕТ СН'!$H$9+СВЦЭМ!$D$10+'СЕТ СН'!$H$6</f>
        <v>1421.3112021000002</v>
      </c>
      <c r="L96" s="37">
        <f>SUMIFS(СВЦЭМ!$C$34:$C$777,СВЦЭМ!$A$34:$A$777,$A96,СВЦЭМ!$B$34:$B$777,L$83)+'СЕТ СН'!$H$9+СВЦЭМ!$D$10+'СЕТ СН'!$H$6</f>
        <v>1408.8339227000001</v>
      </c>
      <c r="M96" s="37">
        <f>SUMIFS(СВЦЭМ!$C$34:$C$777,СВЦЭМ!$A$34:$A$777,$A96,СВЦЭМ!$B$34:$B$777,M$83)+'СЕТ СН'!$H$9+СВЦЭМ!$D$10+'СЕТ СН'!$H$6</f>
        <v>1450.40855663</v>
      </c>
      <c r="N96" s="37">
        <f>SUMIFS(СВЦЭМ!$C$34:$C$777,СВЦЭМ!$A$34:$A$777,$A96,СВЦЭМ!$B$34:$B$777,N$83)+'СЕТ СН'!$H$9+СВЦЭМ!$D$10+'СЕТ СН'!$H$6</f>
        <v>1444.0441191300001</v>
      </c>
      <c r="O96" s="37">
        <f>SUMIFS(СВЦЭМ!$C$34:$C$777,СВЦЭМ!$A$34:$A$777,$A96,СВЦЭМ!$B$34:$B$777,O$83)+'СЕТ СН'!$H$9+СВЦЭМ!$D$10+'СЕТ СН'!$H$6</f>
        <v>1451.3224257500001</v>
      </c>
      <c r="P96" s="37">
        <f>SUMIFS(СВЦЭМ!$C$34:$C$777,СВЦЭМ!$A$34:$A$777,$A96,СВЦЭМ!$B$34:$B$777,P$83)+'СЕТ СН'!$H$9+СВЦЭМ!$D$10+'СЕТ СН'!$H$6</f>
        <v>1454.5593637300001</v>
      </c>
      <c r="Q96" s="37">
        <f>SUMIFS(СВЦЭМ!$C$34:$C$777,СВЦЭМ!$A$34:$A$777,$A96,СВЦЭМ!$B$34:$B$777,Q$83)+'СЕТ СН'!$H$9+СВЦЭМ!$D$10+'СЕТ СН'!$H$6</f>
        <v>1439.33147783</v>
      </c>
      <c r="R96" s="37">
        <f>SUMIFS(СВЦЭМ!$C$34:$C$777,СВЦЭМ!$A$34:$A$777,$A96,СВЦЭМ!$B$34:$B$777,R$83)+'СЕТ СН'!$H$9+СВЦЭМ!$D$10+'СЕТ СН'!$H$6</f>
        <v>1406.8267916899999</v>
      </c>
      <c r="S96" s="37">
        <f>SUMIFS(СВЦЭМ!$C$34:$C$777,СВЦЭМ!$A$34:$A$777,$A96,СВЦЭМ!$B$34:$B$777,S$83)+'СЕТ СН'!$H$9+СВЦЭМ!$D$10+'СЕТ СН'!$H$6</f>
        <v>1446.5455325</v>
      </c>
      <c r="T96" s="37">
        <f>SUMIFS(СВЦЭМ!$C$34:$C$777,СВЦЭМ!$A$34:$A$777,$A96,СВЦЭМ!$B$34:$B$777,T$83)+'СЕТ СН'!$H$9+СВЦЭМ!$D$10+'СЕТ СН'!$H$6</f>
        <v>1437.1786386000001</v>
      </c>
      <c r="U96" s="37">
        <f>SUMIFS(СВЦЭМ!$C$34:$C$777,СВЦЭМ!$A$34:$A$777,$A96,СВЦЭМ!$B$34:$B$777,U$83)+'СЕТ СН'!$H$9+СВЦЭМ!$D$10+'СЕТ СН'!$H$6</f>
        <v>1475.75424638</v>
      </c>
      <c r="V96" s="37">
        <f>SUMIFS(СВЦЭМ!$C$34:$C$777,СВЦЭМ!$A$34:$A$777,$A96,СВЦЭМ!$B$34:$B$777,V$83)+'СЕТ СН'!$H$9+СВЦЭМ!$D$10+'СЕТ СН'!$H$6</f>
        <v>1457.4905401999999</v>
      </c>
      <c r="W96" s="37">
        <f>SUMIFS(СВЦЭМ!$C$34:$C$777,СВЦЭМ!$A$34:$A$777,$A96,СВЦЭМ!$B$34:$B$777,W$83)+'СЕТ СН'!$H$9+СВЦЭМ!$D$10+'СЕТ СН'!$H$6</f>
        <v>1456.87488684</v>
      </c>
      <c r="X96" s="37">
        <f>SUMIFS(СВЦЭМ!$C$34:$C$777,СВЦЭМ!$A$34:$A$777,$A96,СВЦЭМ!$B$34:$B$777,X$83)+'СЕТ СН'!$H$9+СВЦЭМ!$D$10+'СЕТ СН'!$H$6</f>
        <v>1507.2780458699999</v>
      </c>
      <c r="Y96" s="37">
        <f>SUMIFS(СВЦЭМ!$C$34:$C$777,СВЦЭМ!$A$34:$A$777,$A96,СВЦЭМ!$B$34:$B$777,Y$83)+'СЕТ СН'!$H$9+СВЦЭМ!$D$10+'СЕТ СН'!$H$6</f>
        <v>1620.1323233900002</v>
      </c>
    </row>
    <row r="97" spans="1:25" ht="15.75" x14ac:dyDescent="0.2">
      <c r="A97" s="36">
        <f t="shared" si="2"/>
        <v>42627</v>
      </c>
      <c r="B97" s="37">
        <f>SUMIFS(СВЦЭМ!$C$34:$C$777,СВЦЭМ!$A$34:$A$777,$A97,СВЦЭМ!$B$34:$B$777,B$83)+'СЕТ СН'!$H$9+СВЦЭМ!$D$10+'СЕТ СН'!$H$6</f>
        <v>1681.1267753300003</v>
      </c>
      <c r="C97" s="37">
        <f>SUMIFS(СВЦЭМ!$C$34:$C$777,СВЦЭМ!$A$34:$A$777,$A97,СВЦЭМ!$B$34:$B$777,C$83)+'СЕТ СН'!$H$9+СВЦЭМ!$D$10+'СЕТ СН'!$H$6</f>
        <v>1701.1447580500003</v>
      </c>
      <c r="D97" s="37">
        <f>SUMIFS(СВЦЭМ!$C$34:$C$777,СВЦЭМ!$A$34:$A$777,$A97,СВЦЭМ!$B$34:$B$777,D$83)+'СЕТ СН'!$H$9+СВЦЭМ!$D$10+'СЕТ СН'!$H$6</f>
        <v>1699.32126303</v>
      </c>
      <c r="E97" s="37">
        <f>SUMIFS(СВЦЭМ!$C$34:$C$777,СВЦЭМ!$A$34:$A$777,$A97,СВЦЭМ!$B$34:$B$777,E$83)+'СЕТ СН'!$H$9+СВЦЭМ!$D$10+'СЕТ СН'!$H$6</f>
        <v>1722.53324819</v>
      </c>
      <c r="F97" s="37">
        <f>SUMIFS(СВЦЭМ!$C$34:$C$777,СВЦЭМ!$A$34:$A$777,$A97,СВЦЭМ!$B$34:$B$777,F$83)+'СЕТ СН'!$H$9+СВЦЭМ!$D$10+'СЕТ СН'!$H$6</f>
        <v>1716.7159507700003</v>
      </c>
      <c r="G97" s="37">
        <f>SUMIFS(СВЦЭМ!$C$34:$C$777,СВЦЭМ!$A$34:$A$777,$A97,СВЦЭМ!$B$34:$B$777,G$83)+'СЕТ СН'!$H$9+СВЦЭМ!$D$10+'СЕТ СН'!$H$6</f>
        <v>1665.0812985600001</v>
      </c>
      <c r="H97" s="37">
        <f>SUMIFS(СВЦЭМ!$C$34:$C$777,СВЦЭМ!$A$34:$A$777,$A97,СВЦЭМ!$B$34:$B$777,H$83)+'СЕТ СН'!$H$9+СВЦЭМ!$D$10+'СЕТ СН'!$H$6</f>
        <v>1616.2175849700002</v>
      </c>
      <c r="I97" s="37">
        <f>SUMIFS(СВЦЭМ!$C$34:$C$777,СВЦЭМ!$A$34:$A$777,$A97,СВЦЭМ!$B$34:$B$777,I$83)+'СЕТ СН'!$H$9+СВЦЭМ!$D$10+'СЕТ СН'!$H$6</f>
        <v>1543.3097928900002</v>
      </c>
      <c r="J97" s="37">
        <f>SUMIFS(СВЦЭМ!$C$34:$C$777,СВЦЭМ!$A$34:$A$777,$A97,СВЦЭМ!$B$34:$B$777,J$83)+'СЕТ СН'!$H$9+СВЦЭМ!$D$10+'СЕТ СН'!$H$6</f>
        <v>1474.94356797</v>
      </c>
      <c r="K97" s="37">
        <f>SUMIFS(СВЦЭМ!$C$34:$C$777,СВЦЭМ!$A$34:$A$777,$A97,СВЦЭМ!$B$34:$B$777,K$83)+'СЕТ СН'!$H$9+СВЦЭМ!$D$10+'СЕТ СН'!$H$6</f>
        <v>1387.1080738200001</v>
      </c>
      <c r="L97" s="37">
        <f>SUMIFS(СВЦЭМ!$C$34:$C$777,СВЦЭМ!$A$34:$A$777,$A97,СВЦЭМ!$B$34:$B$777,L$83)+'СЕТ СН'!$H$9+СВЦЭМ!$D$10+'СЕТ СН'!$H$6</f>
        <v>1367.9613712400001</v>
      </c>
      <c r="M97" s="37">
        <f>SUMIFS(СВЦЭМ!$C$34:$C$777,СВЦЭМ!$A$34:$A$777,$A97,СВЦЭМ!$B$34:$B$777,M$83)+'СЕТ СН'!$H$9+СВЦЭМ!$D$10+'СЕТ СН'!$H$6</f>
        <v>1368.7969483000002</v>
      </c>
      <c r="N97" s="37">
        <f>SUMIFS(СВЦЭМ!$C$34:$C$777,СВЦЭМ!$A$34:$A$777,$A97,СВЦЭМ!$B$34:$B$777,N$83)+'СЕТ СН'!$H$9+СВЦЭМ!$D$10+'СЕТ СН'!$H$6</f>
        <v>1381.2599893900001</v>
      </c>
      <c r="O97" s="37">
        <f>SUMIFS(СВЦЭМ!$C$34:$C$777,СВЦЭМ!$A$34:$A$777,$A97,СВЦЭМ!$B$34:$B$777,O$83)+'СЕТ СН'!$H$9+СВЦЭМ!$D$10+'СЕТ СН'!$H$6</f>
        <v>1437.9557346000001</v>
      </c>
      <c r="P97" s="37">
        <f>SUMIFS(СВЦЭМ!$C$34:$C$777,СВЦЭМ!$A$34:$A$777,$A97,СВЦЭМ!$B$34:$B$777,P$83)+'СЕТ СН'!$H$9+СВЦЭМ!$D$10+'СЕТ СН'!$H$6</f>
        <v>1419.0456115500001</v>
      </c>
      <c r="Q97" s="37">
        <f>SUMIFS(СВЦЭМ!$C$34:$C$777,СВЦЭМ!$A$34:$A$777,$A97,СВЦЭМ!$B$34:$B$777,Q$83)+'СЕТ СН'!$H$9+СВЦЭМ!$D$10+'СЕТ СН'!$H$6</f>
        <v>1392.6786892</v>
      </c>
      <c r="R97" s="37">
        <f>SUMIFS(СВЦЭМ!$C$34:$C$777,СВЦЭМ!$A$34:$A$777,$A97,СВЦЭМ!$B$34:$B$777,R$83)+'СЕТ СН'!$H$9+СВЦЭМ!$D$10+'СЕТ СН'!$H$6</f>
        <v>1359.93388125</v>
      </c>
      <c r="S97" s="37">
        <f>SUMIFS(СВЦЭМ!$C$34:$C$777,СВЦЭМ!$A$34:$A$777,$A97,СВЦЭМ!$B$34:$B$777,S$83)+'СЕТ СН'!$H$9+СВЦЭМ!$D$10+'СЕТ СН'!$H$6</f>
        <v>1394.8557479400001</v>
      </c>
      <c r="T97" s="37">
        <f>SUMIFS(СВЦЭМ!$C$34:$C$777,СВЦЭМ!$A$34:$A$777,$A97,СВЦЭМ!$B$34:$B$777,T$83)+'СЕТ СН'!$H$9+СВЦЭМ!$D$10+'СЕТ СН'!$H$6</f>
        <v>1362.2569418900002</v>
      </c>
      <c r="U97" s="37">
        <f>SUMIFS(СВЦЭМ!$C$34:$C$777,СВЦЭМ!$A$34:$A$777,$A97,СВЦЭМ!$B$34:$B$777,U$83)+'СЕТ СН'!$H$9+СВЦЭМ!$D$10+'СЕТ СН'!$H$6</f>
        <v>1342.9361476700001</v>
      </c>
      <c r="V97" s="37">
        <f>SUMIFS(СВЦЭМ!$C$34:$C$777,СВЦЭМ!$A$34:$A$777,$A97,СВЦЭМ!$B$34:$B$777,V$83)+'СЕТ СН'!$H$9+СВЦЭМ!$D$10+'СЕТ СН'!$H$6</f>
        <v>1355.23143437</v>
      </c>
      <c r="W97" s="37">
        <f>SUMIFS(СВЦЭМ!$C$34:$C$777,СВЦЭМ!$A$34:$A$777,$A97,СВЦЭМ!$B$34:$B$777,W$83)+'СЕТ СН'!$H$9+СВЦЭМ!$D$10+'СЕТ СН'!$H$6</f>
        <v>1353.3565041400002</v>
      </c>
      <c r="X97" s="37">
        <f>SUMIFS(СВЦЭМ!$C$34:$C$777,СВЦЭМ!$A$34:$A$777,$A97,СВЦЭМ!$B$34:$B$777,X$83)+'СЕТ СН'!$H$9+СВЦЭМ!$D$10+'СЕТ СН'!$H$6</f>
        <v>1382.6554170300001</v>
      </c>
      <c r="Y97" s="37">
        <f>SUMIFS(СВЦЭМ!$C$34:$C$777,СВЦЭМ!$A$34:$A$777,$A97,СВЦЭМ!$B$34:$B$777,Y$83)+'СЕТ СН'!$H$9+СВЦЭМ!$D$10+'СЕТ СН'!$H$6</f>
        <v>1463.00091352</v>
      </c>
    </row>
    <row r="98" spans="1:25" ht="15.75" x14ac:dyDescent="0.2">
      <c r="A98" s="36">
        <f t="shared" si="2"/>
        <v>42628</v>
      </c>
      <c r="B98" s="37">
        <f>SUMIFS(СВЦЭМ!$C$34:$C$777,СВЦЭМ!$A$34:$A$777,$A98,СВЦЭМ!$B$34:$B$777,B$83)+'СЕТ СН'!$H$9+СВЦЭМ!$D$10+'СЕТ СН'!$H$6</f>
        <v>1567.70494534</v>
      </c>
      <c r="C98" s="37">
        <f>SUMIFS(СВЦЭМ!$C$34:$C$777,СВЦЭМ!$A$34:$A$777,$A98,СВЦЭМ!$B$34:$B$777,C$83)+'СЕТ СН'!$H$9+СВЦЭМ!$D$10+'СЕТ СН'!$H$6</f>
        <v>1648.88438911</v>
      </c>
      <c r="D98" s="37">
        <f>SUMIFS(СВЦЭМ!$C$34:$C$777,СВЦЭМ!$A$34:$A$777,$A98,СВЦЭМ!$B$34:$B$777,D$83)+'СЕТ СН'!$H$9+СВЦЭМ!$D$10+'СЕТ СН'!$H$6</f>
        <v>1734.7074289699999</v>
      </c>
      <c r="E98" s="37">
        <f>SUMIFS(СВЦЭМ!$C$34:$C$777,СВЦЭМ!$A$34:$A$777,$A98,СВЦЭМ!$B$34:$B$777,E$83)+'СЕТ СН'!$H$9+СВЦЭМ!$D$10+'СЕТ СН'!$H$6</f>
        <v>1699.4780320600003</v>
      </c>
      <c r="F98" s="37">
        <f>SUMIFS(СВЦЭМ!$C$34:$C$777,СВЦЭМ!$A$34:$A$777,$A98,СВЦЭМ!$B$34:$B$777,F$83)+'СЕТ СН'!$H$9+СВЦЭМ!$D$10+'СЕТ СН'!$H$6</f>
        <v>1720.2044311</v>
      </c>
      <c r="G98" s="37">
        <f>SUMIFS(СВЦЭМ!$C$34:$C$777,СВЦЭМ!$A$34:$A$777,$A98,СВЦЭМ!$B$34:$B$777,G$83)+'СЕТ СН'!$H$9+СВЦЭМ!$D$10+'СЕТ СН'!$H$6</f>
        <v>1676.0633627900002</v>
      </c>
      <c r="H98" s="37">
        <f>SUMIFS(СВЦЭМ!$C$34:$C$777,СВЦЭМ!$A$34:$A$777,$A98,СВЦЭМ!$B$34:$B$777,H$83)+'СЕТ СН'!$H$9+СВЦЭМ!$D$10+'СЕТ СН'!$H$6</f>
        <v>1624.9519698100003</v>
      </c>
      <c r="I98" s="37">
        <f>SUMIFS(СВЦЭМ!$C$34:$C$777,СВЦЭМ!$A$34:$A$777,$A98,СВЦЭМ!$B$34:$B$777,I$83)+'СЕТ СН'!$H$9+СВЦЭМ!$D$10+'СЕТ СН'!$H$6</f>
        <v>1523.49312295</v>
      </c>
      <c r="J98" s="37">
        <f>SUMIFS(СВЦЭМ!$C$34:$C$777,СВЦЭМ!$A$34:$A$777,$A98,СВЦЭМ!$B$34:$B$777,J$83)+'СЕТ СН'!$H$9+СВЦЭМ!$D$10+'СЕТ СН'!$H$6</f>
        <v>1481.5370713300001</v>
      </c>
      <c r="K98" s="37">
        <f>SUMIFS(СВЦЭМ!$C$34:$C$777,СВЦЭМ!$A$34:$A$777,$A98,СВЦЭМ!$B$34:$B$777,K$83)+'СЕТ СН'!$H$9+СВЦЭМ!$D$10+'СЕТ СН'!$H$6</f>
        <v>1387.6925743300001</v>
      </c>
      <c r="L98" s="37">
        <f>SUMIFS(СВЦЭМ!$C$34:$C$777,СВЦЭМ!$A$34:$A$777,$A98,СВЦЭМ!$B$34:$B$777,L$83)+'СЕТ СН'!$H$9+СВЦЭМ!$D$10+'СЕТ СН'!$H$6</f>
        <v>1382.0281165300003</v>
      </c>
      <c r="M98" s="37">
        <f>SUMIFS(СВЦЭМ!$C$34:$C$777,СВЦЭМ!$A$34:$A$777,$A98,СВЦЭМ!$B$34:$B$777,M$83)+'СЕТ СН'!$H$9+СВЦЭМ!$D$10+'СЕТ СН'!$H$6</f>
        <v>1403.9861834200001</v>
      </c>
      <c r="N98" s="37">
        <f>SUMIFS(СВЦЭМ!$C$34:$C$777,СВЦЭМ!$A$34:$A$777,$A98,СВЦЭМ!$B$34:$B$777,N$83)+'СЕТ СН'!$H$9+СВЦЭМ!$D$10+'СЕТ СН'!$H$6</f>
        <v>1407.6678222099999</v>
      </c>
      <c r="O98" s="37">
        <f>SUMIFS(СВЦЭМ!$C$34:$C$777,СВЦЭМ!$A$34:$A$777,$A98,СВЦЭМ!$B$34:$B$777,O$83)+'СЕТ СН'!$H$9+СВЦЭМ!$D$10+'СЕТ СН'!$H$6</f>
        <v>1413.2652915600002</v>
      </c>
      <c r="P98" s="37">
        <f>SUMIFS(СВЦЭМ!$C$34:$C$777,СВЦЭМ!$A$34:$A$777,$A98,СВЦЭМ!$B$34:$B$777,P$83)+'СЕТ СН'!$H$9+СВЦЭМ!$D$10+'СЕТ СН'!$H$6</f>
        <v>1409.6483073700001</v>
      </c>
      <c r="Q98" s="37">
        <f>SUMIFS(СВЦЭМ!$C$34:$C$777,СВЦЭМ!$A$34:$A$777,$A98,СВЦЭМ!$B$34:$B$777,Q$83)+'СЕТ СН'!$H$9+СВЦЭМ!$D$10+'СЕТ СН'!$H$6</f>
        <v>1413.6072691899999</v>
      </c>
      <c r="R98" s="37">
        <f>SUMIFS(СВЦЭМ!$C$34:$C$777,СВЦЭМ!$A$34:$A$777,$A98,СВЦЭМ!$B$34:$B$777,R$83)+'СЕТ СН'!$H$9+СВЦЭМ!$D$10+'СЕТ СН'!$H$6</f>
        <v>1406.3055444500001</v>
      </c>
      <c r="S98" s="37">
        <f>SUMIFS(СВЦЭМ!$C$34:$C$777,СВЦЭМ!$A$34:$A$777,$A98,СВЦЭМ!$B$34:$B$777,S$83)+'СЕТ СН'!$H$9+СВЦЭМ!$D$10+'СЕТ СН'!$H$6</f>
        <v>1433.5705600400001</v>
      </c>
      <c r="T98" s="37">
        <f>SUMIFS(СВЦЭМ!$C$34:$C$777,СВЦЭМ!$A$34:$A$777,$A98,СВЦЭМ!$B$34:$B$777,T$83)+'СЕТ СН'!$H$9+СВЦЭМ!$D$10+'СЕТ СН'!$H$6</f>
        <v>1431.7380977800001</v>
      </c>
      <c r="U98" s="37">
        <f>SUMIFS(СВЦЭМ!$C$34:$C$777,СВЦЭМ!$A$34:$A$777,$A98,СВЦЭМ!$B$34:$B$777,U$83)+'СЕТ СН'!$H$9+СВЦЭМ!$D$10+'СЕТ СН'!$H$6</f>
        <v>1395.1022870900001</v>
      </c>
      <c r="V98" s="37">
        <f>SUMIFS(СВЦЭМ!$C$34:$C$777,СВЦЭМ!$A$34:$A$777,$A98,СВЦЭМ!$B$34:$B$777,V$83)+'СЕТ СН'!$H$9+СВЦЭМ!$D$10+'СЕТ СН'!$H$6</f>
        <v>1395.91951556</v>
      </c>
      <c r="W98" s="37">
        <f>SUMIFS(СВЦЭМ!$C$34:$C$777,СВЦЭМ!$A$34:$A$777,$A98,СВЦЭМ!$B$34:$B$777,W$83)+'СЕТ СН'!$H$9+СВЦЭМ!$D$10+'СЕТ СН'!$H$6</f>
        <v>1383.14441244</v>
      </c>
      <c r="X98" s="37">
        <f>SUMIFS(СВЦЭМ!$C$34:$C$777,СВЦЭМ!$A$34:$A$777,$A98,СВЦЭМ!$B$34:$B$777,X$83)+'СЕТ СН'!$H$9+СВЦЭМ!$D$10+'СЕТ СН'!$H$6</f>
        <v>1448.0290063800001</v>
      </c>
      <c r="Y98" s="37">
        <f>SUMIFS(СВЦЭМ!$C$34:$C$777,СВЦЭМ!$A$34:$A$777,$A98,СВЦЭМ!$B$34:$B$777,Y$83)+'СЕТ СН'!$H$9+СВЦЭМ!$D$10+'СЕТ СН'!$H$6</f>
        <v>1519.7906146700002</v>
      </c>
    </row>
    <row r="99" spans="1:25" ht="15.75" x14ac:dyDescent="0.2">
      <c r="A99" s="36">
        <f t="shared" si="2"/>
        <v>42629</v>
      </c>
      <c r="B99" s="37">
        <f>SUMIFS(СВЦЭМ!$C$34:$C$777,СВЦЭМ!$A$34:$A$777,$A99,СВЦЭМ!$B$34:$B$777,B$83)+'СЕТ СН'!$H$9+СВЦЭМ!$D$10+'СЕТ СН'!$H$6</f>
        <v>1561.3853923000001</v>
      </c>
      <c r="C99" s="37">
        <f>SUMIFS(СВЦЭМ!$C$34:$C$777,СВЦЭМ!$A$34:$A$777,$A99,СВЦЭМ!$B$34:$B$777,C$83)+'СЕТ СН'!$H$9+СВЦЭМ!$D$10+'СЕТ СН'!$H$6</f>
        <v>1614.09045057</v>
      </c>
      <c r="D99" s="37">
        <f>SUMIFS(СВЦЭМ!$C$34:$C$777,СВЦЭМ!$A$34:$A$777,$A99,СВЦЭМ!$B$34:$B$777,D$83)+'СЕТ СН'!$H$9+СВЦЭМ!$D$10+'СЕТ СН'!$H$6</f>
        <v>1673.3639663500003</v>
      </c>
      <c r="E99" s="37">
        <f>SUMIFS(СВЦЭМ!$C$34:$C$777,СВЦЭМ!$A$34:$A$777,$A99,СВЦЭМ!$B$34:$B$777,E$83)+'СЕТ СН'!$H$9+СВЦЭМ!$D$10+'СЕТ СН'!$H$6</f>
        <v>1751.1955574600001</v>
      </c>
      <c r="F99" s="37">
        <f>SUMIFS(СВЦЭМ!$C$34:$C$777,СВЦЭМ!$A$34:$A$777,$A99,СВЦЭМ!$B$34:$B$777,F$83)+'СЕТ СН'!$H$9+СВЦЭМ!$D$10+'СЕТ СН'!$H$6</f>
        <v>1664.3759507899999</v>
      </c>
      <c r="G99" s="37">
        <f>SUMIFS(СВЦЭМ!$C$34:$C$777,СВЦЭМ!$A$34:$A$777,$A99,СВЦЭМ!$B$34:$B$777,G$83)+'СЕТ СН'!$H$9+СВЦЭМ!$D$10+'СЕТ СН'!$H$6</f>
        <v>1645.88673823</v>
      </c>
      <c r="H99" s="37">
        <f>SUMIFS(СВЦЭМ!$C$34:$C$777,СВЦЭМ!$A$34:$A$777,$A99,СВЦЭМ!$B$34:$B$777,H$83)+'СЕТ СН'!$H$9+СВЦЭМ!$D$10+'СЕТ СН'!$H$6</f>
        <v>1570.3218100700001</v>
      </c>
      <c r="I99" s="37">
        <f>SUMIFS(СВЦЭМ!$C$34:$C$777,СВЦЭМ!$A$34:$A$777,$A99,СВЦЭМ!$B$34:$B$777,I$83)+'СЕТ СН'!$H$9+СВЦЭМ!$D$10+'СЕТ СН'!$H$6</f>
        <v>1487.5703241599999</v>
      </c>
      <c r="J99" s="37">
        <f>SUMIFS(СВЦЭМ!$C$34:$C$777,СВЦЭМ!$A$34:$A$777,$A99,СВЦЭМ!$B$34:$B$777,J$83)+'СЕТ СН'!$H$9+СВЦЭМ!$D$10+'СЕТ СН'!$H$6</f>
        <v>1443.20892766</v>
      </c>
      <c r="K99" s="37">
        <f>SUMIFS(СВЦЭМ!$C$34:$C$777,СВЦЭМ!$A$34:$A$777,$A99,СВЦЭМ!$B$34:$B$777,K$83)+'СЕТ СН'!$H$9+СВЦЭМ!$D$10+'СЕТ СН'!$H$6</f>
        <v>1367.0367245100001</v>
      </c>
      <c r="L99" s="37">
        <f>SUMIFS(СВЦЭМ!$C$34:$C$777,СВЦЭМ!$A$34:$A$777,$A99,СВЦЭМ!$B$34:$B$777,L$83)+'СЕТ СН'!$H$9+СВЦЭМ!$D$10+'СЕТ СН'!$H$6</f>
        <v>1396.99377959</v>
      </c>
      <c r="M99" s="37">
        <f>SUMIFS(СВЦЭМ!$C$34:$C$777,СВЦЭМ!$A$34:$A$777,$A99,СВЦЭМ!$B$34:$B$777,M$83)+'СЕТ СН'!$H$9+СВЦЭМ!$D$10+'СЕТ СН'!$H$6</f>
        <v>1393.8201013800001</v>
      </c>
      <c r="N99" s="37">
        <f>SUMIFS(СВЦЭМ!$C$34:$C$777,СВЦЭМ!$A$34:$A$777,$A99,СВЦЭМ!$B$34:$B$777,N$83)+'СЕТ СН'!$H$9+СВЦЭМ!$D$10+'СЕТ СН'!$H$6</f>
        <v>1391.6099315199999</v>
      </c>
      <c r="O99" s="37">
        <f>SUMIFS(СВЦЭМ!$C$34:$C$777,СВЦЭМ!$A$34:$A$777,$A99,СВЦЭМ!$B$34:$B$777,O$83)+'СЕТ СН'!$H$9+СВЦЭМ!$D$10+'СЕТ СН'!$H$6</f>
        <v>1463.4589567400001</v>
      </c>
      <c r="P99" s="37">
        <f>SUMIFS(СВЦЭМ!$C$34:$C$777,СВЦЭМ!$A$34:$A$777,$A99,СВЦЭМ!$B$34:$B$777,P$83)+'СЕТ СН'!$H$9+СВЦЭМ!$D$10+'СЕТ СН'!$H$6</f>
        <v>1524.46653079</v>
      </c>
      <c r="Q99" s="37">
        <f>SUMIFS(СВЦЭМ!$C$34:$C$777,СВЦЭМ!$A$34:$A$777,$A99,СВЦЭМ!$B$34:$B$777,Q$83)+'СЕТ СН'!$H$9+СВЦЭМ!$D$10+'СЕТ СН'!$H$6</f>
        <v>1375.0189756200002</v>
      </c>
      <c r="R99" s="37">
        <f>SUMIFS(СВЦЭМ!$C$34:$C$777,СВЦЭМ!$A$34:$A$777,$A99,СВЦЭМ!$B$34:$B$777,R$83)+'СЕТ СН'!$H$9+СВЦЭМ!$D$10+'СЕТ СН'!$H$6</f>
        <v>1383.1779690799999</v>
      </c>
      <c r="S99" s="37">
        <f>SUMIFS(СВЦЭМ!$C$34:$C$777,СВЦЭМ!$A$34:$A$777,$A99,СВЦЭМ!$B$34:$B$777,S$83)+'СЕТ СН'!$H$9+СВЦЭМ!$D$10+'СЕТ СН'!$H$6</f>
        <v>1415.6849005600002</v>
      </c>
      <c r="T99" s="37">
        <f>SUMIFS(СВЦЭМ!$C$34:$C$777,СВЦЭМ!$A$34:$A$777,$A99,СВЦЭМ!$B$34:$B$777,T$83)+'СЕТ СН'!$H$9+СВЦЭМ!$D$10+'СЕТ СН'!$H$6</f>
        <v>1417.4324075700001</v>
      </c>
      <c r="U99" s="37">
        <f>SUMIFS(СВЦЭМ!$C$34:$C$777,СВЦЭМ!$A$34:$A$777,$A99,СВЦЭМ!$B$34:$B$777,U$83)+'СЕТ СН'!$H$9+СВЦЭМ!$D$10+'СЕТ СН'!$H$6</f>
        <v>1371.46882706</v>
      </c>
      <c r="V99" s="37">
        <f>SUMIFS(СВЦЭМ!$C$34:$C$777,СВЦЭМ!$A$34:$A$777,$A99,СВЦЭМ!$B$34:$B$777,V$83)+'СЕТ СН'!$H$9+СВЦЭМ!$D$10+'СЕТ СН'!$H$6</f>
        <v>1360.7972225399999</v>
      </c>
      <c r="W99" s="37">
        <f>SUMIFS(СВЦЭМ!$C$34:$C$777,СВЦЭМ!$A$34:$A$777,$A99,СВЦЭМ!$B$34:$B$777,W$83)+'СЕТ СН'!$H$9+СВЦЭМ!$D$10+'СЕТ СН'!$H$6</f>
        <v>1334.1693208000002</v>
      </c>
      <c r="X99" s="37">
        <f>SUMIFS(СВЦЭМ!$C$34:$C$777,СВЦЭМ!$A$34:$A$777,$A99,СВЦЭМ!$B$34:$B$777,X$83)+'СЕТ СН'!$H$9+СВЦЭМ!$D$10+'СЕТ СН'!$H$6</f>
        <v>1350.9154179900002</v>
      </c>
      <c r="Y99" s="37">
        <f>SUMIFS(СВЦЭМ!$C$34:$C$777,СВЦЭМ!$A$34:$A$777,$A99,СВЦЭМ!$B$34:$B$777,Y$83)+'СЕТ СН'!$H$9+СВЦЭМ!$D$10+'СЕТ СН'!$H$6</f>
        <v>1440.7887991699999</v>
      </c>
    </row>
    <row r="100" spans="1:25" ht="15.75" x14ac:dyDescent="0.2">
      <c r="A100" s="36">
        <f t="shared" si="2"/>
        <v>42630</v>
      </c>
      <c r="B100" s="37">
        <f>SUMIFS(СВЦЭМ!$C$34:$C$777,СВЦЭМ!$A$34:$A$777,$A100,СВЦЭМ!$B$34:$B$777,B$83)+'СЕТ СН'!$H$9+СВЦЭМ!$D$10+'СЕТ СН'!$H$6</f>
        <v>1566.8975928700002</v>
      </c>
      <c r="C100" s="37">
        <f>SUMIFS(СВЦЭМ!$C$34:$C$777,СВЦЭМ!$A$34:$A$777,$A100,СВЦЭМ!$B$34:$B$777,C$83)+'СЕТ СН'!$H$9+СВЦЭМ!$D$10+'СЕТ СН'!$H$6</f>
        <v>1634.7857077200001</v>
      </c>
      <c r="D100" s="37">
        <f>SUMIFS(СВЦЭМ!$C$34:$C$777,СВЦЭМ!$A$34:$A$777,$A100,СВЦЭМ!$B$34:$B$777,D$83)+'СЕТ СН'!$H$9+СВЦЭМ!$D$10+'СЕТ СН'!$H$6</f>
        <v>1669.1184642200001</v>
      </c>
      <c r="E100" s="37">
        <f>SUMIFS(СВЦЭМ!$C$34:$C$777,СВЦЭМ!$A$34:$A$777,$A100,СВЦЭМ!$B$34:$B$777,E$83)+'СЕТ СН'!$H$9+СВЦЭМ!$D$10+'СЕТ СН'!$H$6</f>
        <v>1675.7909928700001</v>
      </c>
      <c r="F100" s="37">
        <f>SUMIFS(СВЦЭМ!$C$34:$C$777,СВЦЭМ!$A$34:$A$777,$A100,СВЦЭМ!$B$34:$B$777,F$83)+'СЕТ СН'!$H$9+СВЦЭМ!$D$10+'СЕТ СН'!$H$6</f>
        <v>1687.1148139900001</v>
      </c>
      <c r="G100" s="37">
        <f>SUMIFS(СВЦЭМ!$C$34:$C$777,СВЦЭМ!$A$34:$A$777,$A100,СВЦЭМ!$B$34:$B$777,G$83)+'СЕТ СН'!$H$9+СВЦЭМ!$D$10+'СЕТ СН'!$H$6</f>
        <v>1679.8418669000002</v>
      </c>
      <c r="H100" s="37">
        <f>SUMIFS(СВЦЭМ!$C$34:$C$777,СВЦЭМ!$A$34:$A$777,$A100,СВЦЭМ!$B$34:$B$777,H$83)+'СЕТ СН'!$H$9+СВЦЭМ!$D$10+'СЕТ СН'!$H$6</f>
        <v>1643.12949776</v>
      </c>
      <c r="I100" s="37">
        <f>SUMIFS(СВЦЭМ!$C$34:$C$777,СВЦЭМ!$A$34:$A$777,$A100,СВЦЭМ!$B$34:$B$777,I$83)+'СЕТ СН'!$H$9+СВЦЭМ!$D$10+'СЕТ СН'!$H$6</f>
        <v>1584.2857452799999</v>
      </c>
      <c r="J100" s="37">
        <f>SUMIFS(СВЦЭМ!$C$34:$C$777,СВЦЭМ!$A$34:$A$777,$A100,СВЦЭМ!$B$34:$B$777,J$83)+'СЕТ СН'!$H$9+СВЦЭМ!$D$10+'СЕТ СН'!$H$6</f>
        <v>1510.0633489700001</v>
      </c>
      <c r="K100" s="37">
        <f>SUMIFS(СВЦЭМ!$C$34:$C$777,СВЦЭМ!$A$34:$A$777,$A100,СВЦЭМ!$B$34:$B$777,K$83)+'СЕТ СН'!$H$9+СВЦЭМ!$D$10+'СЕТ СН'!$H$6</f>
        <v>1451.72005442</v>
      </c>
      <c r="L100" s="37">
        <f>SUMIFS(СВЦЭМ!$C$34:$C$777,СВЦЭМ!$A$34:$A$777,$A100,СВЦЭМ!$B$34:$B$777,L$83)+'СЕТ СН'!$H$9+СВЦЭМ!$D$10+'СЕТ СН'!$H$6</f>
        <v>1409.4295113400001</v>
      </c>
      <c r="M100" s="37">
        <f>SUMIFS(СВЦЭМ!$C$34:$C$777,СВЦЭМ!$A$34:$A$777,$A100,СВЦЭМ!$B$34:$B$777,M$83)+'СЕТ СН'!$H$9+СВЦЭМ!$D$10+'СЕТ СН'!$H$6</f>
        <v>1411.34114482</v>
      </c>
      <c r="N100" s="37">
        <f>SUMIFS(СВЦЭМ!$C$34:$C$777,СВЦЭМ!$A$34:$A$777,$A100,СВЦЭМ!$B$34:$B$777,N$83)+'СЕТ СН'!$H$9+СВЦЭМ!$D$10+'СЕТ СН'!$H$6</f>
        <v>1405.3350231300001</v>
      </c>
      <c r="O100" s="37">
        <f>SUMIFS(СВЦЭМ!$C$34:$C$777,СВЦЭМ!$A$34:$A$777,$A100,СВЦЭМ!$B$34:$B$777,O$83)+'СЕТ СН'!$H$9+СВЦЭМ!$D$10+'СЕТ СН'!$H$6</f>
        <v>1407.2960019100001</v>
      </c>
      <c r="P100" s="37">
        <f>SUMIFS(СВЦЭМ!$C$34:$C$777,СВЦЭМ!$A$34:$A$777,$A100,СВЦЭМ!$B$34:$B$777,P$83)+'СЕТ СН'!$H$9+СВЦЭМ!$D$10+'СЕТ СН'!$H$6</f>
        <v>1418.6695030800001</v>
      </c>
      <c r="Q100" s="37">
        <f>SUMIFS(СВЦЭМ!$C$34:$C$777,СВЦЭМ!$A$34:$A$777,$A100,СВЦЭМ!$B$34:$B$777,Q$83)+'СЕТ СН'!$H$9+СВЦЭМ!$D$10+'СЕТ СН'!$H$6</f>
        <v>1416.8031887699999</v>
      </c>
      <c r="R100" s="37">
        <f>SUMIFS(СВЦЭМ!$C$34:$C$777,СВЦЭМ!$A$34:$A$777,$A100,СВЦЭМ!$B$34:$B$777,R$83)+'СЕТ СН'!$H$9+СВЦЭМ!$D$10+'СЕТ СН'!$H$6</f>
        <v>1428.5436449000001</v>
      </c>
      <c r="S100" s="37">
        <f>SUMIFS(СВЦЭМ!$C$34:$C$777,СВЦЭМ!$A$34:$A$777,$A100,СВЦЭМ!$B$34:$B$777,S$83)+'СЕТ СН'!$H$9+СВЦЭМ!$D$10+'СЕТ СН'!$H$6</f>
        <v>1447.37828405</v>
      </c>
      <c r="T100" s="37">
        <f>SUMIFS(СВЦЭМ!$C$34:$C$777,СВЦЭМ!$A$34:$A$777,$A100,СВЦЭМ!$B$34:$B$777,T$83)+'СЕТ СН'!$H$9+СВЦЭМ!$D$10+'СЕТ СН'!$H$6</f>
        <v>1447.9778617500001</v>
      </c>
      <c r="U100" s="37">
        <f>SUMIFS(СВЦЭМ!$C$34:$C$777,СВЦЭМ!$A$34:$A$777,$A100,СВЦЭМ!$B$34:$B$777,U$83)+'СЕТ СН'!$H$9+СВЦЭМ!$D$10+'СЕТ СН'!$H$6</f>
        <v>1439.8268418000002</v>
      </c>
      <c r="V100" s="37">
        <f>SUMIFS(СВЦЭМ!$C$34:$C$777,СВЦЭМ!$A$34:$A$777,$A100,СВЦЭМ!$B$34:$B$777,V$83)+'СЕТ СН'!$H$9+СВЦЭМ!$D$10+'СЕТ СН'!$H$6</f>
        <v>1453.98166861</v>
      </c>
      <c r="W100" s="37">
        <f>SUMIFS(СВЦЭМ!$C$34:$C$777,СВЦЭМ!$A$34:$A$777,$A100,СВЦЭМ!$B$34:$B$777,W$83)+'СЕТ СН'!$H$9+СВЦЭМ!$D$10+'СЕТ СН'!$H$6</f>
        <v>1462.1439714800001</v>
      </c>
      <c r="X100" s="37">
        <f>SUMIFS(СВЦЭМ!$C$34:$C$777,СВЦЭМ!$A$34:$A$777,$A100,СВЦЭМ!$B$34:$B$777,X$83)+'СЕТ СН'!$H$9+СВЦЭМ!$D$10+'СЕТ СН'!$H$6</f>
        <v>1432.0689313</v>
      </c>
      <c r="Y100" s="37">
        <f>SUMIFS(СВЦЭМ!$C$34:$C$777,СВЦЭМ!$A$34:$A$777,$A100,СВЦЭМ!$B$34:$B$777,Y$83)+'СЕТ СН'!$H$9+СВЦЭМ!$D$10+'СЕТ СН'!$H$6</f>
        <v>1472.1820113000001</v>
      </c>
    </row>
    <row r="101" spans="1:25" ht="15.75" x14ac:dyDescent="0.2">
      <c r="A101" s="36">
        <f t="shared" si="2"/>
        <v>42631</v>
      </c>
      <c r="B101" s="37">
        <f>SUMIFS(СВЦЭМ!$C$34:$C$777,СВЦЭМ!$A$34:$A$777,$A101,СВЦЭМ!$B$34:$B$777,B$83)+'СЕТ СН'!$H$9+СВЦЭМ!$D$10+'СЕТ СН'!$H$6</f>
        <v>1569.35927487</v>
      </c>
      <c r="C101" s="37">
        <f>SUMIFS(СВЦЭМ!$C$34:$C$777,СВЦЭМ!$A$34:$A$777,$A101,СВЦЭМ!$B$34:$B$777,C$83)+'СЕТ СН'!$H$9+СВЦЭМ!$D$10+'СЕТ СН'!$H$6</f>
        <v>1627.1206565000002</v>
      </c>
      <c r="D101" s="37">
        <f>SUMIFS(СВЦЭМ!$C$34:$C$777,СВЦЭМ!$A$34:$A$777,$A101,СВЦЭМ!$B$34:$B$777,D$83)+'СЕТ СН'!$H$9+СВЦЭМ!$D$10+'СЕТ СН'!$H$6</f>
        <v>1659.1192952199999</v>
      </c>
      <c r="E101" s="37">
        <f>SUMIFS(СВЦЭМ!$C$34:$C$777,СВЦЭМ!$A$34:$A$777,$A101,СВЦЭМ!$B$34:$B$777,E$83)+'СЕТ СН'!$H$9+СВЦЭМ!$D$10+'СЕТ СН'!$H$6</f>
        <v>1758.68694985</v>
      </c>
      <c r="F101" s="37">
        <f>SUMIFS(СВЦЭМ!$C$34:$C$777,СВЦЭМ!$A$34:$A$777,$A101,СВЦЭМ!$B$34:$B$777,F$83)+'СЕТ СН'!$H$9+СВЦЭМ!$D$10+'СЕТ СН'!$H$6</f>
        <v>1740.5075557099999</v>
      </c>
      <c r="G101" s="37">
        <f>SUMIFS(СВЦЭМ!$C$34:$C$777,СВЦЭМ!$A$34:$A$777,$A101,СВЦЭМ!$B$34:$B$777,G$83)+'СЕТ СН'!$H$9+СВЦЭМ!$D$10+'СЕТ СН'!$H$6</f>
        <v>1696.63526151</v>
      </c>
      <c r="H101" s="37">
        <f>SUMIFS(СВЦЭМ!$C$34:$C$777,СВЦЭМ!$A$34:$A$777,$A101,СВЦЭМ!$B$34:$B$777,H$83)+'СЕТ СН'!$H$9+СВЦЭМ!$D$10+'СЕТ СН'!$H$6</f>
        <v>1700.06838664</v>
      </c>
      <c r="I101" s="37">
        <f>SUMIFS(СВЦЭМ!$C$34:$C$777,СВЦЭМ!$A$34:$A$777,$A101,СВЦЭМ!$B$34:$B$777,I$83)+'СЕТ СН'!$H$9+СВЦЭМ!$D$10+'СЕТ СН'!$H$6</f>
        <v>1632.8857057200003</v>
      </c>
      <c r="J101" s="37">
        <f>SUMIFS(СВЦЭМ!$C$34:$C$777,СВЦЭМ!$A$34:$A$777,$A101,СВЦЭМ!$B$34:$B$777,J$83)+'СЕТ СН'!$H$9+СВЦЭМ!$D$10+'СЕТ СН'!$H$6</f>
        <v>1515.7789375500001</v>
      </c>
      <c r="K101" s="37">
        <f>SUMIFS(СВЦЭМ!$C$34:$C$777,СВЦЭМ!$A$34:$A$777,$A101,СВЦЭМ!$B$34:$B$777,K$83)+'СЕТ СН'!$H$9+СВЦЭМ!$D$10+'СЕТ СН'!$H$6</f>
        <v>1420.5895961000001</v>
      </c>
      <c r="L101" s="37">
        <f>SUMIFS(СВЦЭМ!$C$34:$C$777,СВЦЭМ!$A$34:$A$777,$A101,СВЦЭМ!$B$34:$B$777,L$83)+'СЕТ СН'!$H$9+СВЦЭМ!$D$10+'СЕТ СН'!$H$6</f>
        <v>1372.67553748</v>
      </c>
      <c r="M101" s="37">
        <f>SUMIFS(СВЦЭМ!$C$34:$C$777,СВЦЭМ!$A$34:$A$777,$A101,СВЦЭМ!$B$34:$B$777,M$83)+'СЕТ СН'!$H$9+СВЦЭМ!$D$10+'СЕТ СН'!$H$6</f>
        <v>1343.6558893800002</v>
      </c>
      <c r="N101" s="37">
        <f>SUMIFS(СВЦЭМ!$C$34:$C$777,СВЦЭМ!$A$34:$A$777,$A101,СВЦЭМ!$B$34:$B$777,N$83)+'СЕТ СН'!$H$9+СВЦЭМ!$D$10+'СЕТ СН'!$H$6</f>
        <v>1310.6567528700002</v>
      </c>
      <c r="O101" s="37">
        <f>SUMIFS(СВЦЭМ!$C$34:$C$777,СВЦЭМ!$A$34:$A$777,$A101,СВЦЭМ!$B$34:$B$777,O$83)+'СЕТ СН'!$H$9+СВЦЭМ!$D$10+'СЕТ СН'!$H$6</f>
        <v>1320.59047543</v>
      </c>
      <c r="P101" s="37">
        <f>SUMIFS(СВЦЭМ!$C$34:$C$777,СВЦЭМ!$A$34:$A$777,$A101,СВЦЭМ!$B$34:$B$777,P$83)+'СЕТ СН'!$H$9+СВЦЭМ!$D$10+'СЕТ СН'!$H$6</f>
        <v>1336.1538619400001</v>
      </c>
      <c r="Q101" s="37">
        <f>SUMIFS(СВЦЭМ!$C$34:$C$777,СВЦЭМ!$A$34:$A$777,$A101,СВЦЭМ!$B$34:$B$777,Q$83)+'СЕТ СН'!$H$9+СВЦЭМ!$D$10+'СЕТ СН'!$H$6</f>
        <v>1337.5750544100001</v>
      </c>
      <c r="R101" s="37">
        <f>SUMIFS(СВЦЭМ!$C$34:$C$777,СВЦЭМ!$A$34:$A$777,$A101,СВЦЭМ!$B$34:$B$777,R$83)+'СЕТ СН'!$H$9+СВЦЭМ!$D$10+'СЕТ СН'!$H$6</f>
        <v>1380.10308773</v>
      </c>
      <c r="S101" s="37">
        <f>SUMIFS(СВЦЭМ!$C$34:$C$777,СВЦЭМ!$A$34:$A$777,$A101,СВЦЭМ!$B$34:$B$777,S$83)+'СЕТ СН'!$H$9+СВЦЭМ!$D$10+'СЕТ СН'!$H$6</f>
        <v>1396.9394811900002</v>
      </c>
      <c r="T101" s="37">
        <f>SUMIFS(СВЦЭМ!$C$34:$C$777,СВЦЭМ!$A$34:$A$777,$A101,СВЦЭМ!$B$34:$B$777,T$83)+'СЕТ СН'!$H$9+СВЦЭМ!$D$10+'СЕТ СН'!$H$6</f>
        <v>1373.6706890200001</v>
      </c>
      <c r="U101" s="37">
        <f>SUMIFS(СВЦЭМ!$C$34:$C$777,СВЦЭМ!$A$34:$A$777,$A101,СВЦЭМ!$B$34:$B$777,U$83)+'СЕТ СН'!$H$9+СВЦЭМ!$D$10+'СЕТ СН'!$H$6</f>
        <v>1450.1995388400001</v>
      </c>
      <c r="V101" s="37">
        <f>SUMIFS(СВЦЭМ!$C$34:$C$777,СВЦЭМ!$A$34:$A$777,$A101,СВЦЭМ!$B$34:$B$777,V$83)+'СЕТ СН'!$H$9+СВЦЭМ!$D$10+'СЕТ СН'!$H$6</f>
        <v>1464.4745713100001</v>
      </c>
      <c r="W101" s="37">
        <f>SUMIFS(СВЦЭМ!$C$34:$C$777,СВЦЭМ!$A$34:$A$777,$A101,СВЦЭМ!$B$34:$B$777,W$83)+'СЕТ СН'!$H$9+СВЦЭМ!$D$10+'СЕТ СН'!$H$6</f>
        <v>1453.4856412600002</v>
      </c>
      <c r="X101" s="37">
        <f>SUMIFS(СВЦЭМ!$C$34:$C$777,СВЦЭМ!$A$34:$A$777,$A101,СВЦЭМ!$B$34:$B$777,X$83)+'СЕТ СН'!$H$9+СВЦЭМ!$D$10+'СЕТ СН'!$H$6</f>
        <v>1442.3687082400002</v>
      </c>
      <c r="Y101" s="37">
        <f>SUMIFS(СВЦЭМ!$C$34:$C$777,СВЦЭМ!$A$34:$A$777,$A101,СВЦЭМ!$B$34:$B$777,Y$83)+'СЕТ СН'!$H$9+СВЦЭМ!$D$10+'СЕТ СН'!$H$6</f>
        <v>1432.9558831100001</v>
      </c>
    </row>
    <row r="102" spans="1:25" ht="15.75" x14ac:dyDescent="0.2">
      <c r="A102" s="36">
        <f t="shared" si="2"/>
        <v>42632</v>
      </c>
      <c r="B102" s="37">
        <f>SUMIFS(СВЦЭМ!$C$34:$C$777,СВЦЭМ!$A$34:$A$777,$A102,СВЦЭМ!$B$34:$B$777,B$83)+'СЕТ СН'!$H$9+СВЦЭМ!$D$10+'СЕТ СН'!$H$6</f>
        <v>1500.2925661700001</v>
      </c>
      <c r="C102" s="37">
        <f>SUMIFS(СВЦЭМ!$C$34:$C$777,СВЦЭМ!$A$34:$A$777,$A102,СВЦЭМ!$B$34:$B$777,C$83)+'СЕТ СН'!$H$9+СВЦЭМ!$D$10+'СЕТ СН'!$H$6</f>
        <v>1568.19128039</v>
      </c>
      <c r="D102" s="37">
        <f>SUMIFS(СВЦЭМ!$C$34:$C$777,СВЦЭМ!$A$34:$A$777,$A102,СВЦЭМ!$B$34:$B$777,D$83)+'СЕТ СН'!$H$9+СВЦЭМ!$D$10+'СЕТ СН'!$H$6</f>
        <v>1594.1800788099999</v>
      </c>
      <c r="E102" s="37">
        <f>SUMIFS(СВЦЭМ!$C$34:$C$777,СВЦЭМ!$A$34:$A$777,$A102,СВЦЭМ!$B$34:$B$777,E$83)+'СЕТ СН'!$H$9+СВЦЭМ!$D$10+'СЕТ СН'!$H$6</f>
        <v>1603.0705759500001</v>
      </c>
      <c r="F102" s="37">
        <f>SUMIFS(СВЦЭМ!$C$34:$C$777,СВЦЭМ!$A$34:$A$777,$A102,СВЦЭМ!$B$34:$B$777,F$83)+'СЕТ СН'!$H$9+СВЦЭМ!$D$10+'СЕТ СН'!$H$6</f>
        <v>1627.1781670600003</v>
      </c>
      <c r="G102" s="37">
        <f>SUMIFS(СВЦЭМ!$C$34:$C$777,СВЦЭМ!$A$34:$A$777,$A102,СВЦЭМ!$B$34:$B$777,G$83)+'СЕТ СН'!$H$9+СВЦЭМ!$D$10+'СЕТ СН'!$H$6</f>
        <v>1602.1570749800001</v>
      </c>
      <c r="H102" s="37">
        <f>SUMIFS(СВЦЭМ!$C$34:$C$777,СВЦЭМ!$A$34:$A$777,$A102,СВЦЭМ!$B$34:$B$777,H$83)+'СЕТ СН'!$H$9+СВЦЭМ!$D$10+'СЕТ СН'!$H$6</f>
        <v>1531.2601181499999</v>
      </c>
      <c r="I102" s="37">
        <f>SUMIFS(СВЦЭМ!$C$34:$C$777,СВЦЭМ!$A$34:$A$777,$A102,СВЦЭМ!$B$34:$B$777,I$83)+'СЕТ СН'!$H$9+СВЦЭМ!$D$10+'СЕТ СН'!$H$6</f>
        <v>1436.5816860300001</v>
      </c>
      <c r="J102" s="37">
        <f>SUMIFS(СВЦЭМ!$C$34:$C$777,СВЦЭМ!$A$34:$A$777,$A102,СВЦЭМ!$B$34:$B$777,J$83)+'СЕТ СН'!$H$9+СВЦЭМ!$D$10+'СЕТ СН'!$H$6</f>
        <v>1407.5037301000002</v>
      </c>
      <c r="K102" s="37">
        <f>SUMIFS(СВЦЭМ!$C$34:$C$777,СВЦЭМ!$A$34:$A$777,$A102,СВЦЭМ!$B$34:$B$777,K$83)+'СЕТ СН'!$H$9+СВЦЭМ!$D$10+'СЕТ СН'!$H$6</f>
        <v>1378.13326289</v>
      </c>
      <c r="L102" s="37">
        <f>SUMIFS(СВЦЭМ!$C$34:$C$777,СВЦЭМ!$A$34:$A$777,$A102,СВЦЭМ!$B$34:$B$777,L$83)+'СЕТ СН'!$H$9+СВЦЭМ!$D$10+'СЕТ СН'!$H$6</f>
        <v>1398.72776204</v>
      </c>
      <c r="M102" s="37">
        <f>SUMIFS(СВЦЭМ!$C$34:$C$777,СВЦЭМ!$A$34:$A$777,$A102,СВЦЭМ!$B$34:$B$777,M$83)+'СЕТ СН'!$H$9+СВЦЭМ!$D$10+'СЕТ СН'!$H$6</f>
        <v>1380.3654196100001</v>
      </c>
      <c r="N102" s="37">
        <f>SUMIFS(СВЦЭМ!$C$34:$C$777,СВЦЭМ!$A$34:$A$777,$A102,СВЦЭМ!$B$34:$B$777,N$83)+'СЕТ СН'!$H$9+СВЦЭМ!$D$10+'СЕТ СН'!$H$6</f>
        <v>1374.0637642300001</v>
      </c>
      <c r="O102" s="37">
        <f>SUMIFS(СВЦЭМ!$C$34:$C$777,СВЦЭМ!$A$34:$A$777,$A102,СВЦЭМ!$B$34:$B$777,O$83)+'СЕТ СН'!$H$9+СВЦЭМ!$D$10+'СЕТ СН'!$H$6</f>
        <v>1400.5632124200001</v>
      </c>
      <c r="P102" s="37">
        <f>SUMIFS(СВЦЭМ!$C$34:$C$777,СВЦЭМ!$A$34:$A$777,$A102,СВЦЭМ!$B$34:$B$777,P$83)+'СЕТ СН'!$H$9+СВЦЭМ!$D$10+'СЕТ СН'!$H$6</f>
        <v>1358.9481471899999</v>
      </c>
      <c r="Q102" s="37">
        <f>SUMIFS(СВЦЭМ!$C$34:$C$777,СВЦЭМ!$A$34:$A$777,$A102,СВЦЭМ!$B$34:$B$777,Q$83)+'СЕТ СН'!$H$9+СВЦЭМ!$D$10+'СЕТ СН'!$H$6</f>
        <v>1450.5860239200001</v>
      </c>
      <c r="R102" s="37">
        <f>SUMIFS(СВЦЭМ!$C$34:$C$777,СВЦЭМ!$A$34:$A$777,$A102,СВЦЭМ!$B$34:$B$777,R$83)+'СЕТ СН'!$H$9+СВЦЭМ!$D$10+'СЕТ СН'!$H$6</f>
        <v>1430.8702586899999</v>
      </c>
      <c r="S102" s="37">
        <f>SUMIFS(СВЦЭМ!$C$34:$C$777,СВЦЭМ!$A$34:$A$777,$A102,СВЦЭМ!$B$34:$B$777,S$83)+'СЕТ СН'!$H$9+СВЦЭМ!$D$10+'СЕТ СН'!$H$6</f>
        <v>1470.8402353000001</v>
      </c>
      <c r="T102" s="37">
        <f>SUMIFS(СВЦЭМ!$C$34:$C$777,СВЦЭМ!$A$34:$A$777,$A102,СВЦЭМ!$B$34:$B$777,T$83)+'СЕТ СН'!$H$9+СВЦЭМ!$D$10+'СЕТ СН'!$H$6</f>
        <v>1441.36812923</v>
      </c>
      <c r="U102" s="37">
        <f>SUMIFS(СВЦЭМ!$C$34:$C$777,СВЦЭМ!$A$34:$A$777,$A102,СВЦЭМ!$B$34:$B$777,U$83)+'СЕТ СН'!$H$9+СВЦЭМ!$D$10+'СЕТ СН'!$H$6</f>
        <v>1471.8563942700002</v>
      </c>
      <c r="V102" s="37">
        <f>SUMIFS(СВЦЭМ!$C$34:$C$777,СВЦЭМ!$A$34:$A$777,$A102,СВЦЭМ!$B$34:$B$777,V$83)+'СЕТ СН'!$H$9+СВЦЭМ!$D$10+'СЕТ СН'!$H$6</f>
        <v>1469.0656809300001</v>
      </c>
      <c r="W102" s="37">
        <f>SUMIFS(СВЦЭМ!$C$34:$C$777,СВЦЭМ!$A$34:$A$777,$A102,СВЦЭМ!$B$34:$B$777,W$83)+'СЕТ СН'!$H$9+СВЦЭМ!$D$10+'СЕТ СН'!$H$6</f>
        <v>1447.3644532100002</v>
      </c>
      <c r="X102" s="37">
        <f>SUMIFS(СВЦЭМ!$C$34:$C$777,СВЦЭМ!$A$34:$A$777,$A102,СВЦЭМ!$B$34:$B$777,X$83)+'СЕТ СН'!$H$9+СВЦЭМ!$D$10+'СЕТ СН'!$H$6</f>
        <v>1393.09645707</v>
      </c>
      <c r="Y102" s="37">
        <f>SUMIFS(СВЦЭМ!$C$34:$C$777,СВЦЭМ!$A$34:$A$777,$A102,СВЦЭМ!$B$34:$B$777,Y$83)+'СЕТ СН'!$H$9+СВЦЭМ!$D$10+'СЕТ СН'!$H$6</f>
        <v>1383.90356385</v>
      </c>
    </row>
    <row r="103" spans="1:25" ht="15.75" x14ac:dyDescent="0.2">
      <c r="A103" s="36">
        <f t="shared" si="2"/>
        <v>42633</v>
      </c>
      <c r="B103" s="37">
        <f>SUMIFS(СВЦЭМ!$C$34:$C$777,СВЦЭМ!$A$34:$A$777,$A103,СВЦЭМ!$B$34:$B$777,B$83)+'СЕТ СН'!$H$9+СВЦЭМ!$D$10+'СЕТ СН'!$H$6</f>
        <v>1436.61548782</v>
      </c>
      <c r="C103" s="37">
        <f>SUMIFS(СВЦЭМ!$C$34:$C$777,СВЦЭМ!$A$34:$A$777,$A103,СВЦЭМ!$B$34:$B$777,C$83)+'СЕТ СН'!$H$9+СВЦЭМ!$D$10+'СЕТ СН'!$H$6</f>
        <v>1510.7777709900001</v>
      </c>
      <c r="D103" s="37">
        <f>SUMIFS(СВЦЭМ!$C$34:$C$777,СВЦЭМ!$A$34:$A$777,$A103,СВЦЭМ!$B$34:$B$777,D$83)+'СЕТ СН'!$H$9+СВЦЭМ!$D$10+'СЕТ СН'!$H$6</f>
        <v>1548.10263495</v>
      </c>
      <c r="E103" s="37">
        <f>SUMIFS(СВЦЭМ!$C$34:$C$777,СВЦЭМ!$A$34:$A$777,$A103,СВЦЭМ!$B$34:$B$777,E$83)+'СЕТ СН'!$H$9+СВЦЭМ!$D$10+'СЕТ СН'!$H$6</f>
        <v>1573.2322838100001</v>
      </c>
      <c r="F103" s="37">
        <f>SUMIFS(СВЦЭМ!$C$34:$C$777,СВЦЭМ!$A$34:$A$777,$A103,СВЦЭМ!$B$34:$B$777,F$83)+'СЕТ СН'!$H$9+СВЦЭМ!$D$10+'СЕТ СН'!$H$6</f>
        <v>1565.65590737</v>
      </c>
      <c r="G103" s="37">
        <f>SUMIFS(СВЦЭМ!$C$34:$C$777,СВЦЭМ!$A$34:$A$777,$A103,СВЦЭМ!$B$34:$B$777,G$83)+'СЕТ СН'!$H$9+СВЦЭМ!$D$10+'СЕТ СН'!$H$6</f>
        <v>1593.61887088</v>
      </c>
      <c r="H103" s="37">
        <f>SUMIFS(СВЦЭМ!$C$34:$C$777,СВЦЭМ!$A$34:$A$777,$A103,СВЦЭМ!$B$34:$B$777,H$83)+'СЕТ СН'!$H$9+СВЦЭМ!$D$10+'СЕТ СН'!$H$6</f>
        <v>1595.17897791</v>
      </c>
      <c r="I103" s="37">
        <f>SUMIFS(СВЦЭМ!$C$34:$C$777,СВЦЭМ!$A$34:$A$777,$A103,СВЦЭМ!$B$34:$B$777,I$83)+'СЕТ СН'!$H$9+СВЦЭМ!$D$10+'СЕТ СН'!$H$6</f>
        <v>1528.0676412299999</v>
      </c>
      <c r="J103" s="37">
        <f>SUMIFS(СВЦЭМ!$C$34:$C$777,СВЦЭМ!$A$34:$A$777,$A103,СВЦЭМ!$B$34:$B$777,J$83)+'СЕТ СН'!$H$9+СВЦЭМ!$D$10+'СЕТ СН'!$H$6</f>
        <v>1481.58752611</v>
      </c>
      <c r="K103" s="37">
        <f>SUMIFS(СВЦЭМ!$C$34:$C$777,СВЦЭМ!$A$34:$A$777,$A103,СВЦЭМ!$B$34:$B$777,K$83)+'СЕТ СН'!$H$9+СВЦЭМ!$D$10+'СЕТ СН'!$H$6</f>
        <v>1463.39485758</v>
      </c>
      <c r="L103" s="37">
        <f>SUMIFS(СВЦЭМ!$C$34:$C$777,СВЦЭМ!$A$34:$A$777,$A103,СВЦЭМ!$B$34:$B$777,L$83)+'СЕТ СН'!$H$9+СВЦЭМ!$D$10+'СЕТ СН'!$H$6</f>
        <v>1452.9970656099999</v>
      </c>
      <c r="M103" s="37">
        <f>SUMIFS(СВЦЭМ!$C$34:$C$777,СВЦЭМ!$A$34:$A$777,$A103,СВЦЭМ!$B$34:$B$777,M$83)+'СЕТ СН'!$H$9+СВЦЭМ!$D$10+'СЕТ СН'!$H$6</f>
        <v>1529.87572234</v>
      </c>
      <c r="N103" s="37">
        <f>SUMIFS(СВЦЭМ!$C$34:$C$777,СВЦЭМ!$A$34:$A$777,$A103,СВЦЭМ!$B$34:$B$777,N$83)+'СЕТ СН'!$H$9+СВЦЭМ!$D$10+'СЕТ СН'!$H$6</f>
        <v>1464.9585030200001</v>
      </c>
      <c r="O103" s="37">
        <f>SUMIFS(СВЦЭМ!$C$34:$C$777,СВЦЭМ!$A$34:$A$777,$A103,СВЦЭМ!$B$34:$B$777,O$83)+'СЕТ СН'!$H$9+СВЦЭМ!$D$10+'СЕТ СН'!$H$6</f>
        <v>1440.6462991799999</v>
      </c>
      <c r="P103" s="37">
        <f>SUMIFS(СВЦЭМ!$C$34:$C$777,СВЦЭМ!$A$34:$A$777,$A103,СВЦЭМ!$B$34:$B$777,P$83)+'СЕТ СН'!$H$9+СВЦЭМ!$D$10+'СЕТ СН'!$H$6</f>
        <v>1452.93023167</v>
      </c>
      <c r="Q103" s="37">
        <f>SUMIFS(СВЦЭМ!$C$34:$C$777,СВЦЭМ!$A$34:$A$777,$A103,СВЦЭМ!$B$34:$B$777,Q$83)+'СЕТ СН'!$H$9+СВЦЭМ!$D$10+'СЕТ СН'!$H$6</f>
        <v>1444.5509128399999</v>
      </c>
      <c r="R103" s="37">
        <f>SUMIFS(СВЦЭМ!$C$34:$C$777,СВЦЭМ!$A$34:$A$777,$A103,СВЦЭМ!$B$34:$B$777,R$83)+'СЕТ СН'!$H$9+СВЦЭМ!$D$10+'СЕТ СН'!$H$6</f>
        <v>1392.6936362700001</v>
      </c>
      <c r="S103" s="37">
        <f>SUMIFS(СВЦЭМ!$C$34:$C$777,СВЦЭМ!$A$34:$A$777,$A103,СВЦЭМ!$B$34:$B$777,S$83)+'СЕТ СН'!$H$9+СВЦЭМ!$D$10+'СЕТ СН'!$H$6</f>
        <v>1489.47368426</v>
      </c>
      <c r="T103" s="37">
        <f>SUMIFS(СВЦЭМ!$C$34:$C$777,СВЦЭМ!$A$34:$A$777,$A103,СВЦЭМ!$B$34:$B$777,T$83)+'СЕТ СН'!$H$9+СВЦЭМ!$D$10+'СЕТ СН'!$H$6</f>
        <v>1473.44425204</v>
      </c>
      <c r="U103" s="37">
        <f>SUMIFS(СВЦЭМ!$C$34:$C$777,СВЦЭМ!$A$34:$A$777,$A103,СВЦЭМ!$B$34:$B$777,U$83)+'СЕТ СН'!$H$9+СВЦЭМ!$D$10+'СЕТ СН'!$H$6</f>
        <v>1415.7664820700002</v>
      </c>
      <c r="V103" s="37">
        <f>SUMIFS(СВЦЭМ!$C$34:$C$777,СВЦЭМ!$A$34:$A$777,$A103,СВЦЭМ!$B$34:$B$777,V$83)+'СЕТ СН'!$H$9+СВЦЭМ!$D$10+'СЕТ СН'!$H$6</f>
        <v>1414.9135118300001</v>
      </c>
      <c r="W103" s="37">
        <f>SUMIFS(СВЦЭМ!$C$34:$C$777,СВЦЭМ!$A$34:$A$777,$A103,СВЦЭМ!$B$34:$B$777,W$83)+'СЕТ СН'!$H$9+СВЦЭМ!$D$10+'СЕТ СН'!$H$6</f>
        <v>1419.1800014</v>
      </c>
      <c r="X103" s="37">
        <f>SUMIFS(СВЦЭМ!$C$34:$C$777,СВЦЭМ!$A$34:$A$777,$A103,СВЦЭМ!$B$34:$B$777,X$83)+'СЕТ СН'!$H$9+СВЦЭМ!$D$10+'СЕТ СН'!$H$6</f>
        <v>1400.7473567699999</v>
      </c>
      <c r="Y103" s="37">
        <f>SUMIFS(СВЦЭМ!$C$34:$C$777,СВЦЭМ!$A$34:$A$777,$A103,СВЦЭМ!$B$34:$B$777,Y$83)+'СЕТ СН'!$H$9+СВЦЭМ!$D$10+'СЕТ СН'!$H$6</f>
        <v>1447.4108145099999</v>
      </c>
    </row>
    <row r="104" spans="1:25" ht="15.75" x14ac:dyDescent="0.2">
      <c r="A104" s="36">
        <f t="shared" si="2"/>
        <v>42634</v>
      </c>
      <c r="B104" s="37">
        <f>SUMIFS(СВЦЭМ!$C$34:$C$777,СВЦЭМ!$A$34:$A$777,$A104,СВЦЭМ!$B$34:$B$777,B$83)+'СЕТ СН'!$H$9+СВЦЭМ!$D$10+'СЕТ СН'!$H$6</f>
        <v>1485.29022506</v>
      </c>
      <c r="C104" s="37">
        <f>SUMIFS(СВЦЭМ!$C$34:$C$777,СВЦЭМ!$A$34:$A$777,$A104,СВЦЭМ!$B$34:$B$777,C$83)+'СЕТ СН'!$H$9+СВЦЭМ!$D$10+'СЕТ СН'!$H$6</f>
        <v>1574.9769071999999</v>
      </c>
      <c r="D104" s="37">
        <f>SUMIFS(СВЦЭМ!$C$34:$C$777,СВЦЭМ!$A$34:$A$777,$A104,СВЦЭМ!$B$34:$B$777,D$83)+'СЕТ СН'!$H$9+СВЦЭМ!$D$10+'СЕТ СН'!$H$6</f>
        <v>1604.8780188300002</v>
      </c>
      <c r="E104" s="37">
        <f>SUMIFS(СВЦЭМ!$C$34:$C$777,СВЦЭМ!$A$34:$A$777,$A104,СВЦЭМ!$B$34:$B$777,E$83)+'СЕТ СН'!$H$9+СВЦЭМ!$D$10+'СЕТ СН'!$H$6</f>
        <v>1663.20127073</v>
      </c>
      <c r="F104" s="37">
        <f>SUMIFS(СВЦЭМ!$C$34:$C$777,СВЦЭМ!$A$34:$A$777,$A104,СВЦЭМ!$B$34:$B$777,F$83)+'СЕТ СН'!$H$9+СВЦЭМ!$D$10+'СЕТ СН'!$H$6</f>
        <v>1609.4646880300002</v>
      </c>
      <c r="G104" s="37">
        <f>SUMIFS(СВЦЭМ!$C$34:$C$777,СВЦЭМ!$A$34:$A$777,$A104,СВЦЭМ!$B$34:$B$777,G$83)+'СЕТ СН'!$H$9+СВЦЭМ!$D$10+'СЕТ СН'!$H$6</f>
        <v>1603.49587522</v>
      </c>
      <c r="H104" s="37">
        <f>SUMIFS(СВЦЭМ!$C$34:$C$777,СВЦЭМ!$A$34:$A$777,$A104,СВЦЭМ!$B$34:$B$777,H$83)+'СЕТ СН'!$H$9+СВЦЭМ!$D$10+'СЕТ СН'!$H$6</f>
        <v>1560.96234495</v>
      </c>
      <c r="I104" s="37">
        <f>SUMIFS(СВЦЭМ!$C$34:$C$777,СВЦЭМ!$A$34:$A$777,$A104,СВЦЭМ!$B$34:$B$777,I$83)+'СЕТ СН'!$H$9+СВЦЭМ!$D$10+'СЕТ СН'!$H$6</f>
        <v>1474.14446559</v>
      </c>
      <c r="J104" s="37">
        <f>SUMIFS(СВЦЭМ!$C$34:$C$777,СВЦЭМ!$A$34:$A$777,$A104,СВЦЭМ!$B$34:$B$777,J$83)+'СЕТ СН'!$H$9+СВЦЭМ!$D$10+'СЕТ СН'!$H$6</f>
        <v>1410.7683991200001</v>
      </c>
      <c r="K104" s="37">
        <f>SUMIFS(СВЦЭМ!$C$34:$C$777,СВЦЭМ!$A$34:$A$777,$A104,СВЦЭМ!$B$34:$B$777,K$83)+'СЕТ СН'!$H$9+СВЦЭМ!$D$10+'СЕТ СН'!$H$6</f>
        <v>1354.1453789800003</v>
      </c>
      <c r="L104" s="37">
        <f>SUMIFS(СВЦЭМ!$C$34:$C$777,СВЦЭМ!$A$34:$A$777,$A104,СВЦЭМ!$B$34:$B$777,L$83)+'СЕТ СН'!$H$9+СВЦЭМ!$D$10+'СЕТ СН'!$H$6</f>
        <v>1363.6841302600001</v>
      </c>
      <c r="M104" s="37">
        <f>SUMIFS(СВЦЭМ!$C$34:$C$777,СВЦЭМ!$A$34:$A$777,$A104,СВЦЭМ!$B$34:$B$777,M$83)+'СЕТ СН'!$H$9+СВЦЭМ!$D$10+'СЕТ СН'!$H$6</f>
        <v>1366.0616147400001</v>
      </c>
      <c r="N104" s="37">
        <f>SUMIFS(СВЦЭМ!$C$34:$C$777,СВЦЭМ!$A$34:$A$777,$A104,СВЦЭМ!$B$34:$B$777,N$83)+'СЕТ СН'!$H$9+СВЦЭМ!$D$10+'СЕТ СН'!$H$6</f>
        <v>1335.3507856599999</v>
      </c>
      <c r="O104" s="37">
        <f>SUMIFS(СВЦЭМ!$C$34:$C$777,СВЦЭМ!$A$34:$A$777,$A104,СВЦЭМ!$B$34:$B$777,O$83)+'СЕТ СН'!$H$9+СВЦЭМ!$D$10+'СЕТ СН'!$H$6</f>
        <v>1341.94447339</v>
      </c>
      <c r="P104" s="37">
        <f>SUMIFS(СВЦЭМ!$C$34:$C$777,СВЦЭМ!$A$34:$A$777,$A104,СВЦЭМ!$B$34:$B$777,P$83)+'СЕТ СН'!$H$9+СВЦЭМ!$D$10+'СЕТ СН'!$H$6</f>
        <v>1340.9763477199999</v>
      </c>
      <c r="Q104" s="37">
        <f>SUMIFS(СВЦЭМ!$C$34:$C$777,СВЦЭМ!$A$34:$A$777,$A104,СВЦЭМ!$B$34:$B$777,Q$83)+'СЕТ СН'!$H$9+СВЦЭМ!$D$10+'СЕТ СН'!$H$6</f>
        <v>1346.0160507400001</v>
      </c>
      <c r="R104" s="37">
        <f>SUMIFS(СВЦЭМ!$C$34:$C$777,СВЦЭМ!$A$34:$A$777,$A104,СВЦЭМ!$B$34:$B$777,R$83)+'СЕТ СН'!$H$9+СВЦЭМ!$D$10+'СЕТ СН'!$H$6</f>
        <v>1346.2728477300002</v>
      </c>
      <c r="S104" s="37">
        <f>SUMIFS(СВЦЭМ!$C$34:$C$777,СВЦЭМ!$A$34:$A$777,$A104,СВЦЭМ!$B$34:$B$777,S$83)+'СЕТ СН'!$H$9+СВЦЭМ!$D$10+'СЕТ СН'!$H$6</f>
        <v>1388.0519004299999</v>
      </c>
      <c r="T104" s="37">
        <f>SUMIFS(СВЦЭМ!$C$34:$C$777,СВЦЭМ!$A$34:$A$777,$A104,СВЦЭМ!$B$34:$B$777,T$83)+'СЕТ СН'!$H$9+СВЦЭМ!$D$10+'СЕТ СН'!$H$6</f>
        <v>1407.0698279900002</v>
      </c>
      <c r="U104" s="37">
        <f>SUMIFS(СВЦЭМ!$C$34:$C$777,СВЦЭМ!$A$34:$A$777,$A104,СВЦЭМ!$B$34:$B$777,U$83)+'СЕТ СН'!$H$9+СВЦЭМ!$D$10+'СЕТ СН'!$H$6</f>
        <v>1440.65012824</v>
      </c>
      <c r="V104" s="37">
        <f>SUMIFS(СВЦЭМ!$C$34:$C$777,СВЦЭМ!$A$34:$A$777,$A104,СВЦЭМ!$B$34:$B$777,V$83)+'СЕТ СН'!$H$9+СВЦЭМ!$D$10+'СЕТ СН'!$H$6</f>
        <v>1423.1211083600001</v>
      </c>
      <c r="W104" s="37">
        <f>SUMIFS(СВЦЭМ!$C$34:$C$777,СВЦЭМ!$A$34:$A$777,$A104,СВЦЭМ!$B$34:$B$777,W$83)+'СЕТ СН'!$H$9+СВЦЭМ!$D$10+'СЕТ СН'!$H$6</f>
        <v>1430.9074500700001</v>
      </c>
      <c r="X104" s="37">
        <f>SUMIFS(СВЦЭМ!$C$34:$C$777,СВЦЭМ!$A$34:$A$777,$A104,СВЦЭМ!$B$34:$B$777,X$83)+'СЕТ СН'!$H$9+СВЦЭМ!$D$10+'СЕТ СН'!$H$6</f>
        <v>1478.7683160500001</v>
      </c>
      <c r="Y104" s="37">
        <f>SUMIFS(СВЦЭМ!$C$34:$C$777,СВЦЭМ!$A$34:$A$777,$A104,СВЦЭМ!$B$34:$B$777,Y$83)+'СЕТ СН'!$H$9+СВЦЭМ!$D$10+'СЕТ СН'!$H$6</f>
        <v>1491.2610008199999</v>
      </c>
    </row>
    <row r="105" spans="1:25" ht="15.75" x14ac:dyDescent="0.2">
      <c r="A105" s="36">
        <f t="shared" si="2"/>
        <v>42635</v>
      </c>
      <c r="B105" s="37">
        <f>SUMIFS(СВЦЭМ!$C$34:$C$777,СВЦЭМ!$A$34:$A$777,$A105,СВЦЭМ!$B$34:$B$777,B$83)+'СЕТ СН'!$H$9+СВЦЭМ!$D$10+'СЕТ СН'!$H$6</f>
        <v>1612.19427326</v>
      </c>
      <c r="C105" s="37">
        <f>SUMIFS(СВЦЭМ!$C$34:$C$777,СВЦЭМ!$A$34:$A$777,$A105,СВЦЭМ!$B$34:$B$777,C$83)+'СЕТ СН'!$H$9+СВЦЭМ!$D$10+'СЕТ СН'!$H$6</f>
        <v>1656.5743141299999</v>
      </c>
      <c r="D105" s="37">
        <f>SUMIFS(СВЦЭМ!$C$34:$C$777,СВЦЭМ!$A$34:$A$777,$A105,СВЦЭМ!$B$34:$B$777,D$83)+'СЕТ СН'!$H$9+СВЦЭМ!$D$10+'СЕТ СН'!$H$6</f>
        <v>1707.3370481900001</v>
      </c>
      <c r="E105" s="37">
        <f>SUMIFS(СВЦЭМ!$C$34:$C$777,СВЦЭМ!$A$34:$A$777,$A105,СВЦЭМ!$B$34:$B$777,E$83)+'СЕТ СН'!$H$9+СВЦЭМ!$D$10+'СЕТ СН'!$H$6</f>
        <v>1953.8429591300001</v>
      </c>
      <c r="F105" s="37">
        <f>SUMIFS(СВЦЭМ!$C$34:$C$777,СВЦЭМ!$A$34:$A$777,$A105,СВЦЭМ!$B$34:$B$777,F$83)+'СЕТ СН'!$H$9+СВЦЭМ!$D$10+'СЕТ СН'!$H$6</f>
        <v>1860.5699094500001</v>
      </c>
      <c r="G105" s="37">
        <f>SUMIFS(СВЦЭМ!$C$34:$C$777,СВЦЭМ!$A$34:$A$777,$A105,СВЦЭМ!$B$34:$B$777,G$83)+'СЕТ СН'!$H$9+СВЦЭМ!$D$10+'СЕТ СН'!$H$6</f>
        <v>1729.07160488</v>
      </c>
      <c r="H105" s="37">
        <f>SUMIFS(СВЦЭМ!$C$34:$C$777,СВЦЭМ!$A$34:$A$777,$A105,СВЦЭМ!$B$34:$B$777,H$83)+'СЕТ СН'!$H$9+СВЦЭМ!$D$10+'СЕТ СН'!$H$6</f>
        <v>1677.2315393700001</v>
      </c>
      <c r="I105" s="37">
        <f>SUMIFS(СВЦЭМ!$C$34:$C$777,СВЦЭМ!$A$34:$A$777,$A105,СВЦЭМ!$B$34:$B$777,I$83)+'СЕТ СН'!$H$9+СВЦЭМ!$D$10+'СЕТ СН'!$H$6</f>
        <v>1578.8852156</v>
      </c>
      <c r="J105" s="37">
        <f>SUMIFS(СВЦЭМ!$C$34:$C$777,СВЦЭМ!$A$34:$A$777,$A105,СВЦЭМ!$B$34:$B$777,J$83)+'СЕТ СН'!$H$9+СВЦЭМ!$D$10+'СЕТ СН'!$H$6</f>
        <v>1562.76385979</v>
      </c>
      <c r="K105" s="37">
        <f>SUMIFS(СВЦЭМ!$C$34:$C$777,СВЦЭМ!$A$34:$A$777,$A105,СВЦЭМ!$B$34:$B$777,K$83)+'СЕТ СН'!$H$9+СВЦЭМ!$D$10+'СЕТ СН'!$H$6</f>
        <v>1525.2151743500001</v>
      </c>
      <c r="L105" s="37">
        <f>SUMIFS(СВЦЭМ!$C$34:$C$777,СВЦЭМ!$A$34:$A$777,$A105,СВЦЭМ!$B$34:$B$777,L$83)+'СЕТ СН'!$H$9+СВЦЭМ!$D$10+'СЕТ СН'!$H$6</f>
        <v>1534.41720201</v>
      </c>
      <c r="M105" s="37">
        <f>SUMIFS(СВЦЭМ!$C$34:$C$777,СВЦЭМ!$A$34:$A$777,$A105,СВЦЭМ!$B$34:$B$777,M$83)+'СЕТ СН'!$H$9+СВЦЭМ!$D$10+'СЕТ СН'!$H$6</f>
        <v>1516.32856464</v>
      </c>
      <c r="N105" s="37">
        <f>SUMIFS(СВЦЭМ!$C$34:$C$777,СВЦЭМ!$A$34:$A$777,$A105,СВЦЭМ!$B$34:$B$777,N$83)+'СЕТ СН'!$H$9+СВЦЭМ!$D$10+'СЕТ СН'!$H$6</f>
        <v>1499.4141290299999</v>
      </c>
      <c r="O105" s="37">
        <f>SUMIFS(СВЦЭМ!$C$34:$C$777,СВЦЭМ!$A$34:$A$777,$A105,СВЦЭМ!$B$34:$B$777,O$83)+'СЕТ СН'!$H$9+СВЦЭМ!$D$10+'СЕТ СН'!$H$6</f>
        <v>1556.3989924299999</v>
      </c>
      <c r="P105" s="37">
        <f>SUMIFS(СВЦЭМ!$C$34:$C$777,СВЦЭМ!$A$34:$A$777,$A105,СВЦЭМ!$B$34:$B$777,P$83)+'СЕТ СН'!$H$9+СВЦЭМ!$D$10+'СЕТ СН'!$H$6</f>
        <v>1552.8931403500001</v>
      </c>
      <c r="Q105" s="37">
        <f>SUMIFS(СВЦЭМ!$C$34:$C$777,СВЦЭМ!$A$34:$A$777,$A105,СВЦЭМ!$B$34:$B$777,Q$83)+'СЕТ СН'!$H$9+СВЦЭМ!$D$10+'СЕТ СН'!$H$6</f>
        <v>1561.4561453599999</v>
      </c>
      <c r="R105" s="37">
        <f>SUMIFS(СВЦЭМ!$C$34:$C$777,СВЦЭМ!$A$34:$A$777,$A105,СВЦЭМ!$B$34:$B$777,R$83)+'СЕТ СН'!$H$9+СВЦЭМ!$D$10+'СЕТ СН'!$H$6</f>
        <v>1540.1817723700001</v>
      </c>
      <c r="S105" s="37">
        <f>SUMIFS(СВЦЭМ!$C$34:$C$777,СВЦЭМ!$A$34:$A$777,$A105,СВЦЭМ!$B$34:$B$777,S$83)+'СЕТ СН'!$H$9+СВЦЭМ!$D$10+'СЕТ СН'!$H$6</f>
        <v>1555.3872620100001</v>
      </c>
      <c r="T105" s="37">
        <f>SUMIFS(СВЦЭМ!$C$34:$C$777,СВЦЭМ!$A$34:$A$777,$A105,СВЦЭМ!$B$34:$B$777,T$83)+'СЕТ СН'!$H$9+СВЦЭМ!$D$10+'СЕТ СН'!$H$6</f>
        <v>1520.6212361500002</v>
      </c>
      <c r="U105" s="37">
        <f>SUMIFS(СВЦЭМ!$C$34:$C$777,СВЦЭМ!$A$34:$A$777,$A105,СВЦЭМ!$B$34:$B$777,U$83)+'СЕТ СН'!$H$9+СВЦЭМ!$D$10+'СЕТ СН'!$H$6</f>
        <v>1606.5295187700001</v>
      </c>
      <c r="V105" s="37">
        <f>SUMIFS(СВЦЭМ!$C$34:$C$777,СВЦЭМ!$A$34:$A$777,$A105,СВЦЭМ!$B$34:$B$777,V$83)+'СЕТ СН'!$H$9+СВЦЭМ!$D$10+'СЕТ СН'!$H$6</f>
        <v>1622.8506420200001</v>
      </c>
      <c r="W105" s="37">
        <f>SUMIFS(СВЦЭМ!$C$34:$C$777,СВЦЭМ!$A$34:$A$777,$A105,СВЦЭМ!$B$34:$B$777,W$83)+'СЕТ СН'!$H$9+СВЦЭМ!$D$10+'СЕТ СН'!$H$6</f>
        <v>1608.6803089</v>
      </c>
      <c r="X105" s="37">
        <f>SUMIFS(СВЦЭМ!$C$34:$C$777,СВЦЭМ!$A$34:$A$777,$A105,СВЦЭМ!$B$34:$B$777,X$83)+'СЕТ СН'!$H$9+СВЦЭМ!$D$10+'СЕТ СН'!$H$6</f>
        <v>1552.1370096400001</v>
      </c>
      <c r="Y105" s="37">
        <f>SUMIFS(СВЦЭМ!$C$34:$C$777,СВЦЭМ!$A$34:$A$777,$A105,СВЦЭМ!$B$34:$B$777,Y$83)+'СЕТ СН'!$H$9+СВЦЭМ!$D$10+'СЕТ СН'!$H$6</f>
        <v>1588.4317612200002</v>
      </c>
    </row>
    <row r="106" spans="1:25" ht="15.75" x14ac:dyDescent="0.2">
      <c r="A106" s="36">
        <f t="shared" si="2"/>
        <v>42636</v>
      </c>
      <c r="B106" s="37">
        <f>SUMIFS(СВЦЭМ!$C$34:$C$777,СВЦЭМ!$A$34:$A$777,$A106,СВЦЭМ!$B$34:$B$777,B$83)+'СЕТ СН'!$H$9+СВЦЭМ!$D$10+'СЕТ СН'!$H$6</f>
        <v>1565.7258048799999</v>
      </c>
      <c r="C106" s="37">
        <f>SUMIFS(СВЦЭМ!$C$34:$C$777,СВЦЭМ!$A$34:$A$777,$A106,СВЦЭМ!$B$34:$B$777,C$83)+'СЕТ СН'!$H$9+СВЦЭМ!$D$10+'СЕТ СН'!$H$6</f>
        <v>1613.73153245</v>
      </c>
      <c r="D106" s="37">
        <f>SUMIFS(СВЦЭМ!$C$34:$C$777,СВЦЭМ!$A$34:$A$777,$A106,СВЦЭМ!$B$34:$B$777,D$83)+'СЕТ СН'!$H$9+СВЦЭМ!$D$10+'СЕТ СН'!$H$6</f>
        <v>1639.7587034500002</v>
      </c>
      <c r="E106" s="37">
        <f>SUMIFS(СВЦЭМ!$C$34:$C$777,СВЦЭМ!$A$34:$A$777,$A106,СВЦЭМ!$B$34:$B$777,E$83)+'СЕТ СН'!$H$9+СВЦЭМ!$D$10+'СЕТ СН'!$H$6</f>
        <v>1646.0017108700004</v>
      </c>
      <c r="F106" s="37">
        <f>SUMIFS(СВЦЭМ!$C$34:$C$777,СВЦЭМ!$A$34:$A$777,$A106,СВЦЭМ!$B$34:$B$777,F$83)+'СЕТ СН'!$H$9+СВЦЭМ!$D$10+'СЕТ СН'!$H$6</f>
        <v>1653.5267030800001</v>
      </c>
      <c r="G106" s="37">
        <f>SUMIFS(СВЦЭМ!$C$34:$C$777,СВЦЭМ!$A$34:$A$777,$A106,СВЦЭМ!$B$34:$B$777,G$83)+'СЕТ СН'!$H$9+СВЦЭМ!$D$10+'СЕТ СН'!$H$6</f>
        <v>1632.6124489600002</v>
      </c>
      <c r="H106" s="37">
        <f>SUMIFS(СВЦЭМ!$C$34:$C$777,СВЦЭМ!$A$34:$A$777,$A106,СВЦЭМ!$B$34:$B$777,H$83)+'СЕТ СН'!$H$9+СВЦЭМ!$D$10+'СЕТ СН'!$H$6</f>
        <v>1576.9069935500002</v>
      </c>
      <c r="I106" s="37">
        <f>SUMIFS(СВЦЭМ!$C$34:$C$777,СВЦЭМ!$A$34:$A$777,$A106,СВЦЭМ!$B$34:$B$777,I$83)+'СЕТ СН'!$H$9+СВЦЭМ!$D$10+'СЕТ СН'!$H$6</f>
        <v>1506.2307321799999</v>
      </c>
      <c r="J106" s="37">
        <f>SUMIFS(СВЦЭМ!$C$34:$C$777,СВЦЭМ!$A$34:$A$777,$A106,СВЦЭМ!$B$34:$B$777,J$83)+'СЕТ СН'!$H$9+СВЦЭМ!$D$10+'СЕТ СН'!$H$6</f>
        <v>1503.2666630100002</v>
      </c>
      <c r="K106" s="37">
        <f>SUMIFS(СВЦЭМ!$C$34:$C$777,СВЦЭМ!$A$34:$A$777,$A106,СВЦЭМ!$B$34:$B$777,K$83)+'СЕТ СН'!$H$9+СВЦЭМ!$D$10+'СЕТ СН'!$H$6</f>
        <v>1477.64529361</v>
      </c>
      <c r="L106" s="37">
        <f>SUMIFS(СВЦЭМ!$C$34:$C$777,СВЦЭМ!$A$34:$A$777,$A106,СВЦЭМ!$B$34:$B$777,L$83)+'СЕТ СН'!$H$9+СВЦЭМ!$D$10+'СЕТ СН'!$H$6</f>
        <v>1576.2286248700002</v>
      </c>
      <c r="M106" s="37">
        <f>SUMIFS(СВЦЭМ!$C$34:$C$777,СВЦЭМ!$A$34:$A$777,$A106,СВЦЭМ!$B$34:$B$777,M$83)+'СЕТ СН'!$H$9+СВЦЭМ!$D$10+'СЕТ СН'!$H$6</f>
        <v>1626.5193364300003</v>
      </c>
      <c r="N106" s="37">
        <f>SUMIFS(СВЦЭМ!$C$34:$C$777,СВЦЭМ!$A$34:$A$777,$A106,СВЦЭМ!$B$34:$B$777,N$83)+'СЕТ СН'!$H$9+СВЦЭМ!$D$10+'СЕТ СН'!$H$6</f>
        <v>1603.1050580200001</v>
      </c>
      <c r="O106" s="37">
        <f>SUMIFS(СВЦЭМ!$C$34:$C$777,СВЦЭМ!$A$34:$A$777,$A106,СВЦЭМ!$B$34:$B$777,O$83)+'СЕТ СН'!$H$9+СВЦЭМ!$D$10+'СЕТ СН'!$H$6</f>
        <v>1694.7760478800001</v>
      </c>
      <c r="P106" s="37">
        <f>SUMIFS(СВЦЭМ!$C$34:$C$777,СВЦЭМ!$A$34:$A$777,$A106,СВЦЭМ!$B$34:$B$777,P$83)+'СЕТ СН'!$H$9+СВЦЭМ!$D$10+'СЕТ СН'!$H$6</f>
        <v>1607.1451918900002</v>
      </c>
      <c r="Q106" s="37">
        <f>SUMIFS(СВЦЭМ!$C$34:$C$777,СВЦЭМ!$A$34:$A$777,$A106,СВЦЭМ!$B$34:$B$777,Q$83)+'СЕТ СН'!$H$9+СВЦЭМ!$D$10+'СЕТ СН'!$H$6</f>
        <v>1607.5939762900002</v>
      </c>
      <c r="R106" s="37">
        <f>SUMIFS(СВЦЭМ!$C$34:$C$777,СВЦЭМ!$A$34:$A$777,$A106,СВЦЭМ!$B$34:$B$777,R$83)+'СЕТ СН'!$H$9+СВЦЭМ!$D$10+'СЕТ СН'!$H$6</f>
        <v>1572.06706072</v>
      </c>
      <c r="S106" s="37">
        <f>SUMIFS(СВЦЭМ!$C$34:$C$777,СВЦЭМ!$A$34:$A$777,$A106,СВЦЭМ!$B$34:$B$777,S$83)+'СЕТ СН'!$H$9+СВЦЭМ!$D$10+'СЕТ СН'!$H$6</f>
        <v>1603.9895810800001</v>
      </c>
      <c r="T106" s="37">
        <f>SUMIFS(СВЦЭМ!$C$34:$C$777,СВЦЭМ!$A$34:$A$777,$A106,СВЦЭМ!$B$34:$B$777,T$83)+'СЕТ СН'!$H$9+СВЦЭМ!$D$10+'СЕТ СН'!$H$6</f>
        <v>1534.44899594</v>
      </c>
      <c r="U106" s="37">
        <f>SUMIFS(СВЦЭМ!$C$34:$C$777,СВЦЭМ!$A$34:$A$777,$A106,СВЦЭМ!$B$34:$B$777,U$83)+'СЕТ СН'!$H$9+СВЦЭМ!$D$10+'СЕТ СН'!$H$6</f>
        <v>1513.9619052400001</v>
      </c>
      <c r="V106" s="37">
        <f>SUMIFS(СВЦЭМ!$C$34:$C$777,СВЦЭМ!$A$34:$A$777,$A106,СВЦЭМ!$B$34:$B$777,V$83)+'СЕТ СН'!$H$9+СВЦЭМ!$D$10+'СЕТ СН'!$H$6</f>
        <v>1492.6161974400002</v>
      </c>
      <c r="W106" s="37">
        <f>SUMIFS(СВЦЭМ!$C$34:$C$777,СВЦЭМ!$A$34:$A$777,$A106,СВЦЭМ!$B$34:$B$777,W$83)+'СЕТ СН'!$H$9+СВЦЭМ!$D$10+'СЕТ СН'!$H$6</f>
        <v>1491.31648883</v>
      </c>
      <c r="X106" s="37">
        <f>SUMIFS(СВЦЭМ!$C$34:$C$777,СВЦЭМ!$A$34:$A$777,$A106,СВЦЭМ!$B$34:$B$777,X$83)+'СЕТ СН'!$H$9+СВЦЭМ!$D$10+'СЕТ СН'!$H$6</f>
        <v>1580.9633161000002</v>
      </c>
      <c r="Y106" s="37">
        <f>SUMIFS(СВЦЭМ!$C$34:$C$777,СВЦЭМ!$A$34:$A$777,$A106,СВЦЭМ!$B$34:$B$777,Y$83)+'СЕТ СН'!$H$9+СВЦЭМ!$D$10+'СЕТ СН'!$H$6</f>
        <v>1869.3841895700002</v>
      </c>
    </row>
    <row r="107" spans="1:25" ht="15.75" x14ac:dyDescent="0.2">
      <c r="A107" s="36">
        <f t="shared" si="2"/>
        <v>42637</v>
      </c>
      <c r="B107" s="37">
        <f>SUMIFS(СВЦЭМ!$C$34:$C$777,СВЦЭМ!$A$34:$A$777,$A107,СВЦЭМ!$B$34:$B$777,B$83)+'СЕТ СН'!$H$9+СВЦЭМ!$D$10+'СЕТ СН'!$H$6</f>
        <v>2069.73671461</v>
      </c>
      <c r="C107" s="37">
        <f>SUMIFS(СВЦЭМ!$C$34:$C$777,СВЦЭМ!$A$34:$A$777,$A107,СВЦЭМ!$B$34:$B$777,C$83)+'СЕТ СН'!$H$9+СВЦЭМ!$D$10+'СЕТ СН'!$H$6</f>
        <v>2065.2372255200003</v>
      </c>
      <c r="D107" s="37">
        <f>SUMIFS(СВЦЭМ!$C$34:$C$777,СВЦЭМ!$A$34:$A$777,$A107,СВЦЭМ!$B$34:$B$777,D$83)+'СЕТ СН'!$H$9+СВЦЭМ!$D$10+'СЕТ СН'!$H$6</f>
        <v>1888.1822692300002</v>
      </c>
      <c r="E107" s="37">
        <f>SUMIFS(СВЦЭМ!$C$34:$C$777,СВЦЭМ!$A$34:$A$777,$A107,СВЦЭМ!$B$34:$B$777,E$83)+'СЕТ СН'!$H$9+СВЦЭМ!$D$10+'СЕТ СН'!$H$6</f>
        <v>1831.9299938300001</v>
      </c>
      <c r="F107" s="37">
        <f>SUMIFS(СВЦЭМ!$C$34:$C$777,СВЦЭМ!$A$34:$A$777,$A107,СВЦЭМ!$B$34:$B$777,F$83)+'СЕТ СН'!$H$9+СВЦЭМ!$D$10+'СЕТ СН'!$H$6</f>
        <v>1765.5602790600001</v>
      </c>
      <c r="G107" s="37">
        <f>SUMIFS(СВЦЭМ!$C$34:$C$777,СВЦЭМ!$A$34:$A$777,$A107,СВЦЭМ!$B$34:$B$777,G$83)+'СЕТ СН'!$H$9+СВЦЭМ!$D$10+'СЕТ СН'!$H$6</f>
        <v>1737.8383123799999</v>
      </c>
      <c r="H107" s="37">
        <f>SUMIFS(СВЦЭМ!$C$34:$C$777,СВЦЭМ!$A$34:$A$777,$A107,СВЦЭМ!$B$34:$B$777,H$83)+'СЕТ СН'!$H$9+СВЦЭМ!$D$10+'СЕТ СН'!$H$6</f>
        <v>1685.16493816</v>
      </c>
      <c r="I107" s="37">
        <f>SUMIFS(СВЦЭМ!$C$34:$C$777,СВЦЭМ!$A$34:$A$777,$A107,СВЦЭМ!$B$34:$B$777,I$83)+'СЕТ СН'!$H$9+СВЦЭМ!$D$10+'СЕТ СН'!$H$6</f>
        <v>1628.81268774</v>
      </c>
      <c r="J107" s="37">
        <f>SUMIFS(СВЦЭМ!$C$34:$C$777,СВЦЭМ!$A$34:$A$777,$A107,СВЦЭМ!$B$34:$B$777,J$83)+'СЕТ СН'!$H$9+СВЦЭМ!$D$10+'СЕТ СН'!$H$6</f>
        <v>1556.5633008499999</v>
      </c>
      <c r="K107" s="37">
        <f>SUMIFS(СВЦЭМ!$C$34:$C$777,СВЦЭМ!$A$34:$A$777,$A107,СВЦЭМ!$B$34:$B$777,K$83)+'СЕТ СН'!$H$9+СВЦЭМ!$D$10+'СЕТ СН'!$H$6</f>
        <v>1555.3114578300001</v>
      </c>
      <c r="L107" s="37">
        <f>SUMIFS(СВЦЭМ!$C$34:$C$777,СВЦЭМ!$A$34:$A$777,$A107,СВЦЭМ!$B$34:$B$777,L$83)+'СЕТ СН'!$H$9+СВЦЭМ!$D$10+'СЕТ СН'!$H$6</f>
        <v>1561.22314555</v>
      </c>
      <c r="M107" s="37">
        <f>SUMIFS(СВЦЭМ!$C$34:$C$777,СВЦЭМ!$A$34:$A$777,$A107,СВЦЭМ!$B$34:$B$777,M$83)+'СЕТ СН'!$H$9+СВЦЭМ!$D$10+'СЕТ СН'!$H$6</f>
        <v>1600.03776883</v>
      </c>
      <c r="N107" s="37">
        <f>SUMIFS(СВЦЭМ!$C$34:$C$777,СВЦЭМ!$A$34:$A$777,$A107,СВЦЭМ!$B$34:$B$777,N$83)+'СЕТ СН'!$H$9+СВЦЭМ!$D$10+'СЕТ СН'!$H$6</f>
        <v>1567.87688652</v>
      </c>
      <c r="O107" s="37">
        <f>SUMIFS(СВЦЭМ!$C$34:$C$777,СВЦЭМ!$A$34:$A$777,$A107,СВЦЭМ!$B$34:$B$777,O$83)+'СЕТ СН'!$H$9+СВЦЭМ!$D$10+'СЕТ СН'!$H$6</f>
        <v>1502.9159676900001</v>
      </c>
      <c r="P107" s="37">
        <f>SUMIFS(СВЦЭМ!$C$34:$C$777,СВЦЭМ!$A$34:$A$777,$A107,СВЦЭМ!$B$34:$B$777,P$83)+'СЕТ СН'!$H$9+СВЦЭМ!$D$10+'СЕТ СН'!$H$6</f>
        <v>1500.6078490200002</v>
      </c>
      <c r="Q107" s="37">
        <f>SUMIFS(СВЦЭМ!$C$34:$C$777,СВЦЭМ!$A$34:$A$777,$A107,СВЦЭМ!$B$34:$B$777,Q$83)+'СЕТ СН'!$H$9+СВЦЭМ!$D$10+'СЕТ СН'!$H$6</f>
        <v>1469.2062477300001</v>
      </c>
      <c r="R107" s="37">
        <f>SUMIFS(СВЦЭМ!$C$34:$C$777,СВЦЭМ!$A$34:$A$777,$A107,СВЦЭМ!$B$34:$B$777,R$83)+'СЕТ СН'!$H$9+СВЦЭМ!$D$10+'СЕТ СН'!$H$6</f>
        <v>1471.2354524900002</v>
      </c>
      <c r="S107" s="37">
        <f>SUMIFS(СВЦЭМ!$C$34:$C$777,СВЦЭМ!$A$34:$A$777,$A107,СВЦЭМ!$B$34:$B$777,S$83)+'СЕТ СН'!$H$9+СВЦЭМ!$D$10+'СЕТ СН'!$H$6</f>
        <v>1467.6819787600002</v>
      </c>
      <c r="T107" s="37">
        <f>SUMIFS(СВЦЭМ!$C$34:$C$777,СВЦЭМ!$A$34:$A$777,$A107,СВЦЭМ!$B$34:$B$777,T$83)+'СЕТ СН'!$H$9+СВЦЭМ!$D$10+'СЕТ СН'!$H$6</f>
        <v>1471.6722333600001</v>
      </c>
      <c r="U107" s="37">
        <f>SUMIFS(СВЦЭМ!$C$34:$C$777,СВЦЭМ!$A$34:$A$777,$A107,СВЦЭМ!$B$34:$B$777,U$83)+'СЕТ СН'!$H$9+СВЦЭМ!$D$10+'СЕТ СН'!$H$6</f>
        <v>1520.7365737800001</v>
      </c>
      <c r="V107" s="37">
        <f>SUMIFS(СВЦЭМ!$C$34:$C$777,СВЦЭМ!$A$34:$A$777,$A107,СВЦЭМ!$B$34:$B$777,V$83)+'СЕТ СН'!$H$9+СВЦЭМ!$D$10+'СЕТ СН'!$H$6</f>
        <v>1548.9505968200001</v>
      </c>
      <c r="W107" s="37">
        <f>SUMIFS(СВЦЭМ!$C$34:$C$777,СВЦЭМ!$A$34:$A$777,$A107,СВЦЭМ!$B$34:$B$777,W$83)+'СЕТ СН'!$H$9+СВЦЭМ!$D$10+'СЕТ СН'!$H$6</f>
        <v>1535.6171168400001</v>
      </c>
      <c r="X107" s="37">
        <f>SUMIFS(СВЦЭМ!$C$34:$C$777,СВЦЭМ!$A$34:$A$777,$A107,СВЦЭМ!$B$34:$B$777,X$83)+'СЕТ СН'!$H$9+СВЦЭМ!$D$10+'СЕТ СН'!$H$6</f>
        <v>1497.3181227</v>
      </c>
      <c r="Y107" s="37">
        <f>SUMIFS(СВЦЭМ!$C$34:$C$777,СВЦЭМ!$A$34:$A$777,$A107,СВЦЭМ!$B$34:$B$777,Y$83)+'СЕТ СН'!$H$9+СВЦЭМ!$D$10+'СЕТ СН'!$H$6</f>
        <v>1542.7054053100001</v>
      </c>
    </row>
    <row r="108" spans="1:25" ht="15.75" x14ac:dyDescent="0.2">
      <c r="A108" s="36">
        <f t="shared" si="2"/>
        <v>42638</v>
      </c>
      <c r="B108" s="37">
        <f>SUMIFS(СВЦЭМ!$C$34:$C$777,СВЦЭМ!$A$34:$A$777,$A108,СВЦЭМ!$B$34:$B$777,B$83)+'СЕТ СН'!$H$9+СВЦЭМ!$D$10+'СЕТ СН'!$H$6</f>
        <v>1581.1317380300002</v>
      </c>
      <c r="C108" s="37">
        <f>SUMIFS(СВЦЭМ!$C$34:$C$777,СВЦЭМ!$A$34:$A$777,$A108,СВЦЭМ!$B$34:$B$777,C$83)+'СЕТ СН'!$H$9+СВЦЭМ!$D$10+'СЕТ СН'!$H$6</f>
        <v>1658.68679213</v>
      </c>
      <c r="D108" s="37">
        <f>SUMIFS(СВЦЭМ!$C$34:$C$777,СВЦЭМ!$A$34:$A$777,$A108,СВЦЭМ!$B$34:$B$777,D$83)+'СЕТ СН'!$H$9+СВЦЭМ!$D$10+'СЕТ СН'!$H$6</f>
        <v>1697.5111753000001</v>
      </c>
      <c r="E108" s="37">
        <f>SUMIFS(СВЦЭМ!$C$34:$C$777,СВЦЭМ!$A$34:$A$777,$A108,СВЦЭМ!$B$34:$B$777,E$83)+'СЕТ СН'!$H$9+СВЦЭМ!$D$10+'СЕТ СН'!$H$6</f>
        <v>1695.9074405000001</v>
      </c>
      <c r="F108" s="37">
        <f>SUMIFS(СВЦЭМ!$C$34:$C$777,СВЦЭМ!$A$34:$A$777,$A108,СВЦЭМ!$B$34:$B$777,F$83)+'СЕТ СН'!$H$9+СВЦЭМ!$D$10+'СЕТ СН'!$H$6</f>
        <v>1714.6617481400003</v>
      </c>
      <c r="G108" s="37">
        <f>SUMIFS(СВЦЭМ!$C$34:$C$777,СВЦЭМ!$A$34:$A$777,$A108,СВЦЭМ!$B$34:$B$777,G$83)+'СЕТ СН'!$H$9+СВЦЭМ!$D$10+'СЕТ СН'!$H$6</f>
        <v>1697.6743103600002</v>
      </c>
      <c r="H108" s="37">
        <f>SUMIFS(СВЦЭМ!$C$34:$C$777,СВЦЭМ!$A$34:$A$777,$A108,СВЦЭМ!$B$34:$B$777,H$83)+'СЕТ СН'!$H$9+СВЦЭМ!$D$10+'СЕТ СН'!$H$6</f>
        <v>1686.84800154</v>
      </c>
      <c r="I108" s="37">
        <f>SUMIFS(СВЦЭМ!$C$34:$C$777,СВЦЭМ!$A$34:$A$777,$A108,СВЦЭМ!$B$34:$B$777,I$83)+'СЕТ СН'!$H$9+СВЦЭМ!$D$10+'СЕТ СН'!$H$6</f>
        <v>1650.0820583200002</v>
      </c>
      <c r="J108" s="37">
        <f>SUMIFS(СВЦЭМ!$C$34:$C$777,СВЦЭМ!$A$34:$A$777,$A108,СВЦЭМ!$B$34:$B$777,J$83)+'СЕТ СН'!$H$9+СВЦЭМ!$D$10+'СЕТ СН'!$H$6</f>
        <v>1555.8352785500001</v>
      </c>
      <c r="K108" s="37">
        <f>SUMIFS(СВЦЭМ!$C$34:$C$777,СВЦЭМ!$A$34:$A$777,$A108,СВЦЭМ!$B$34:$B$777,K$83)+'СЕТ СН'!$H$9+СВЦЭМ!$D$10+'СЕТ СН'!$H$6</f>
        <v>1503.4335116000002</v>
      </c>
      <c r="L108" s="37">
        <f>SUMIFS(СВЦЭМ!$C$34:$C$777,СВЦЭМ!$A$34:$A$777,$A108,СВЦЭМ!$B$34:$B$777,L$83)+'СЕТ СН'!$H$9+СВЦЭМ!$D$10+'СЕТ СН'!$H$6</f>
        <v>1463.77816097</v>
      </c>
      <c r="M108" s="37">
        <f>SUMIFS(СВЦЭМ!$C$34:$C$777,СВЦЭМ!$A$34:$A$777,$A108,СВЦЭМ!$B$34:$B$777,M$83)+'СЕТ СН'!$H$9+СВЦЭМ!$D$10+'СЕТ СН'!$H$6</f>
        <v>1485.3483471500001</v>
      </c>
      <c r="N108" s="37">
        <f>SUMIFS(СВЦЭМ!$C$34:$C$777,СВЦЭМ!$A$34:$A$777,$A108,СВЦЭМ!$B$34:$B$777,N$83)+'СЕТ СН'!$H$9+СВЦЭМ!$D$10+'СЕТ СН'!$H$6</f>
        <v>1473.6882065499999</v>
      </c>
      <c r="O108" s="37">
        <f>SUMIFS(СВЦЭМ!$C$34:$C$777,СВЦЭМ!$A$34:$A$777,$A108,СВЦЭМ!$B$34:$B$777,O$83)+'СЕТ СН'!$H$9+СВЦЭМ!$D$10+'СЕТ СН'!$H$6</f>
        <v>1531.1606932100001</v>
      </c>
      <c r="P108" s="37">
        <f>SUMIFS(СВЦЭМ!$C$34:$C$777,СВЦЭМ!$A$34:$A$777,$A108,СВЦЭМ!$B$34:$B$777,P$83)+'СЕТ СН'!$H$9+СВЦЭМ!$D$10+'СЕТ СН'!$H$6</f>
        <v>1576.19747482</v>
      </c>
      <c r="Q108" s="37">
        <f>SUMIFS(СВЦЭМ!$C$34:$C$777,СВЦЭМ!$A$34:$A$777,$A108,СВЦЭМ!$B$34:$B$777,Q$83)+'СЕТ СН'!$H$9+СВЦЭМ!$D$10+'СЕТ СН'!$H$6</f>
        <v>1553.9398168800001</v>
      </c>
      <c r="R108" s="37">
        <f>SUMIFS(СВЦЭМ!$C$34:$C$777,СВЦЭМ!$A$34:$A$777,$A108,СВЦЭМ!$B$34:$B$777,R$83)+'СЕТ СН'!$H$9+СВЦЭМ!$D$10+'СЕТ СН'!$H$6</f>
        <v>1559.8116998400001</v>
      </c>
      <c r="S108" s="37">
        <f>SUMIFS(СВЦЭМ!$C$34:$C$777,СВЦЭМ!$A$34:$A$777,$A108,СВЦЭМ!$B$34:$B$777,S$83)+'СЕТ СН'!$H$9+СВЦЭМ!$D$10+'СЕТ СН'!$H$6</f>
        <v>1519.1479907299999</v>
      </c>
      <c r="T108" s="37">
        <f>SUMIFS(СВЦЭМ!$C$34:$C$777,СВЦЭМ!$A$34:$A$777,$A108,СВЦЭМ!$B$34:$B$777,T$83)+'СЕТ СН'!$H$9+СВЦЭМ!$D$10+'СЕТ СН'!$H$6</f>
        <v>1507.1470403500002</v>
      </c>
      <c r="U108" s="37">
        <f>SUMIFS(СВЦЭМ!$C$34:$C$777,СВЦЭМ!$A$34:$A$777,$A108,СВЦЭМ!$B$34:$B$777,U$83)+'СЕТ СН'!$H$9+СВЦЭМ!$D$10+'СЕТ СН'!$H$6</f>
        <v>1495.9037795500001</v>
      </c>
      <c r="V108" s="37">
        <f>SUMIFS(СВЦЭМ!$C$34:$C$777,СВЦЭМ!$A$34:$A$777,$A108,СВЦЭМ!$B$34:$B$777,V$83)+'СЕТ СН'!$H$9+СВЦЭМ!$D$10+'СЕТ СН'!$H$6</f>
        <v>1469.6638808</v>
      </c>
      <c r="W108" s="37">
        <f>SUMIFS(СВЦЭМ!$C$34:$C$777,СВЦЭМ!$A$34:$A$777,$A108,СВЦЭМ!$B$34:$B$777,W$83)+'СЕТ СН'!$H$9+СВЦЭМ!$D$10+'СЕТ СН'!$H$6</f>
        <v>1463.3578467100001</v>
      </c>
      <c r="X108" s="37">
        <f>SUMIFS(СВЦЭМ!$C$34:$C$777,СВЦЭМ!$A$34:$A$777,$A108,СВЦЭМ!$B$34:$B$777,X$83)+'СЕТ СН'!$H$9+СВЦЭМ!$D$10+'СЕТ СН'!$H$6</f>
        <v>1532.40946205</v>
      </c>
      <c r="Y108" s="37">
        <f>SUMIFS(СВЦЭМ!$C$34:$C$777,СВЦЭМ!$A$34:$A$777,$A108,СВЦЭМ!$B$34:$B$777,Y$83)+'СЕТ СН'!$H$9+СВЦЭМ!$D$10+'СЕТ СН'!$H$6</f>
        <v>1543.0448673300002</v>
      </c>
    </row>
    <row r="109" spans="1:25" ht="15.75" x14ac:dyDescent="0.2">
      <c r="A109" s="36">
        <f t="shared" si="2"/>
        <v>42639</v>
      </c>
      <c r="B109" s="37">
        <f>SUMIFS(СВЦЭМ!$C$34:$C$777,СВЦЭМ!$A$34:$A$777,$A109,СВЦЭМ!$B$34:$B$777,B$83)+'СЕТ СН'!$H$9+СВЦЭМ!$D$10+'СЕТ СН'!$H$6</f>
        <v>1545.36480856</v>
      </c>
      <c r="C109" s="37">
        <f>SUMIFS(СВЦЭМ!$C$34:$C$777,СВЦЭМ!$A$34:$A$777,$A109,СВЦЭМ!$B$34:$B$777,C$83)+'СЕТ СН'!$H$9+СВЦЭМ!$D$10+'СЕТ СН'!$H$6</f>
        <v>1681.75700852</v>
      </c>
      <c r="D109" s="37">
        <f>SUMIFS(СВЦЭМ!$C$34:$C$777,СВЦЭМ!$A$34:$A$777,$A109,СВЦЭМ!$B$34:$B$777,D$83)+'СЕТ СН'!$H$9+СВЦЭМ!$D$10+'СЕТ СН'!$H$6</f>
        <v>1723.8262916799999</v>
      </c>
      <c r="E109" s="37">
        <f>SUMIFS(СВЦЭМ!$C$34:$C$777,СВЦЭМ!$A$34:$A$777,$A109,СВЦЭМ!$B$34:$B$777,E$83)+'СЕТ СН'!$H$9+СВЦЭМ!$D$10+'СЕТ СН'!$H$6</f>
        <v>1731.4905050000002</v>
      </c>
      <c r="F109" s="37">
        <f>SUMIFS(СВЦЭМ!$C$34:$C$777,СВЦЭМ!$A$34:$A$777,$A109,СВЦЭМ!$B$34:$B$777,F$83)+'СЕТ СН'!$H$9+СВЦЭМ!$D$10+'СЕТ СН'!$H$6</f>
        <v>1721.0550234000002</v>
      </c>
      <c r="G109" s="37">
        <f>SUMIFS(СВЦЭМ!$C$34:$C$777,СВЦЭМ!$A$34:$A$777,$A109,СВЦЭМ!$B$34:$B$777,G$83)+'СЕТ СН'!$H$9+СВЦЭМ!$D$10+'СЕТ СН'!$H$6</f>
        <v>1709.3823235499999</v>
      </c>
      <c r="H109" s="37">
        <f>SUMIFS(СВЦЭМ!$C$34:$C$777,СВЦЭМ!$A$34:$A$777,$A109,СВЦЭМ!$B$34:$B$777,H$83)+'СЕТ СН'!$H$9+СВЦЭМ!$D$10+'СЕТ СН'!$H$6</f>
        <v>1642.8294938200002</v>
      </c>
      <c r="I109" s="37">
        <f>SUMIFS(СВЦЭМ!$C$34:$C$777,СВЦЭМ!$A$34:$A$777,$A109,СВЦЭМ!$B$34:$B$777,I$83)+'СЕТ СН'!$H$9+СВЦЭМ!$D$10+'СЕТ СН'!$H$6</f>
        <v>1538.0184235700001</v>
      </c>
      <c r="J109" s="37">
        <f>SUMIFS(СВЦЭМ!$C$34:$C$777,СВЦЭМ!$A$34:$A$777,$A109,СВЦЭМ!$B$34:$B$777,J$83)+'СЕТ СН'!$H$9+СВЦЭМ!$D$10+'СЕТ СН'!$H$6</f>
        <v>1489.2881702700001</v>
      </c>
      <c r="K109" s="37">
        <f>SUMIFS(СВЦЭМ!$C$34:$C$777,СВЦЭМ!$A$34:$A$777,$A109,СВЦЭМ!$B$34:$B$777,K$83)+'СЕТ СН'!$H$9+СВЦЭМ!$D$10+'СЕТ СН'!$H$6</f>
        <v>1436.1474779</v>
      </c>
      <c r="L109" s="37">
        <f>SUMIFS(СВЦЭМ!$C$34:$C$777,СВЦЭМ!$A$34:$A$777,$A109,СВЦЭМ!$B$34:$B$777,L$83)+'СЕТ СН'!$H$9+СВЦЭМ!$D$10+'СЕТ СН'!$H$6</f>
        <v>1453.4150843900002</v>
      </c>
      <c r="M109" s="37">
        <f>SUMIFS(СВЦЭМ!$C$34:$C$777,СВЦЭМ!$A$34:$A$777,$A109,СВЦЭМ!$B$34:$B$777,M$83)+'СЕТ СН'!$H$9+СВЦЭМ!$D$10+'СЕТ СН'!$H$6</f>
        <v>1431.57339718</v>
      </c>
      <c r="N109" s="37">
        <f>SUMIFS(СВЦЭМ!$C$34:$C$777,СВЦЭМ!$A$34:$A$777,$A109,СВЦЭМ!$B$34:$B$777,N$83)+'СЕТ СН'!$H$9+СВЦЭМ!$D$10+'СЕТ СН'!$H$6</f>
        <v>1440.5493862799999</v>
      </c>
      <c r="O109" s="37">
        <f>SUMIFS(СВЦЭМ!$C$34:$C$777,СВЦЭМ!$A$34:$A$777,$A109,СВЦЭМ!$B$34:$B$777,O$83)+'СЕТ СН'!$H$9+СВЦЭМ!$D$10+'СЕТ СН'!$H$6</f>
        <v>1486.07890542</v>
      </c>
      <c r="P109" s="37">
        <f>SUMIFS(СВЦЭМ!$C$34:$C$777,СВЦЭМ!$A$34:$A$777,$A109,СВЦЭМ!$B$34:$B$777,P$83)+'СЕТ СН'!$H$9+СВЦЭМ!$D$10+'СЕТ СН'!$H$6</f>
        <v>1447.4257962300001</v>
      </c>
      <c r="Q109" s="37">
        <f>SUMIFS(СВЦЭМ!$C$34:$C$777,СВЦЭМ!$A$34:$A$777,$A109,СВЦЭМ!$B$34:$B$777,Q$83)+'СЕТ СН'!$H$9+СВЦЭМ!$D$10+'СЕТ СН'!$H$6</f>
        <v>1463.2928267400002</v>
      </c>
      <c r="R109" s="37">
        <f>SUMIFS(СВЦЭМ!$C$34:$C$777,СВЦЭМ!$A$34:$A$777,$A109,СВЦЭМ!$B$34:$B$777,R$83)+'СЕТ СН'!$H$9+СВЦЭМ!$D$10+'СЕТ СН'!$H$6</f>
        <v>1486.3689865700001</v>
      </c>
      <c r="S109" s="37">
        <f>SUMIFS(СВЦЭМ!$C$34:$C$777,СВЦЭМ!$A$34:$A$777,$A109,СВЦЭМ!$B$34:$B$777,S$83)+'СЕТ СН'!$H$9+СВЦЭМ!$D$10+'СЕТ СН'!$H$6</f>
        <v>1541.0989397500002</v>
      </c>
      <c r="T109" s="37">
        <f>SUMIFS(СВЦЭМ!$C$34:$C$777,СВЦЭМ!$A$34:$A$777,$A109,СВЦЭМ!$B$34:$B$777,T$83)+'СЕТ СН'!$H$9+СВЦЭМ!$D$10+'СЕТ СН'!$H$6</f>
        <v>1486.2389147399999</v>
      </c>
      <c r="U109" s="37">
        <f>SUMIFS(СВЦЭМ!$C$34:$C$777,СВЦЭМ!$A$34:$A$777,$A109,СВЦЭМ!$B$34:$B$777,U$83)+'СЕТ СН'!$H$9+СВЦЭМ!$D$10+'СЕТ СН'!$H$6</f>
        <v>1435.8688293</v>
      </c>
      <c r="V109" s="37">
        <f>SUMIFS(СВЦЭМ!$C$34:$C$777,СВЦЭМ!$A$34:$A$777,$A109,СВЦЭМ!$B$34:$B$777,V$83)+'СЕТ СН'!$H$9+СВЦЭМ!$D$10+'СЕТ СН'!$H$6</f>
        <v>1450.0074285800001</v>
      </c>
      <c r="W109" s="37">
        <f>SUMIFS(СВЦЭМ!$C$34:$C$777,СВЦЭМ!$A$34:$A$777,$A109,СВЦЭМ!$B$34:$B$777,W$83)+'СЕТ СН'!$H$9+СВЦЭМ!$D$10+'СЕТ СН'!$H$6</f>
        <v>1440.4431008900001</v>
      </c>
      <c r="X109" s="37">
        <f>SUMIFS(СВЦЭМ!$C$34:$C$777,СВЦЭМ!$A$34:$A$777,$A109,СВЦЭМ!$B$34:$B$777,X$83)+'СЕТ СН'!$H$9+СВЦЭМ!$D$10+'СЕТ СН'!$H$6</f>
        <v>1468.2763447699999</v>
      </c>
      <c r="Y109" s="37">
        <f>SUMIFS(СВЦЭМ!$C$34:$C$777,СВЦЭМ!$A$34:$A$777,$A109,СВЦЭМ!$B$34:$B$777,Y$83)+'СЕТ СН'!$H$9+СВЦЭМ!$D$10+'СЕТ СН'!$H$6</f>
        <v>1573.4186699500001</v>
      </c>
    </row>
    <row r="110" spans="1:25" ht="15.75" x14ac:dyDescent="0.2">
      <c r="A110" s="36">
        <f t="shared" si="2"/>
        <v>42640</v>
      </c>
      <c r="B110" s="37">
        <f>SUMIFS(СВЦЭМ!$C$34:$C$777,СВЦЭМ!$A$34:$A$777,$A110,СВЦЭМ!$B$34:$B$777,B$83)+'СЕТ СН'!$H$9+СВЦЭМ!$D$10+'СЕТ СН'!$H$6</f>
        <v>1612.94402132</v>
      </c>
      <c r="C110" s="37">
        <f>SUMIFS(СВЦЭМ!$C$34:$C$777,СВЦЭМ!$A$34:$A$777,$A110,СВЦЭМ!$B$34:$B$777,C$83)+'СЕТ СН'!$H$9+СВЦЭМ!$D$10+'СЕТ СН'!$H$6</f>
        <v>1683.01346681</v>
      </c>
      <c r="D110" s="37">
        <f>SUMIFS(СВЦЭМ!$C$34:$C$777,СВЦЭМ!$A$34:$A$777,$A110,СВЦЭМ!$B$34:$B$777,D$83)+'СЕТ СН'!$H$9+СВЦЭМ!$D$10+'СЕТ СН'!$H$6</f>
        <v>1726.4041056999999</v>
      </c>
      <c r="E110" s="37">
        <f>SUMIFS(СВЦЭМ!$C$34:$C$777,СВЦЭМ!$A$34:$A$777,$A110,СВЦЭМ!$B$34:$B$777,E$83)+'СЕТ СН'!$H$9+СВЦЭМ!$D$10+'СЕТ СН'!$H$6</f>
        <v>1729.7483999999999</v>
      </c>
      <c r="F110" s="37">
        <f>SUMIFS(СВЦЭМ!$C$34:$C$777,СВЦЭМ!$A$34:$A$777,$A110,СВЦЭМ!$B$34:$B$777,F$83)+'СЕТ СН'!$H$9+СВЦЭМ!$D$10+'СЕТ СН'!$H$6</f>
        <v>1721.7276314000001</v>
      </c>
      <c r="G110" s="37">
        <f>SUMIFS(СВЦЭМ!$C$34:$C$777,СВЦЭМ!$A$34:$A$777,$A110,СВЦЭМ!$B$34:$B$777,G$83)+'СЕТ СН'!$H$9+СВЦЭМ!$D$10+'СЕТ СН'!$H$6</f>
        <v>1708.78113588</v>
      </c>
      <c r="H110" s="37">
        <f>SUMIFS(СВЦЭМ!$C$34:$C$777,СВЦЭМ!$A$34:$A$777,$A110,СВЦЭМ!$B$34:$B$777,H$83)+'СЕТ СН'!$H$9+СВЦЭМ!$D$10+'СЕТ СН'!$H$6</f>
        <v>1743.2622291800003</v>
      </c>
      <c r="I110" s="37">
        <f>SUMIFS(СВЦЭМ!$C$34:$C$777,СВЦЭМ!$A$34:$A$777,$A110,СВЦЭМ!$B$34:$B$777,I$83)+'СЕТ СН'!$H$9+СВЦЭМ!$D$10+'СЕТ СН'!$H$6</f>
        <v>1585.1432777800001</v>
      </c>
      <c r="J110" s="37">
        <f>SUMIFS(СВЦЭМ!$C$34:$C$777,СВЦЭМ!$A$34:$A$777,$A110,СВЦЭМ!$B$34:$B$777,J$83)+'СЕТ СН'!$H$9+СВЦЭМ!$D$10+'СЕТ СН'!$H$6</f>
        <v>1502.9011492899999</v>
      </c>
      <c r="K110" s="37">
        <f>SUMIFS(СВЦЭМ!$C$34:$C$777,СВЦЭМ!$A$34:$A$777,$A110,СВЦЭМ!$B$34:$B$777,K$83)+'СЕТ СН'!$H$9+СВЦЭМ!$D$10+'СЕТ СН'!$H$6</f>
        <v>1452.3945716200001</v>
      </c>
      <c r="L110" s="37">
        <f>SUMIFS(СВЦЭМ!$C$34:$C$777,СВЦЭМ!$A$34:$A$777,$A110,СВЦЭМ!$B$34:$B$777,L$83)+'СЕТ СН'!$H$9+СВЦЭМ!$D$10+'СЕТ СН'!$H$6</f>
        <v>1412.57917013</v>
      </c>
      <c r="M110" s="37">
        <f>SUMIFS(СВЦЭМ!$C$34:$C$777,СВЦЭМ!$A$34:$A$777,$A110,СВЦЭМ!$B$34:$B$777,M$83)+'СЕТ СН'!$H$9+СВЦЭМ!$D$10+'СЕТ СН'!$H$6</f>
        <v>1436.02247848</v>
      </c>
      <c r="N110" s="37">
        <f>SUMIFS(СВЦЭМ!$C$34:$C$777,СВЦЭМ!$A$34:$A$777,$A110,СВЦЭМ!$B$34:$B$777,N$83)+'СЕТ СН'!$H$9+СВЦЭМ!$D$10+'СЕТ СН'!$H$6</f>
        <v>1510.48287372</v>
      </c>
      <c r="O110" s="37">
        <f>SUMIFS(СВЦЭМ!$C$34:$C$777,СВЦЭМ!$A$34:$A$777,$A110,СВЦЭМ!$B$34:$B$777,O$83)+'СЕТ СН'!$H$9+СВЦЭМ!$D$10+'СЕТ СН'!$H$6</f>
        <v>1519.3225011100001</v>
      </c>
      <c r="P110" s="37">
        <f>SUMIFS(СВЦЭМ!$C$34:$C$777,СВЦЭМ!$A$34:$A$777,$A110,СВЦЭМ!$B$34:$B$777,P$83)+'СЕТ СН'!$H$9+СВЦЭМ!$D$10+'СЕТ СН'!$H$6</f>
        <v>1526.2134190900001</v>
      </c>
      <c r="Q110" s="37">
        <f>SUMIFS(СВЦЭМ!$C$34:$C$777,СВЦЭМ!$A$34:$A$777,$A110,СВЦЭМ!$B$34:$B$777,Q$83)+'СЕТ СН'!$H$9+СВЦЭМ!$D$10+'СЕТ СН'!$H$6</f>
        <v>1534.75547796</v>
      </c>
      <c r="R110" s="37">
        <f>SUMIFS(СВЦЭМ!$C$34:$C$777,СВЦЭМ!$A$34:$A$777,$A110,СВЦЭМ!$B$34:$B$777,R$83)+'СЕТ СН'!$H$9+СВЦЭМ!$D$10+'СЕТ СН'!$H$6</f>
        <v>1508.0140428500001</v>
      </c>
      <c r="S110" s="37">
        <f>SUMIFS(СВЦЭМ!$C$34:$C$777,СВЦЭМ!$A$34:$A$777,$A110,СВЦЭМ!$B$34:$B$777,S$83)+'СЕТ СН'!$H$9+СВЦЭМ!$D$10+'СЕТ СН'!$H$6</f>
        <v>1508.0975725500002</v>
      </c>
      <c r="T110" s="37">
        <f>SUMIFS(СВЦЭМ!$C$34:$C$777,СВЦЭМ!$A$34:$A$777,$A110,СВЦЭМ!$B$34:$B$777,T$83)+'СЕТ СН'!$H$9+СВЦЭМ!$D$10+'СЕТ СН'!$H$6</f>
        <v>1477.9342054000001</v>
      </c>
      <c r="U110" s="37">
        <f>SUMIFS(СВЦЭМ!$C$34:$C$777,СВЦЭМ!$A$34:$A$777,$A110,СВЦЭМ!$B$34:$B$777,U$83)+'СЕТ СН'!$H$9+СВЦЭМ!$D$10+'СЕТ СН'!$H$6</f>
        <v>1467.76851523</v>
      </c>
      <c r="V110" s="37">
        <f>SUMIFS(СВЦЭМ!$C$34:$C$777,СВЦЭМ!$A$34:$A$777,$A110,СВЦЭМ!$B$34:$B$777,V$83)+'СЕТ СН'!$H$9+СВЦЭМ!$D$10+'СЕТ СН'!$H$6</f>
        <v>1491.7881763700002</v>
      </c>
      <c r="W110" s="37">
        <f>SUMIFS(СВЦЭМ!$C$34:$C$777,СВЦЭМ!$A$34:$A$777,$A110,СВЦЭМ!$B$34:$B$777,W$83)+'СЕТ СН'!$H$9+СВЦЭМ!$D$10+'СЕТ СН'!$H$6</f>
        <v>1465.0119439700002</v>
      </c>
      <c r="X110" s="37">
        <f>SUMIFS(СВЦЭМ!$C$34:$C$777,СВЦЭМ!$A$34:$A$777,$A110,СВЦЭМ!$B$34:$B$777,X$83)+'СЕТ СН'!$H$9+СВЦЭМ!$D$10+'СЕТ СН'!$H$6</f>
        <v>1425.13321711</v>
      </c>
      <c r="Y110" s="37">
        <f>SUMIFS(СВЦЭМ!$C$34:$C$777,СВЦЭМ!$A$34:$A$777,$A110,СВЦЭМ!$B$34:$B$777,Y$83)+'СЕТ СН'!$H$9+СВЦЭМ!$D$10+'СЕТ СН'!$H$6</f>
        <v>1508.2871770100001</v>
      </c>
    </row>
    <row r="111" spans="1:25" ht="15.75" x14ac:dyDescent="0.2">
      <c r="A111" s="36">
        <f t="shared" si="2"/>
        <v>42641</v>
      </c>
      <c r="B111" s="37">
        <f>SUMIFS(СВЦЭМ!$C$34:$C$777,СВЦЭМ!$A$34:$A$777,$A111,СВЦЭМ!$B$34:$B$777,B$83)+'СЕТ СН'!$H$9+СВЦЭМ!$D$10+'СЕТ СН'!$H$6</f>
        <v>1613.5467392700002</v>
      </c>
      <c r="C111" s="37">
        <f>SUMIFS(СВЦЭМ!$C$34:$C$777,СВЦЭМ!$A$34:$A$777,$A111,СВЦЭМ!$B$34:$B$777,C$83)+'СЕТ СН'!$H$9+СВЦЭМ!$D$10+'СЕТ СН'!$H$6</f>
        <v>1678.8989512900002</v>
      </c>
      <c r="D111" s="37">
        <f>SUMIFS(СВЦЭМ!$C$34:$C$777,СВЦЭМ!$A$34:$A$777,$A111,СВЦЭМ!$B$34:$B$777,D$83)+'СЕТ СН'!$H$9+СВЦЭМ!$D$10+'СЕТ СН'!$H$6</f>
        <v>1712.8451766500002</v>
      </c>
      <c r="E111" s="37">
        <f>SUMIFS(СВЦЭМ!$C$34:$C$777,СВЦЭМ!$A$34:$A$777,$A111,СВЦЭМ!$B$34:$B$777,E$83)+'СЕТ СН'!$H$9+СВЦЭМ!$D$10+'СЕТ СН'!$H$6</f>
        <v>1779.17205569</v>
      </c>
      <c r="F111" s="37">
        <f>SUMIFS(СВЦЭМ!$C$34:$C$777,СВЦЭМ!$A$34:$A$777,$A111,СВЦЭМ!$B$34:$B$777,F$83)+'СЕТ СН'!$H$9+СВЦЭМ!$D$10+'СЕТ СН'!$H$6</f>
        <v>1880.4062958500003</v>
      </c>
      <c r="G111" s="37">
        <f>SUMIFS(СВЦЭМ!$C$34:$C$777,СВЦЭМ!$A$34:$A$777,$A111,СВЦЭМ!$B$34:$B$777,G$83)+'СЕТ СН'!$H$9+СВЦЭМ!$D$10+'СЕТ СН'!$H$6</f>
        <v>1860.5101376000002</v>
      </c>
      <c r="H111" s="37">
        <f>SUMIFS(СВЦЭМ!$C$34:$C$777,СВЦЭМ!$A$34:$A$777,$A111,СВЦЭМ!$B$34:$B$777,H$83)+'СЕТ СН'!$H$9+СВЦЭМ!$D$10+'СЕТ СН'!$H$6</f>
        <v>1720.5622023999999</v>
      </c>
      <c r="I111" s="37">
        <f>SUMIFS(СВЦЭМ!$C$34:$C$777,СВЦЭМ!$A$34:$A$777,$A111,СВЦЭМ!$B$34:$B$777,I$83)+'СЕТ СН'!$H$9+СВЦЭМ!$D$10+'СЕТ СН'!$H$6</f>
        <v>1654.4488714700001</v>
      </c>
      <c r="J111" s="37">
        <f>SUMIFS(СВЦЭМ!$C$34:$C$777,СВЦЭМ!$A$34:$A$777,$A111,СВЦЭМ!$B$34:$B$777,J$83)+'СЕТ СН'!$H$9+СВЦЭМ!$D$10+'СЕТ СН'!$H$6</f>
        <v>1608.7000935000001</v>
      </c>
      <c r="K111" s="37">
        <f>SUMIFS(СВЦЭМ!$C$34:$C$777,СВЦЭМ!$A$34:$A$777,$A111,СВЦЭМ!$B$34:$B$777,K$83)+'СЕТ СН'!$H$9+СВЦЭМ!$D$10+'СЕТ СН'!$H$6</f>
        <v>1507.9653249100002</v>
      </c>
      <c r="L111" s="37">
        <f>SUMIFS(СВЦЭМ!$C$34:$C$777,СВЦЭМ!$A$34:$A$777,$A111,СВЦЭМ!$B$34:$B$777,L$83)+'СЕТ СН'!$H$9+СВЦЭМ!$D$10+'СЕТ СН'!$H$6</f>
        <v>1487.03816353</v>
      </c>
      <c r="M111" s="37">
        <f>SUMIFS(СВЦЭМ!$C$34:$C$777,СВЦЭМ!$A$34:$A$777,$A111,СВЦЭМ!$B$34:$B$777,M$83)+'СЕТ СН'!$H$9+СВЦЭМ!$D$10+'СЕТ СН'!$H$6</f>
        <v>1481.2399464800001</v>
      </c>
      <c r="N111" s="37">
        <f>SUMIFS(СВЦЭМ!$C$34:$C$777,СВЦЭМ!$A$34:$A$777,$A111,СВЦЭМ!$B$34:$B$777,N$83)+'СЕТ СН'!$H$9+СВЦЭМ!$D$10+'СЕТ СН'!$H$6</f>
        <v>1466.4525091400001</v>
      </c>
      <c r="O111" s="37">
        <f>SUMIFS(СВЦЭМ!$C$34:$C$777,СВЦЭМ!$A$34:$A$777,$A111,СВЦЭМ!$B$34:$B$777,O$83)+'СЕТ СН'!$H$9+СВЦЭМ!$D$10+'СЕТ СН'!$H$6</f>
        <v>1551.5494981500001</v>
      </c>
      <c r="P111" s="37">
        <f>SUMIFS(СВЦЭМ!$C$34:$C$777,СВЦЭМ!$A$34:$A$777,$A111,СВЦЭМ!$B$34:$B$777,P$83)+'СЕТ СН'!$H$9+СВЦЭМ!$D$10+'СЕТ СН'!$H$6</f>
        <v>1455.3059745999999</v>
      </c>
      <c r="Q111" s="37">
        <f>SUMIFS(СВЦЭМ!$C$34:$C$777,СВЦЭМ!$A$34:$A$777,$A111,СВЦЭМ!$B$34:$B$777,Q$83)+'СЕТ СН'!$H$9+СВЦЭМ!$D$10+'СЕТ СН'!$H$6</f>
        <v>1452.1600087000002</v>
      </c>
      <c r="R111" s="37">
        <f>SUMIFS(СВЦЭМ!$C$34:$C$777,СВЦЭМ!$A$34:$A$777,$A111,СВЦЭМ!$B$34:$B$777,R$83)+'СЕТ СН'!$H$9+СВЦЭМ!$D$10+'СЕТ СН'!$H$6</f>
        <v>1437.35731115</v>
      </c>
      <c r="S111" s="37">
        <f>SUMIFS(СВЦЭМ!$C$34:$C$777,СВЦЭМ!$A$34:$A$777,$A111,СВЦЭМ!$B$34:$B$777,S$83)+'СЕТ СН'!$H$9+СВЦЭМ!$D$10+'СЕТ СН'!$H$6</f>
        <v>1475.32833695</v>
      </c>
      <c r="T111" s="37">
        <f>SUMIFS(СВЦЭМ!$C$34:$C$777,СВЦЭМ!$A$34:$A$777,$A111,СВЦЭМ!$B$34:$B$777,T$83)+'СЕТ СН'!$H$9+СВЦЭМ!$D$10+'СЕТ СН'!$H$6</f>
        <v>1444.9018049000001</v>
      </c>
      <c r="U111" s="37">
        <f>SUMIFS(СВЦЭМ!$C$34:$C$777,СВЦЭМ!$A$34:$A$777,$A111,СВЦЭМ!$B$34:$B$777,U$83)+'СЕТ СН'!$H$9+СВЦЭМ!$D$10+'СЕТ СН'!$H$6</f>
        <v>1432.03416621</v>
      </c>
      <c r="V111" s="37">
        <f>SUMIFS(СВЦЭМ!$C$34:$C$777,СВЦЭМ!$A$34:$A$777,$A111,СВЦЭМ!$B$34:$B$777,V$83)+'СЕТ СН'!$H$9+СВЦЭМ!$D$10+'СЕТ СН'!$H$6</f>
        <v>1455.7241889700001</v>
      </c>
      <c r="W111" s="37">
        <f>SUMIFS(СВЦЭМ!$C$34:$C$777,СВЦЭМ!$A$34:$A$777,$A111,СВЦЭМ!$B$34:$B$777,W$83)+'СЕТ СН'!$H$9+СВЦЭМ!$D$10+'СЕТ СН'!$H$6</f>
        <v>1450.7998938000001</v>
      </c>
      <c r="X111" s="37">
        <f>SUMIFS(СВЦЭМ!$C$34:$C$777,СВЦЭМ!$A$34:$A$777,$A111,СВЦЭМ!$B$34:$B$777,X$83)+'СЕТ СН'!$H$9+СВЦЭМ!$D$10+'СЕТ СН'!$H$6</f>
        <v>1464.5149302499999</v>
      </c>
      <c r="Y111" s="37">
        <f>SUMIFS(СВЦЭМ!$C$34:$C$777,СВЦЭМ!$A$34:$A$777,$A111,СВЦЭМ!$B$34:$B$777,Y$83)+'СЕТ СН'!$H$9+СВЦЭМ!$D$10+'СЕТ СН'!$H$6</f>
        <v>1524.7446122900001</v>
      </c>
    </row>
    <row r="112" spans="1:25" ht="15.75" x14ac:dyDescent="0.2">
      <c r="A112" s="36">
        <f t="shared" si="2"/>
        <v>42642</v>
      </c>
      <c r="B112" s="37">
        <f>SUMIFS(СВЦЭМ!$C$34:$C$777,СВЦЭМ!$A$34:$A$777,$A112,СВЦЭМ!$B$34:$B$777,B$83)+'СЕТ СН'!$H$9+СВЦЭМ!$D$10+'СЕТ СН'!$H$6</f>
        <v>1465.4783602900002</v>
      </c>
      <c r="C112" s="37">
        <f>SUMIFS(СВЦЭМ!$C$34:$C$777,СВЦЭМ!$A$34:$A$777,$A112,СВЦЭМ!$B$34:$B$777,C$83)+'СЕТ СН'!$H$9+СВЦЭМ!$D$10+'СЕТ СН'!$H$6</f>
        <v>1536.76371277</v>
      </c>
      <c r="D112" s="37">
        <f>SUMIFS(СВЦЭМ!$C$34:$C$777,СВЦЭМ!$A$34:$A$777,$A112,СВЦЭМ!$B$34:$B$777,D$83)+'СЕТ СН'!$H$9+СВЦЭМ!$D$10+'СЕТ СН'!$H$6</f>
        <v>1571.5775420300001</v>
      </c>
      <c r="E112" s="37">
        <f>SUMIFS(СВЦЭМ!$C$34:$C$777,СВЦЭМ!$A$34:$A$777,$A112,СВЦЭМ!$B$34:$B$777,E$83)+'СЕТ СН'!$H$9+СВЦЭМ!$D$10+'СЕТ СН'!$H$6</f>
        <v>1580.53565351</v>
      </c>
      <c r="F112" s="37">
        <f>SUMIFS(СВЦЭМ!$C$34:$C$777,СВЦЭМ!$A$34:$A$777,$A112,СВЦЭМ!$B$34:$B$777,F$83)+'СЕТ СН'!$H$9+СВЦЭМ!$D$10+'СЕТ СН'!$H$6</f>
        <v>1567.1582742800001</v>
      </c>
      <c r="G112" s="37">
        <f>SUMIFS(СВЦЭМ!$C$34:$C$777,СВЦЭМ!$A$34:$A$777,$A112,СВЦЭМ!$B$34:$B$777,G$83)+'СЕТ СН'!$H$9+СВЦЭМ!$D$10+'СЕТ СН'!$H$6</f>
        <v>1557.1265483000002</v>
      </c>
      <c r="H112" s="37">
        <f>SUMIFS(СВЦЭМ!$C$34:$C$777,СВЦЭМ!$A$34:$A$777,$A112,СВЦЭМ!$B$34:$B$777,H$83)+'СЕТ СН'!$H$9+СВЦЭМ!$D$10+'СЕТ СН'!$H$6</f>
        <v>1594.2184203300001</v>
      </c>
      <c r="I112" s="37">
        <f>SUMIFS(СВЦЭМ!$C$34:$C$777,СВЦЭМ!$A$34:$A$777,$A112,СВЦЭМ!$B$34:$B$777,I$83)+'СЕТ СН'!$H$9+СВЦЭМ!$D$10+'СЕТ СН'!$H$6</f>
        <v>1598.9079017700001</v>
      </c>
      <c r="J112" s="37">
        <f>SUMIFS(СВЦЭМ!$C$34:$C$777,СВЦЭМ!$A$34:$A$777,$A112,СВЦЭМ!$B$34:$B$777,J$83)+'СЕТ СН'!$H$9+СВЦЭМ!$D$10+'СЕТ СН'!$H$6</f>
        <v>1535.2363528400001</v>
      </c>
      <c r="K112" s="37">
        <f>SUMIFS(СВЦЭМ!$C$34:$C$777,СВЦЭМ!$A$34:$A$777,$A112,СВЦЭМ!$B$34:$B$777,K$83)+'СЕТ СН'!$H$9+СВЦЭМ!$D$10+'СЕТ СН'!$H$6</f>
        <v>1489.16159341</v>
      </c>
      <c r="L112" s="37">
        <f>SUMIFS(СВЦЭМ!$C$34:$C$777,СВЦЭМ!$A$34:$A$777,$A112,СВЦЭМ!$B$34:$B$777,L$83)+'СЕТ СН'!$H$9+СВЦЭМ!$D$10+'СЕТ СН'!$H$6</f>
        <v>1550.7122947100002</v>
      </c>
      <c r="M112" s="37">
        <f>SUMIFS(СВЦЭМ!$C$34:$C$777,СВЦЭМ!$A$34:$A$777,$A112,СВЦЭМ!$B$34:$B$777,M$83)+'СЕТ СН'!$H$9+СВЦЭМ!$D$10+'СЕТ СН'!$H$6</f>
        <v>1534.7036584900002</v>
      </c>
      <c r="N112" s="37">
        <f>SUMIFS(СВЦЭМ!$C$34:$C$777,СВЦЭМ!$A$34:$A$777,$A112,СВЦЭМ!$B$34:$B$777,N$83)+'СЕТ СН'!$H$9+СВЦЭМ!$D$10+'СЕТ СН'!$H$6</f>
        <v>1497.17980515</v>
      </c>
      <c r="O112" s="37">
        <f>SUMIFS(СВЦЭМ!$C$34:$C$777,СВЦЭМ!$A$34:$A$777,$A112,СВЦЭМ!$B$34:$B$777,O$83)+'СЕТ СН'!$H$9+СВЦЭМ!$D$10+'СЕТ СН'!$H$6</f>
        <v>1532.2984403800001</v>
      </c>
      <c r="P112" s="37">
        <f>SUMIFS(СВЦЭМ!$C$34:$C$777,СВЦЭМ!$A$34:$A$777,$A112,СВЦЭМ!$B$34:$B$777,P$83)+'СЕТ СН'!$H$9+СВЦЭМ!$D$10+'СЕТ СН'!$H$6</f>
        <v>1558.7336373200001</v>
      </c>
      <c r="Q112" s="37">
        <f>SUMIFS(СВЦЭМ!$C$34:$C$777,СВЦЭМ!$A$34:$A$777,$A112,СВЦЭМ!$B$34:$B$777,Q$83)+'СЕТ СН'!$H$9+СВЦЭМ!$D$10+'СЕТ СН'!$H$6</f>
        <v>1649.5855561100002</v>
      </c>
      <c r="R112" s="37">
        <f>SUMIFS(СВЦЭМ!$C$34:$C$777,СВЦЭМ!$A$34:$A$777,$A112,СВЦЭМ!$B$34:$B$777,R$83)+'СЕТ СН'!$H$9+СВЦЭМ!$D$10+'СЕТ СН'!$H$6</f>
        <v>1759.3486673900002</v>
      </c>
      <c r="S112" s="37">
        <f>SUMIFS(СВЦЭМ!$C$34:$C$777,СВЦЭМ!$A$34:$A$777,$A112,СВЦЭМ!$B$34:$B$777,S$83)+'СЕТ СН'!$H$9+СВЦЭМ!$D$10+'СЕТ СН'!$H$6</f>
        <v>1667.9515730100002</v>
      </c>
      <c r="T112" s="37">
        <f>SUMIFS(СВЦЭМ!$C$34:$C$777,СВЦЭМ!$A$34:$A$777,$A112,СВЦЭМ!$B$34:$B$777,T$83)+'СЕТ СН'!$H$9+СВЦЭМ!$D$10+'СЕТ СН'!$H$6</f>
        <v>1468.7680802700002</v>
      </c>
      <c r="U112" s="37">
        <f>SUMIFS(СВЦЭМ!$C$34:$C$777,СВЦЭМ!$A$34:$A$777,$A112,СВЦЭМ!$B$34:$B$777,U$83)+'СЕТ СН'!$H$9+СВЦЭМ!$D$10+'СЕТ СН'!$H$6</f>
        <v>1463.8355093800001</v>
      </c>
      <c r="V112" s="37">
        <f>SUMIFS(СВЦЭМ!$C$34:$C$777,СВЦЭМ!$A$34:$A$777,$A112,СВЦЭМ!$B$34:$B$777,V$83)+'СЕТ СН'!$H$9+СВЦЭМ!$D$10+'СЕТ СН'!$H$6</f>
        <v>1473.7722261900001</v>
      </c>
      <c r="W112" s="37">
        <f>SUMIFS(СВЦЭМ!$C$34:$C$777,СВЦЭМ!$A$34:$A$777,$A112,СВЦЭМ!$B$34:$B$777,W$83)+'СЕТ СН'!$H$9+СВЦЭМ!$D$10+'СЕТ СН'!$H$6</f>
        <v>1472.9574783200001</v>
      </c>
      <c r="X112" s="37">
        <f>SUMIFS(СВЦЭМ!$C$34:$C$777,СВЦЭМ!$A$34:$A$777,$A112,СВЦЭМ!$B$34:$B$777,X$83)+'СЕТ СН'!$H$9+СВЦЭМ!$D$10+'СЕТ СН'!$H$6</f>
        <v>1449.9684056999999</v>
      </c>
      <c r="Y112" s="37">
        <f>SUMIFS(СВЦЭМ!$C$34:$C$777,СВЦЭМ!$A$34:$A$777,$A112,СВЦЭМ!$B$34:$B$777,Y$83)+'СЕТ СН'!$H$9+СВЦЭМ!$D$10+'СЕТ СН'!$H$6</f>
        <v>1466.31714579</v>
      </c>
    </row>
    <row r="113" spans="1:27" ht="15.75" x14ac:dyDescent="0.2">
      <c r="A113" s="36">
        <f t="shared" si="2"/>
        <v>42643</v>
      </c>
      <c r="B113" s="37">
        <f>SUMIFS(СВЦЭМ!$C$34:$C$777,СВЦЭМ!$A$34:$A$777,$A113,СВЦЭМ!$B$34:$B$777,B$83)+'СЕТ СН'!$H$9+СВЦЭМ!$D$10+'СЕТ СН'!$H$6</f>
        <v>1619.8235757100001</v>
      </c>
      <c r="C113" s="37">
        <f>SUMIFS(СВЦЭМ!$C$34:$C$777,СВЦЭМ!$A$34:$A$777,$A113,СВЦЭМ!$B$34:$B$777,C$83)+'СЕТ СН'!$H$9+СВЦЭМ!$D$10+'СЕТ СН'!$H$6</f>
        <v>1703.0426790400002</v>
      </c>
      <c r="D113" s="37">
        <f>SUMIFS(СВЦЭМ!$C$34:$C$777,СВЦЭМ!$A$34:$A$777,$A113,СВЦЭМ!$B$34:$B$777,D$83)+'СЕТ СН'!$H$9+СВЦЭМ!$D$10+'СЕТ СН'!$H$6</f>
        <v>1691.3858881300002</v>
      </c>
      <c r="E113" s="37">
        <f>SUMIFS(СВЦЭМ!$C$34:$C$777,СВЦЭМ!$A$34:$A$777,$A113,СВЦЭМ!$B$34:$B$777,E$83)+'СЕТ СН'!$H$9+СВЦЭМ!$D$10+'СЕТ СН'!$H$6</f>
        <v>1721.1892187000003</v>
      </c>
      <c r="F113" s="37">
        <f>SUMIFS(СВЦЭМ!$C$34:$C$777,СВЦЭМ!$A$34:$A$777,$A113,СВЦЭМ!$B$34:$B$777,F$83)+'СЕТ СН'!$H$9+СВЦЭМ!$D$10+'СЕТ СН'!$H$6</f>
        <v>1729.3825990400001</v>
      </c>
      <c r="G113" s="37">
        <f>SUMIFS(СВЦЭМ!$C$34:$C$777,СВЦЭМ!$A$34:$A$777,$A113,СВЦЭМ!$B$34:$B$777,G$83)+'СЕТ СН'!$H$9+СВЦЭМ!$D$10+'СЕТ СН'!$H$6</f>
        <v>1712.57273781</v>
      </c>
      <c r="H113" s="37">
        <f>SUMIFS(СВЦЭМ!$C$34:$C$777,СВЦЭМ!$A$34:$A$777,$A113,СВЦЭМ!$B$34:$B$777,H$83)+'СЕТ СН'!$H$9+СВЦЭМ!$D$10+'СЕТ СН'!$H$6</f>
        <v>1685.0596318500002</v>
      </c>
      <c r="I113" s="37">
        <f>SUMIFS(СВЦЭМ!$C$34:$C$777,СВЦЭМ!$A$34:$A$777,$A113,СВЦЭМ!$B$34:$B$777,I$83)+'СЕТ СН'!$H$9+СВЦЭМ!$D$10+'СЕТ СН'!$H$6</f>
        <v>1593.9556176800002</v>
      </c>
      <c r="J113" s="37">
        <f>SUMIFS(СВЦЭМ!$C$34:$C$777,СВЦЭМ!$A$34:$A$777,$A113,СВЦЭМ!$B$34:$B$777,J$83)+'СЕТ СН'!$H$9+СВЦЭМ!$D$10+'СЕТ СН'!$H$6</f>
        <v>1580.4034606800001</v>
      </c>
      <c r="K113" s="37">
        <f>SUMIFS(СВЦЭМ!$C$34:$C$777,СВЦЭМ!$A$34:$A$777,$A113,СВЦЭМ!$B$34:$B$777,K$83)+'СЕТ СН'!$H$9+СВЦЭМ!$D$10+'СЕТ СН'!$H$6</f>
        <v>1501.4879248300001</v>
      </c>
      <c r="L113" s="37">
        <f>SUMIFS(СВЦЭМ!$C$34:$C$777,СВЦЭМ!$A$34:$A$777,$A113,СВЦЭМ!$B$34:$B$777,L$83)+'СЕТ СН'!$H$9+СВЦЭМ!$D$10+'СЕТ СН'!$H$6</f>
        <v>1517.5151271700001</v>
      </c>
      <c r="M113" s="37">
        <f>SUMIFS(СВЦЭМ!$C$34:$C$777,СВЦЭМ!$A$34:$A$777,$A113,СВЦЭМ!$B$34:$B$777,M$83)+'СЕТ СН'!$H$9+СВЦЭМ!$D$10+'СЕТ СН'!$H$6</f>
        <v>1527.8452183899999</v>
      </c>
      <c r="N113" s="37">
        <f>SUMIFS(СВЦЭМ!$C$34:$C$777,СВЦЭМ!$A$34:$A$777,$A113,СВЦЭМ!$B$34:$B$777,N$83)+'СЕТ СН'!$H$9+СВЦЭМ!$D$10+'СЕТ СН'!$H$6</f>
        <v>1514.3240938700001</v>
      </c>
      <c r="O113" s="37">
        <f>SUMIFS(СВЦЭМ!$C$34:$C$777,СВЦЭМ!$A$34:$A$777,$A113,СВЦЭМ!$B$34:$B$777,O$83)+'СЕТ СН'!$H$9+СВЦЭМ!$D$10+'СЕТ СН'!$H$6</f>
        <v>1515.5557344600002</v>
      </c>
      <c r="P113" s="37">
        <f>SUMIFS(СВЦЭМ!$C$34:$C$777,СВЦЭМ!$A$34:$A$777,$A113,СВЦЭМ!$B$34:$B$777,P$83)+'СЕТ СН'!$H$9+СВЦЭМ!$D$10+'СЕТ СН'!$H$6</f>
        <v>1521.4156204400001</v>
      </c>
      <c r="Q113" s="37">
        <f>SUMIFS(СВЦЭМ!$C$34:$C$777,СВЦЭМ!$A$34:$A$777,$A113,СВЦЭМ!$B$34:$B$777,Q$83)+'СЕТ СН'!$H$9+СВЦЭМ!$D$10+'СЕТ СН'!$H$6</f>
        <v>1504.4502431400001</v>
      </c>
      <c r="R113" s="37">
        <f>SUMIFS(СВЦЭМ!$C$34:$C$777,СВЦЭМ!$A$34:$A$777,$A113,СВЦЭМ!$B$34:$B$777,R$83)+'СЕТ СН'!$H$9+СВЦЭМ!$D$10+'СЕТ СН'!$H$6</f>
        <v>1482.88174054</v>
      </c>
      <c r="S113" s="37">
        <f>SUMIFS(СВЦЭМ!$C$34:$C$777,СВЦЭМ!$A$34:$A$777,$A113,СВЦЭМ!$B$34:$B$777,S$83)+'СЕТ СН'!$H$9+СВЦЭМ!$D$10+'СЕТ СН'!$H$6</f>
        <v>1576.37385743</v>
      </c>
      <c r="T113" s="37">
        <f>SUMIFS(СВЦЭМ!$C$34:$C$777,СВЦЭМ!$A$34:$A$777,$A113,СВЦЭМ!$B$34:$B$777,T$83)+'СЕТ СН'!$H$9+СВЦЭМ!$D$10+'СЕТ СН'!$H$6</f>
        <v>1524.7494647000001</v>
      </c>
      <c r="U113" s="37">
        <f>SUMIFS(СВЦЭМ!$C$34:$C$777,СВЦЭМ!$A$34:$A$777,$A113,СВЦЭМ!$B$34:$B$777,U$83)+'СЕТ СН'!$H$9+СВЦЭМ!$D$10+'СЕТ СН'!$H$6</f>
        <v>1517.9004280500001</v>
      </c>
      <c r="V113" s="37">
        <f>SUMIFS(СВЦЭМ!$C$34:$C$777,СВЦЭМ!$A$34:$A$777,$A113,СВЦЭМ!$B$34:$B$777,V$83)+'СЕТ СН'!$H$9+СВЦЭМ!$D$10+'СЕТ СН'!$H$6</f>
        <v>1539.2388792199999</v>
      </c>
      <c r="W113" s="37">
        <f>SUMIFS(СВЦЭМ!$C$34:$C$777,СВЦЭМ!$A$34:$A$777,$A113,СВЦЭМ!$B$34:$B$777,W$83)+'СЕТ СН'!$H$9+СВЦЭМ!$D$10+'СЕТ СН'!$H$6</f>
        <v>1561.44218963</v>
      </c>
      <c r="X113" s="37">
        <f>SUMIFS(СВЦЭМ!$C$34:$C$777,СВЦЭМ!$A$34:$A$777,$A113,СВЦЭМ!$B$34:$B$777,X$83)+'СЕТ СН'!$H$9+СВЦЭМ!$D$10+'СЕТ СН'!$H$6</f>
        <v>1476.7239037900001</v>
      </c>
      <c r="Y113" s="37">
        <f>SUMIFS(СВЦЭМ!$C$34:$C$777,СВЦЭМ!$A$34:$A$777,$A113,СВЦЭМ!$B$34:$B$777,Y$83)+'СЕТ СН'!$H$9+СВЦЭМ!$D$10+'СЕТ СН'!$H$6</f>
        <v>1524.4932620600002</v>
      </c>
      <c r="AA113" s="38"/>
    </row>
    <row r="114" spans="1:27" ht="15.75" x14ac:dyDescent="0.2">
      <c r="A114" s="36">
        <f t="shared" si="2"/>
        <v>42644</v>
      </c>
      <c r="B114" s="37">
        <f>SUMIFS(СВЦЭМ!$C$34:$C$777,СВЦЭМ!$A$34:$A$777,$A114,СВЦЭМ!$B$34:$B$777,B$83)+'СЕТ СН'!$H$9+СВЦЭМ!$D$10+'СЕТ СН'!$H$6</f>
        <v>911.92348276000007</v>
      </c>
      <c r="C114" s="37">
        <f>SUMIFS(СВЦЭМ!$C$34:$C$777,СВЦЭМ!$A$34:$A$777,$A114,СВЦЭМ!$B$34:$B$777,C$83)+'СЕТ СН'!$H$9+СВЦЭМ!$D$10+'СЕТ СН'!$H$6</f>
        <v>911.92348276000007</v>
      </c>
      <c r="D114" s="37">
        <f>SUMIFS(СВЦЭМ!$C$34:$C$777,СВЦЭМ!$A$34:$A$777,$A114,СВЦЭМ!$B$34:$B$777,D$83)+'СЕТ СН'!$H$9+СВЦЭМ!$D$10+'СЕТ СН'!$H$6</f>
        <v>911.92348276000007</v>
      </c>
      <c r="E114" s="37">
        <f>SUMIFS(СВЦЭМ!$C$34:$C$777,СВЦЭМ!$A$34:$A$777,$A114,СВЦЭМ!$B$34:$B$777,E$83)+'СЕТ СН'!$H$9+СВЦЭМ!$D$10+'СЕТ СН'!$H$6</f>
        <v>911.92348276000007</v>
      </c>
      <c r="F114" s="37">
        <f>SUMIFS(СВЦЭМ!$C$34:$C$777,СВЦЭМ!$A$34:$A$777,$A114,СВЦЭМ!$B$34:$B$777,F$83)+'СЕТ СН'!$H$9+СВЦЭМ!$D$10+'СЕТ СН'!$H$6</f>
        <v>911.92348276000007</v>
      </c>
      <c r="G114" s="37">
        <f>SUMIFS(СВЦЭМ!$C$34:$C$777,СВЦЭМ!$A$34:$A$777,$A114,СВЦЭМ!$B$34:$B$777,G$83)+'СЕТ СН'!$H$9+СВЦЭМ!$D$10+'СЕТ СН'!$H$6</f>
        <v>911.92348276000007</v>
      </c>
      <c r="H114" s="37">
        <f>SUMIFS(СВЦЭМ!$C$34:$C$777,СВЦЭМ!$A$34:$A$777,$A114,СВЦЭМ!$B$34:$B$777,H$83)+'СЕТ СН'!$H$9+СВЦЭМ!$D$10+'СЕТ СН'!$H$6</f>
        <v>911.92348276000007</v>
      </c>
      <c r="I114" s="37">
        <f>SUMIFS(СВЦЭМ!$C$34:$C$777,СВЦЭМ!$A$34:$A$777,$A114,СВЦЭМ!$B$34:$B$777,I$83)+'СЕТ СН'!$H$9+СВЦЭМ!$D$10+'СЕТ СН'!$H$6</f>
        <v>911.92348276000007</v>
      </c>
      <c r="J114" s="37">
        <f>SUMIFS(СВЦЭМ!$C$34:$C$777,СВЦЭМ!$A$34:$A$777,$A114,СВЦЭМ!$B$34:$B$777,J$83)+'СЕТ СН'!$H$9+СВЦЭМ!$D$10+'СЕТ СН'!$H$6</f>
        <v>911.92348276000007</v>
      </c>
      <c r="K114" s="37">
        <f>SUMIFS(СВЦЭМ!$C$34:$C$777,СВЦЭМ!$A$34:$A$777,$A114,СВЦЭМ!$B$34:$B$777,K$83)+'СЕТ СН'!$H$9+СВЦЭМ!$D$10+'СЕТ СН'!$H$6</f>
        <v>911.92348276000007</v>
      </c>
      <c r="L114" s="37">
        <f>SUMIFS(СВЦЭМ!$C$34:$C$777,СВЦЭМ!$A$34:$A$777,$A114,СВЦЭМ!$B$34:$B$777,L$83)+'СЕТ СН'!$H$9+СВЦЭМ!$D$10+'СЕТ СН'!$H$6</f>
        <v>911.92348276000007</v>
      </c>
      <c r="M114" s="37">
        <f>SUMIFS(СВЦЭМ!$C$34:$C$777,СВЦЭМ!$A$34:$A$777,$A114,СВЦЭМ!$B$34:$B$777,M$83)+'СЕТ СН'!$H$9+СВЦЭМ!$D$10+'СЕТ СН'!$H$6</f>
        <v>911.92348276000007</v>
      </c>
      <c r="N114" s="37">
        <f>SUMIFS(СВЦЭМ!$C$34:$C$777,СВЦЭМ!$A$34:$A$777,$A114,СВЦЭМ!$B$34:$B$777,N$83)+'СЕТ СН'!$H$9+СВЦЭМ!$D$10+'СЕТ СН'!$H$6</f>
        <v>911.92348276000007</v>
      </c>
      <c r="O114" s="37">
        <f>SUMIFS(СВЦЭМ!$C$34:$C$777,СВЦЭМ!$A$34:$A$777,$A114,СВЦЭМ!$B$34:$B$777,O$83)+'СЕТ СН'!$H$9+СВЦЭМ!$D$10+'СЕТ СН'!$H$6</f>
        <v>911.92348276000007</v>
      </c>
      <c r="P114" s="37">
        <f>SUMIFS(СВЦЭМ!$C$34:$C$777,СВЦЭМ!$A$34:$A$777,$A114,СВЦЭМ!$B$34:$B$777,P$83)+'СЕТ СН'!$H$9+СВЦЭМ!$D$10+'СЕТ СН'!$H$6</f>
        <v>911.92348276000007</v>
      </c>
      <c r="Q114" s="37">
        <f>SUMIFS(СВЦЭМ!$C$34:$C$777,СВЦЭМ!$A$34:$A$777,$A114,СВЦЭМ!$B$34:$B$777,Q$83)+'СЕТ СН'!$H$9+СВЦЭМ!$D$10+'СЕТ СН'!$H$6</f>
        <v>911.92348276000007</v>
      </c>
      <c r="R114" s="37">
        <f>SUMIFS(СВЦЭМ!$C$34:$C$777,СВЦЭМ!$A$34:$A$777,$A114,СВЦЭМ!$B$34:$B$777,R$83)+'СЕТ СН'!$H$9+СВЦЭМ!$D$10+'СЕТ СН'!$H$6</f>
        <v>911.92348276000007</v>
      </c>
      <c r="S114" s="37">
        <f>SUMIFS(СВЦЭМ!$C$34:$C$777,СВЦЭМ!$A$34:$A$777,$A114,СВЦЭМ!$B$34:$B$777,S$83)+'СЕТ СН'!$H$9+СВЦЭМ!$D$10+'СЕТ СН'!$H$6</f>
        <v>911.92348276000007</v>
      </c>
      <c r="T114" s="37">
        <f>SUMIFS(СВЦЭМ!$C$34:$C$777,СВЦЭМ!$A$34:$A$777,$A114,СВЦЭМ!$B$34:$B$777,T$83)+'СЕТ СН'!$H$9+СВЦЭМ!$D$10+'СЕТ СН'!$H$6</f>
        <v>911.92348276000007</v>
      </c>
      <c r="U114" s="37">
        <f>SUMIFS(СВЦЭМ!$C$34:$C$777,СВЦЭМ!$A$34:$A$777,$A114,СВЦЭМ!$B$34:$B$777,U$83)+'СЕТ СН'!$H$9+СВЦЭМ!$D$10+'СЕТ СН'!$H$6</f>
        <v>911.92348276000007</v>
      </c>
      <c r="V114" s="37">
        <f>SUMIFS(СВЦЭМ!$C$34:$C$777,СВЦЭМ!$A$34:$A$777,$A114,СВЦЭМ!$B$34:$B$777,V$83)+'СЕТ СН'!$H$9+СВЦЭМ!$D$10+'СЕТ СН'!$H$6</f>
        <v>911.92348276000007</v>
      </c>
      <c r="W114" s="37">
        <f>SUMIFS(СВЦЭМ!$C$34:$C$777,СВЦЭМ!$A$34:$A$777,$A114,СВЦЭМ!$B$34:$B$777,W$83)+'СЕТ СН'!$H$9+СВЦЭМ!$D$10+'СЕТ СН'!$H$6</f>
        <v>911.92348276000007</v>
      </c>
      <c r="X114" s="37">
        <f>SUMIFS(СВЦЭМ!$C$34:$C$777,СВЦЭМ!$A$34:$A$777,$A114,СВЦЭМ!$B$34:$B$777,X$83)+'СЕТ СН'!$H$9+СВЦЭМ!$D$10+'СЕТ СН'!$H$6</f>
        <v>911.92348276000007</v>
      </c>
      <c r="Y114" s="37">
        <f>SUMIFS(СВЦЭМ!$C$34:$C$777,СВЦЭМ!$A$34:$A$777,$A114,СВЦЭМ!$B$34:$B$777,Y$83)+'СЕТ СН'!$H$9+СВЦЭМ!$D$10+'СЕТ СН'!$H$6</f>
        <v>911.92348276000007</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9" t="s">
        <v>7</v>
      </c>
      <c r="B117" s="113" t="s">
        <v>76</v>
      </c>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5"/>
    </row>
    <row r="118" spans="1:27" ht="12.75" customHeight="1" x14ac:dyDescent="0.2">
      <c r="A118" s="120"/>
      <c r="B118" s="116"/>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8"/>
    </row>
    <row r="119" spans="1:27" ht="12.75" customHeight="1" x14ac:dyDescent="0.2">
      <c r="A119" s="121"/>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01.09.2016</v>
      </c>
      <c r="B120" s="37">
        <f>SUMIFS(СВЦЭМ!$C$34:$C$777,СВЦЭМ!$A$34:$A$777,$A120,СВЦЭМ!$B$34:$B$777,B$119)+'СЕТ СН'!$I$9+СВЦЭМ!$D$10+'СЕТ СН'!$I$6</f>
        <v>2037.10528456</v>
      </c>
      <c r="C120" s="37">
        <f>SUMIFS(СВЦЭМ!$C$34:$C$777,СВЦЭМ!$A$34:$A$777,$A120,СВЦЭМ!$B$34:$B$777,C$119)+'СЕТ СН'!$I$9+СВЦЭМ!$D$10+'СЕТ СН'!$I$6</f>
        <v>2090.2567408099999</v>
      </c>
      <c r="D120" s="37">
        <f>SUMIFS(СВЦЭМ!$C$34:$C$777,СВЦЭМ!$A$34:$A$777,$A120,СВЦЭМ!$B$34:$B$777,D$119)+'СЕТ СН'!$I$9+СВЦЭМ!$D$10+'СЕТ СН'!$I$6</f>
        <v>2134.0046479399998</v>
      </c>
      <c r="E120" s="37">
        <f>SUMIFS(СВЦЭМ!$C$34:$C$777,СВЦЭМ!$A$34:$A$777,$A120,СВЦЭМ!$B$34:$B$777,E$119)+'СЕТ СН'!$I$9+СВЦЭМ!$D$10+'СЕТ СН'!$I$6</f>
        <v>2152.4691470799999</v>
      </c>
      <c r="F120" s="37">
        <f>SUMIFS(СВЦЭМ!$C$34:$C$777,СВЦЭМ!$A$34:$A$777,$A120,СВЦЭМ!$B$34:$B$777,F$119)+'СЕТ СН'!$I$9+СВЦЭМ!$D$10+'СЕТ СН'!$I$6</f>
        <v>2160.2187046399999</v>
      </c>
      <c r="G120" s="37">
        <f>SUMIFS(СВЦЭМ!$C$34:$C$777,СВЦЭМ!$A$34:$A$777,$A120,СВЦЭМ!$B$34:$B$777,G$119)+'СЕТ СН'!$I$9+СВЦЭМ!$D$10+'СЕТ СН'!$I$6</f>
        <v>2155.78208842</v>
      </c>
      <c r="H120" s="37">
        <f>SUMIFS(СВЦЭМ!$C$34:$C$777,СВЦЭМ!$A$34:$A$777,$A120,СВЦЭМ!$B$34:$B$777,H$119)+'СЕТ СН'!$I$9+СВЦЭМ!$D$10+'СЕТ СН'!$I$6</f>
        <v>2105.32805646</v>
      </c>
      <c r="I120" s="37">
        <f>SUMIFS(СВЦЭМ!$C$34:$C$777,СВЦЭМ!$A$34:$A$777,$A120,СВЦЭМ!$B$34:$B$777,I$119)+'СЕТ СН'!$I$9+СВЦЭМ!$D$10+'СЕТ СН'!$I$6</f>
        <v>2061.6843172899999</v>
      </c>
      <c r="J120" s="37">
        <f>SUMIFS(СВЦЭМ!$C$34:$C$777,СВЦЭМ!$A$34:$A$777,$A120,СВЦЭМ!$B$34:$B$777,J$119)+'СЕТ СН'!$I$9+СВЦЭМ!$D$10+'СЕТ СН'!$I$6</f>
        <v>2014.7578776299999</v>
      </c>
      <c r="K120" s="37">
        <f>SUMIFS(СВЦЭМ!$C$34:$C$777,СВЦЭМ!$A$34:$A$777,$A120,СВЦЭМ!$B$34:$B$777,K$119)+'СЕТ СН'!$I$9+СВЦЭМ!$D$10+'СЕТ СН'!$I$6</f>
        <v>1931.9132367</v>
      </c>
      <c r="L120" s="37">
        <f>SUMIFS(СВЦЭМ!$C$34:$C$777,СВЦЭМ!$A$34:$A$777,$A120,СВЦЭМ!$B$34:$B$777,L$119)+'СЕТ СН'!$I$9+СВЦЭМ!$D$10+'СЕТ СН'!$I$6</f>
        <v>1956.3508216</v>
      </c>
      <c r="M120" s="37">
        <f>SUMIFS(СВЦЭМ!$C$34:$C$777,СВЦЭМ!$A$34:$A$777,$A120,СВЦЭМ!$B$34:$B$777,M$119)+'СЕТ СН'!$I$9+СВЦЭМ!$D$10+'СЕТ СН'!$I$6</f>
        <v>1980.05063797</v>
      </c>
      <c r="N120" s="37">
        <f>SUMIFS(СВЦЭМ!$C$34:$C$777,СВЦЭМ!$A$34:$A$777,$A120,СВЦЭМ!$B$34:$B$777,N$119)+'СЕТ СН'!$I$9+СВЦЭМ!$D$10+'СЕТ СН'!$I$6</f>
        <v>1912.3382818600001</v>
      </c>
      <c r="O120" s="37">
        <f>SUMIFS(СВЦЭМ!$C$34:$C$777,СВЦЭМ!$A$34:$A$777,$A120,СВЦЭМ!$B$34:$B$777,O$119)+'СЕТ СН'!$I$9+СВЦЭМ!$D$10+'СЕТ СН'!$I$6</f>
        <v>1981.5297129999999</v>
      </c>
      <c r="P120" s="37">
        <f>SUMIFS(СВЦЭМ!$C$34:$C$777,СВЦЭМ!$A$34:$A$777,$A120,СВЦЭМ!$B$34:$B$777,P$119)+'СЕТ СН'!$I$9+СВЦЭМ!$D$10+'СЕТ СН'!$I$6</f>
        <v>1921.6566242899999</v>
      </c>
      <c r="Q120" s="37">
        <f>SUMIFS(СВЦЭМ!$C$34:$C$777,СВЦЭМ!$A$34:$A$777,$A120,СВЦЭМ!$B$34:$B$777,Q$119)+'СЕТ СН'!$I$9+СВЦЭМ!$D$10+'СЕТ СН'!$I$6</f>
        <v>1918.2837388400001</v>
      </c>
      <c r="R120" s="37">
        <f>SUMIFS(СВЦЭМ!$C$34:$C$777,СВЦЭМ!$A$34:$A$777,$A120,СВЦЭМ!$B$34:$B$777,R$119)+'СЕТ СН'!$I$9+СВЦЭМ!$D$10+'СЕТ СН'!$I$6</f>
        <v>1929.2575920499999</v>
      </c>
      <c r="S120" s="37">
        <f>SUMIFS(СВЦЭМ!$C$34:$C$777,СВЦЭМ!$A$34:$A$777,$A120,СВЦЭМ!$B$34:$B$777,S$119)+'СЕТ СН'!$I$9+СВЦЭМ!$D$10+'СЕТ СН'!$I$6</f>
        <v>1959.2453894400001</v>
      </c>
      <c r="T120" s="37">
        <f>SUMIFS(СВЦЭМ!$C$34:$C$777,СВЦЭМ!$A$34:$A$777,$A120,СВЦЭМ!$B$34:$B$777,T$119)+'СЕТ СН'!$I$9+СВЦЭМ!$D$10+'СЕТ СН'!$I$6</f>
        <v>1942.8641402600001</v>
      </c>
      <c r="U120" s="37">
        <f>SUMIFS(СВЦЭМ!$C$34:$C$777,СВЦЭМ!$A$34:$A$777,$A120,СВЦЭМ!$B$34:$B$777,U$119)+'СЕТ СН'!$I$9+СВЦЭМ!$D$10+'СЕТ СН'!$I$6</f>
        <v>1945.17008394</v>
      </c>
      <c r="V120" s="37">
        <f>SUMIFS(СВЦЭМ!$C$34:$C$777,СВЦЭМ!$A$34:$A$777,$A120,СВЦЭМ!$B$34:$B$777,V$119)+'СЕТ СН'!$I$9+СВЦЭМ!$D$10+'СЕТ СН'!$I$6</f>
        <v>1982.2488461100002</v>
      </c>
      <c r="W120" s="37">
        <f>SUMIFS(СВЦЭМ!$C$34:$C$777,СВЦЭМ!$A$34:$A$777,$A120,СВЦЭМ!$B$34:$B$777,W$119)+'СЕТ СН'!$I$9+СВЦЭМ!$D$10+'СЕТ СН'!$I$6</f>
        <v>1973.54505956</v>
      </c>
      <c r="X120" s="37">
        <f>SUMIFS(СВЦЭМ!$C$34:$C$777,СВЦЭМ!$A$34:$A$777,$A120,СВЦЭМ!$B$34:$B$777,X$119)+'СЕТ СН'!$I$9+СВЦЭМ!$D$10+'СЕТ СН'!$I$6</f>
        <v>1959.85677248</v>
      </c>
      <c r="Y120" s="37">
        <f>SUMIFS(СВЦЭМ!$C$34:$C$777,СВЦЭМ!$A$34:$A$777,$A120,СВЦЭМ!$B$34:$B$777,Y$119)+'СЕТ СН'!$I$9+СВЦЭМ!$D$10+'СЕТ СН'!$I$6</f>
        <v>1955.1526701100001</v>
      </c>
    </row>
    <row r="121" spans="1:27" ht="15.75" x14ac:dyDescent="0.2">
      <c r="A121" s="36">
        <f>A120+1</f>
        <v>42615</v>
      </c>
      <c r="B121" s="37">
        <f>SUMIFS(СВЦЭМ!$C$34:$C$777,СВЦЭМ!$A$34:$A$777,$A121,СВЦЭМ!$B$34:$B$777,B$119)+'СЕТ СН'!$I$9+СВЦЭМ!$D$10+'СЕТ СН'!$I$6</f>
        <v>2052.1508372500002</v>
      </c>
      <c r="C121" s="37">
        <f>SUMIFS(СВЦЭМ!$C$34:$C$777,СВЦЭМ!$A$34:$A$777,$A121,СВЦЭМ!$B$34:$B$777,C$119)+'СЕТ СН'!$I$9+СВЦЭМ!$D$10+'СЕТ СН'!$I$6</f>
        <v>2110.25143815</v>
      </c>
      <c r="D121" s="37">
        <f>SUMIFS(СВЦЭМ!$C$34:$C$777,СВЦЭМ!$A$34:$A$777,$A121,СВЦЭМ!$B$34:$B$777,D$119)+'СЕТ СН'!$I$9+СВЦЭМ!$D$10+'СЕТ СН'!$I$6</f>
        <v>2153.73114743</v>
      </c>
      <c r="E121" s="37">
        <f>SUMIFS(СВЦЭМ!$C$34:$C$777,СВЦЭМ!$A$34:$A$777,$A121,СВЦЭМ!$B$34:$B$777,E$119)+'СЕТ СН'!$I$9+СВЦЭМ!$D$10+'СЕТ СН'!$I$6</f>
        <v>2155.8014951699997</v>
      </c>
      <c r="F121" s="37">
        <f>SUMIFS(СВЦЭМ!$C$34:$C$777,СВЦЭМ!$A$34:$A$777,$A121,СВЦЭМ!$B$34:$B$777,F$119)+'СЕТ СН'!$I$9+СВЦЭМ!$D$10+'СЕТ СН'!$I$6</f>
        <v>2123.0547621799997</v>
      </c>
      <c r="G121" s="37">
        <f>SUMIFS(СВЦЭМ!$C$34:$C$777,СВЦЭМ!$A$34:$A$777,$A121,СВЦЭМ!$B$34:$B$777,G$119)+'СЕТ СН'!$I$9+СВЦЭМ!$D$10+'СЕТ СН'!$I$6</f>
        <v>2097.6718248400002</v>
      </c>
      <c r="H121" s="37">
        <f>SUMIFS(СВЦЭМ!$C$34:$C$777,СВЦЭМ!$A$34:$A$777,$A121,СВЦЭМ!$B$34:$B$777,H$119)+'СЕТ СН'!$I$9+СВЦЭМ!$D$10+'СЕТ СН'!$I$6</f>
        <v>2092.0303794900001</v>
      </c>
      <c r="I121" s="37">
        <f>SUMIFS(СВЦЭМ!$C$34:$C$777,СВЦЭМ!$A$34:$A$777,$A121,СВЦЭМ!$B$34:$B$777,I$119)+'СЕТ СН'!$I$9+СВЦЭМ!$D$10+'СЕТ СН'!$I$6</f>
        <v>2010.97514123</v>
      </c>
      <c r="J121" s="37">
        <f>SUMIFS(СВЦЭМ!$C$34:$C$777,СВЦЭМ!$A$34:$A$777,$A121,СВЦЭМ!$B$34:$B$777,J$119)+'СЕТ СН'!$I$9+СВЦЭМ!$D$10+'СЕТ СН'!$I$6</f>
        <v>1982.2765232299998</v>
      </c>
      <c r="K121" s="37">
        <f>SUMIFS(СВЦЭМ!$C$34:$C$777,СВЦЭМ!$A$34:$A$777,$A121,СВЦЭМ!$B$34:$B$777,K$119)+'СЕТ СН'!$I$9+СВЦЭМ!$D$10+'СЕТ СН'!$I$6</f>
        <v>1946.1239017100002</v>
      </c>
      <c r="L121" s="37">
        <f>SUMIFS(СВЦЭМ!$C$34:$C$777,СВЦЭМ!$A$34:$A$777,$A121,СВЦЭМ!$B$34:$B$777,L$119)+'СЕТ СН'!$I$9+СВЦЭМ!$D$10+'СЕТ СН'!$I$6</f>
        <v>1930.79162589</v>
      </c>
      <c r="M121" s="37">
        <f>SUMIFS(СВЦЭМ!$C$34:$C$777,СВЦЭМ!$A$34:$A$777,$A121,СВЦЭМ!$B$34:$B$777,M$119)+'СЕТ СН'!$I$9+СВЦЭМ!$D$10+'СЕТ СН'!$I$6</f>
        <v>1960.90596308</v>
      </c>
      <c r="N121" s="37">
        <f>SUMIFS(СВЦЭМ!$C$34:$C$777,СВЦЭМ!$A$34:$A$777,$A121,СВЦЭМ!$B$34:$B$777,N$119)+'СЕТ СН'!$I$9+СВЦЭМ!$D$10+'СЕТ СН'!$I$6</f>
        <v>1961.5007311700001</v>
      </c>
      <c r="O121" s="37">
        <f>SUMIFS(СВЦЭМ!$C$34:$C$777,СВЦЭМ!$A$34:$A$777,$A121,СВЦЭМ!$B$34:$B$777,O$119)+'СЕТ СН'!$I$9+СВЦЭМ!$D$10+'СЕТ СН'!$I$6</f>
        <v>1983.5591330500001</v>
      </c>
      <c r="P121" s="37">
        <f>SUMIFS(СВЦЭМ!$C$34:$C$777,СВЦЭМ!$A$34:$A$777,$A121,СВЦЭМ!$B$34:$B$777,P$119)+'СЕТ СН'!$I$9+СВЦЭМ!$D$10+'СЕТ СН'!$I$6</f>
        <v>1974.5957969000001</v>
      </c>
      <c r="Q121" s="37">
        <f>SUMIFS(СВЦЭМ!$C$34:$C$777,СВЦЭМ!$A$34:$A$777,$A121,СВЦЭМ!$B$34:$B$777,Q$119)+'СЕТ СН'!$I$9+СВЦЭМ!$D$10+'СЕТ СН'!$I$6</f>
        <v>1980.2878542600001</v>
      </c>
      <c r="R121" s="37">
        <f>SUMIFS(СВЦЭМ!$C$34:$C$777,СВЦЭМ!$A$34:$A$777,$A121,СВЦЭМ!$B$34:$B$777,R$119)+'СЕТ СН'!$I$9+СВЦЭМ!$D$10+'СЕТ СН'!$I$6</f>
        <v>1948.2843295499999</v>
      </c>
      <c r="S121" s="37">
        <f>SUMIFS(СВЦЭМ!$C$34:$C$777,СВЦЭМ!$A$34:$A$777,$A121,СВЦЭМ!$B$34:$B$777,S$119)+'СЕТ СН'!$I$9+СВЦЭМ!$D$10+'СЕТ СН'!$I$6</f>
        <v>1949.54872295</v>
      </c>
      <c r="T121" s="37">
        <f>SUMIFS(СВЦЭМ!$C$34:$C$777,СВЦЭМ!$A$34:$A$777,$A121,СВЦЭМ!$B$34:$B$777,T$119)+'СЕТ СН'!$I$9+СВЦЭМ!$D$10+'СЕТ СН'!$I$6</f>
        <v>1965.8003207000002</v>
      </c>
      <c r="U121" s="37">
        <f>SUMIFS(СВЦЭМ!$C$34:$C$777,СВЦЭМ!$A$34:$A$777,$A121,СВЦЭМ!$B$34:$B$777,U$119)+'СЕТ СН'!$I$9+СВЦЭМ!$D$10+'СЕТ СН'!$I$6</f>
        <v>1976.6676959599999</v>
      </c>
      <c r="V121" s="37">
        <f>SUMIFS(СВЦЭМ!$C$34:$C$777,СВЦЭМ!$A$34:$A$777,$A121,СВЦЭМ!$B$34:$B$777,V$119)+'СЕТ СН'!$I$9+СВЦЭМ!$D$10+'СЕТ СН'!$I$6</f>
        <v>1962.75809452</v>
      </c>
      <c r="W121" s="37">
        <f>SUMIFS(СВЦЭМ!$C$34:$C$777,СВЦЭМ!$A$34:$A$777,$A121,СВЦЭМ!$B$34:$B$777,W$119)+'СЕТ СН'!$I$9+СВЦЭМ!$D$10+'СЕТ СН'!$I$6</f>
        <v>1955.4166516099999</v>
      </c>
      <c r="X121" s="37">
        <f>SUMIFS(СВЦЭМ!$C$34:$C$777,СВЦЭМ!$A$34:$A$777,$A121,СВЦЭМ!$B$34:$B$777,X$119)+'СЕТ СН'!$I$9+СВЦЭМ!$D$10+'СЕТ СН'!$I$6</f>
        <v>1934.5476597299999</v>
      </c>
      <c r="Y121" s="37">
        <f>SUMIFS(СВЦЭМ!$C$34:$C$777,СВЦЭМ!$A$34:$A$777,$A121,СВЦЭМ!$B$34:$B$777,Y$119)+'СЕТ СН'!$I$9+СВЦЭМ!$D$10+'СЕТ СН'!$I$6</f>
        <v>1960.0820078900001</v>
      </c>
    </row>
    <row r="122" spans="1:27" ht="15.75" x14ac:dyDescent="0.2">
      <c r="A122" s="36">
        <f t="shared" ref="A122:A150" si="3">A121+1</f>
        <v>42616</v>
      </c>
      <c r="B122" s="37">
        <f>SUMIFS(СВЦЭМ!$C$34:$C$777,СВЦЭМ!$A$34:$A$777,$A122,СВЦЭМ!$B$34:$B$777,B$119)+'СЕТ СН'!$I$9+СВЦЭМ!$D$10+'СЕТ СН'!$I$6</f>
        <v>2260.9794311400001</v>
      </c>
      <c r="C122" s="37">
        <f>SUMIFS(СВЦЭМ!$C$34:$C$777,СВЦЭМ!$A$34:$A$777,$A122,СВЦЭМ!$B$34:$B$777,C$119)+'СЕТ СН'!$I$9+СВЦЭМ!$D$10+'СЕТ СН'!$I$6</f>
        <v>2863.3100363900003</v>
      </c>
      <c r="D122" s="37">
        <f>SUMIFS(СВЦЭМ!$C$34:$C$777,СВЦЭМ!$A$34:$A$777,$A122,СВЦЭМ!$B$34:$B$777,D$119)+'СЕТ СН'!$I$9+СВЦЭМ!$D$10+'СЕТ СН'!$I$6</f>
        <v>2952.6175927300001</v>
      </c>
      <c r="E122" s="37">
        <f>SUMIFS(СВЦЭМ!$C$34:$C$777,СВЦЭМ!$A$34:$A$777,$A122,СВЦЭМ!$B$34:$B$777,E$119)+'СЕТ СН'!$I$9+СВЦЭМ!$D$10+'СЕТ СН'!$I$6</f>
        <v>3026.9272793999999</v>
      </c>
      <c r="F122" s="37">
        <f>SUMIFS(СВЦЭМ!$C$34:$C$777,СВЦЭМ!$A$34:$A$777,$A122,СВЦЭМ!$B$34:$B$777,F$119)+'СЕТ СН'!$I$9+СВЦЭМ!$D$10+'СЕТ СН'!$I$6</f>
        <v>2995.9923115199999</v>
      </c>
      <c r="G122" s="37">
        <f>SUMIFS(СВЦЭМ!$C$34:$C$777,СВЦЭМ!$A$34:$A$777,$A122,СВЦЭМ!$B$34:$B$777,G$119)+'СЕТ СН'!$I$9+СВЦЭМ!$D$10+'СЕТ СН'!$I$6</f>
        <v>2982.9039195300002</v>
      </c>
      <c r="H122" s="37">
        <f>SUMIFS(СВЦЭМ!$C$34:$C$777,СВЦЭМ!$A$34:$A$777,$A122,СВЦЭМ!$B$34:$B$777,H$119)+'СЕТ СН'!$I$9+СВЦЭМ!$D$10+'СЕТ СН'!$I$6</f>
        <v>2979.31171481</v>
      </c>
      <c r="I122" s="37">
        <f>SUMIFS(СВЦЭМ!$C$34:$C$777,СВЦЭМ!$A$34:$A$777,$A122,СВЦЭМ!$B$34:$B$777,I$119)+'СЕТ СН'!$I$9+СВЦЭМ!$D$10+'СЕТ СН'!$I$6</f>
        <v>2910.4144133299997</v>
      </c>
      <c r="J122" s="37">
        <f>SUMIFS(СВЦЭМ!$C$34:$C$777,СВЦЭМ!$A$34:$A$777,$A122,СВЦЭМ!$B$34:$B$777,J$119)+'СЕТ СН'!$I$9+СВЦЭМ!$D$10+'СЕТ СН'!$I$6</f>
        <v>2775.7372458899999</v>
      </c>
      <c r="K122" s="37">
        <f>SUMIFS(СВЦЭМ!$C$34:$C$777,СВЦЭМ!$A$34:$A$777,$A122,СВЦЭМ!$B$34:$B$777,K$119)+'СЕТ СН'!$I$9+СВЦЭМ!$D$10+'СЕТ СН'!$I$6</f>
        <v>2685.7932484499997</v>
      </c>
      <c r="L122" s="37">
        <f>SUMIFS(СВЦЭМ!$C$34:$C$777,СВЦЭМ!$A$34:$A$777,$A122,СВЦЭМ!$B$34:$B$777,L$119)+'СЕТ СН'!$I$9+СВЦЭМ!$D$10+'СЕТ СН'!$I$6</f>
        <v>2602.5427453399998</v>
      </c>
      <c r="M122" s="37">
        <f>SUMIFS(СВЦЭМ!$C$34:$C$777,СВЦЭМ!$A$34:$A$777,$A122,СВЦЭМ!$B$34:$B$777,M$119)+'СЕТ СН'!$I$9+СВЦЭМ!$D$10+'СЕТ СН'!$I$6</f>
        <v>2548.4660916800003</v>
      </c>
      <c r="N122" s="37">
        <f>SUMIFS(СВЦЭМ!$C$34:$C$777,СВЦЭМ!$A$34:$A$777,$A122,СВЦЭМ!$B$34:$B$777,N$119)+'СЕТ СН'!$I$9+СВЦЭМ!$D$10+'СЕТ СН'!$I$6</f>
        <v>2550.8718607499995</v>
      </c>
      <c r="O122" s="37">
        <f>SUMIFS(СВЦЭМ!$C$34:$C$777,СВЦЭМ!$A$34:$A$777,$A122,СВЦЭМ!$B$34:$B$777,O$119)+'СЕТ СН'!$I$9+СВЦЭМ!$D$10+'СЕТ СН'!$I$6</f>
        <v>2549.3240206</v>
      </c>
      <c r="P122" s="37">
        <f>SUMIFS(СВЦЭМ!$C$34:$C$777,СВЦЭМ!$A$34:$A$777,$A122,СВЦЭМ!$B$34:$B$777,P$119)+'СЕТ СН'!$I$9+СВЦЭМ!$D$10+'СЕТ СН'!$I$6</f>
        <v>2596.3981315000001</v>
      </c>
      <c r="Q122" s="37">
        <f>SUMIFS(СВЦЭМ!$C$34:$C$777,СВЦЭМ!$A$34:$A$777,$A122,СВЦЭМ!$B$34:$B$777,Q$119)+'СЕТ СН'!$I$9+СВЦЭМ!$D$10+'СЕТ СН'!$I$6</f>
        <v>2618.9390202100003</v>
      </c>
      <c r="R122" s="37">
        <f>SUMIFS(СВЦЭМ!$C$34:$C$777,СВЦЭМ!$A$34:$A$777,$A122,СВЦЭМ!$B$34:$B$777,R$119)+'СЕТ СН'!$I$9+СВЦЭМ!$D$10+'СЕТ СН'!$I$6</f>
        <v>2610.3425539999998</v>
      </c>
      <c r="S122" s="37">
        <f>SUMIFS(СВЦЭМ!$C$34:$C$777,СВЦЭМ!$A$34:$A$777,$A122,СВЦЭМ!$B$34:$B$777,S$119)+'СЕТ СН'!$I$9+СВЦЭМ!$D$10+'СЕТ СН'!$I$6</f>
        <v>2574.7383559899999</v>
      </c>
      <c r="T122" s="37">
        <f>SUMIFS(СВЦЭМ!$C$34:$C$777,СВЦЭМ!$A$34:$A$777,$A122,СВЦЭМ!$B$34:$B$777,T$119)+'СЕТ СН'!$I$9+СВЦЭМ!$D$10+'СЕТ СН'!$I$6</f>
        <v>2575.0580027599999</v>
      </c>
      <c r="U122" s="37">
        <f>SUMIFS(СВЦЭМ!$C$34:$C$777,СВЦЭМ!$A$34:$A$777,$A122,СВЦЭМ!$B$34:$B$777,U$119)+'СЕТ СН'!$I$9+СВЦЭМ!$D$10+'СЕТ СН'!$I$6</f>
        <v>2499.3599005599999</v>
      </c>
      <c r="V122" s="37">
        <f>SUMIFS(СВЦЭМ!$C$34:$C$777,СВЦЭМ!$A$34:$A$777,$A122,СВЦЭМ!$B$34:$B$777,V$119)+'СЕТ СН'!$I$9+СВЦЭМ!$D$10+'СЕТ СН'!$I$6</f>
        <v>2628.8684671700003</v>
      </c>
      <c r="W122" s="37">
        <f>SUMIFS(СВЦЭМ!$C$34:$C$777,СВЦЭМ!$A$34:$A$777,$A122,СВЦЭМ!$B$34:$B$777,W$119)+'СЕТ СН'!$I$9+СВЦЭМ!$D$10+'СЕТ СН'!$I$6</f>
        <v>2621.4459451399998</v>
      </c>
      <c r="X122" s="37">
        <f>SUMIFS(СВЦЭМ!$C$34:$C$777,СВЦЭМ!$A$34:$A$777,$A122,СВЦЭМ!$B$34:$B$777,X$119)+'СЕТ СН'!$I$9+СВЦЭМ!$D$10+'СЕТ СН'!$I$6</f>
        <v>2584.3977001100002</v>
      </c>
      <c r="Y122" s="37">
        <f>SUMIFS(СВЦЭМ!$C$34:$C$777,СВЦЭМ!$A$34:$A$777,$A122,СВЦЭМ!$B$34:$B$777,Y$119)+'СЕТ СН'!$I$9+СВЦЭМ!$D$10+'СЕТ СН'!$I$6</f>
        <v>2646.0625170599997</v>
      </c>
    </row>
    <row r="123" spans="1:27" ht="15.75" x14ac:dyDescent="0.2">
      <c r="A123" s="36">
        <f t="shared" si="3"/>
        <v>42617</v>
      </c>
      <c r="B123" s="37">
        <f>SUMIFS(СВЦЭМ!$C$34:$C$777,СВЦЭМ!$A$34:$A$777,$A123,СВЦЭМ!$B$34:$B$777,B$119)+'СЕТ СН'!$I$9+СВЦЭМ!$D$10+'СЕТ СН'!$I$6</f>
        <v>2843.7289958700003</v>
      </c>
      <c r="C123" s="37">
        <f>SUMIFS(СВЦЭМ!$C$34:$C$777,СВЦЭМ!$A$34:$A$777,$A123,СВЦЭМ!$B$34:$B$777,C$119)+'СЕТ СН'!$I$9+СВЦЭМ!$D$10+'СЕТ СН'!$I$6</f>
        <v>2945.0569524100001</v>
      </c>
      <c r="D123" s="37">
        <f>SUMIFS(СВЦЭМ!$C$34:$C$777,СВЦЭМ!$A$34:$A$777,$A123,СВЦЭМ!$B$34:$B$777,D$119)+'СЕТ СН'!$I$9+СВЦЭМ!$D$10+'СЕТ СН'!$I$6</f>
        <v>3031.1429940799999</v>
      </c>
      <c r="E123" s="37">
        <f>SUMIFS(СВЦЭМ!$C$34:$C$777,СВЦЭМ!$A$34:$A$777,$A123,СВЦЭМ!$B$34:$B$777,E$119)+'СЕТ СН'!$I$9+СВЦЭМ!$D$10+'СЕТ СН'!$I$6</f>
        <v>3129.6024957600002</v>
      </c>
      <c r="F123" s="37">
        <f>SUMIFS(СВЦЭМ!$C$34:$C$777,СВЦЭМ!$A$34:$A$777,$A123,СВЦЭМ!$B$34:$B$777,F$119)+'СЕТ СН'!$I$9+СВЦЭМ!$D$10+'СЕТ СН'!$I$6</f>
        <v>3108.5172549099998</v>
      </c>
      <c r="G123" s="37">
        <f>SUMIFS(СВЦЭМ!$C$34:$C$777,СВЦЭМ!$A$34:$A$777,$A123,СВЦЭМ!$B$34:$B$777,G$119)+'СЕТ СН'!$I$9+СВЦЭМ!$D$10+'СЕТ СН'!$I$6</f>
        <v>3143.0138933099997</v>
      </c>
      <c r="H123" s="37">
        <f>SUMIFS(СВЦЭМ!$C$34:$C$777,СВЦЭМ!$A$34:$A$777,$A123,СВЦЭМ!$B$34:$B$777,H$119)+'СЕТ СН'!$I$9+СВЦЭМ!$D$10+'СЕТ СН'!$I$6</f>
        <v>3070.5172320399997</v>
      </c>
      <c r="I123" s="37">
        <f>SUMIFS(СВЦЭМ!$C$34:$C$777,СВЦЭМ!$A$34:$A$777,$A123,СВЦЭМ!$B$34:$B$777,I$119)+'СЕТ СН'!$I$9+СВЦЭМ!$D$10+'СЕТ СН'!$I$6</f>
        <v>3024.75436455</v>
      </c>
      <c r="J123" s="37">
        <f>SUMIFS(СВЦЭМ!$C$34:$C$777,СВЦЭМ!$A$34:$A$777,$A123,СВЦЭМ!$B$34:$B$777,J$119)+'СЕТ СН'!$I$9+СВЦЭМ!$D$10+'СЕТ СН'!$I$6</f>
        <v>2919.3264604699998</v>
      </c>
      <c r="K123" s="37">
        <f>SUMIFS(СВЦЭМ!$C$34:$C$777,СВЦЭМ!$A$34:$A$777,$A123,СВЦЭМ!$B$34:$B$777,K$119)+'СЕТ СН'!$I$9+СВЦЭМ!$D$10+'СЕТ СН'!$I$6</f>
        <v>2708.3361485200003</v>
      </c>
      <c r="L123" s="37">
        <f>SUMIFS(СВЦЭМ!$C$34:$C$777,СВЦЭМ!$A$34:$A$777,$A123,СВЦЭМ!$B$34:$B$777,L$119)+'СЕТ СН'!$I$9+СВЦЭМ!$D$10+'СЕТ СН'!$I$6</f>
        <v>2605.1096476399998</v>
      </c>
      <c r="M123" s="37">
        <f>SUMIFS(СВЦЭМ!$C$34:$C$777,СВЦЭМ!$A$34:$A$777,$A123,СВЦЭМ!$B$34:$B$777,M$119)+'СЕТ СН'!$I$9+СВЦЭМ!$D$10+'СЕТ СН'!$I$6</f>
        <v>2674.0872686900002</v>
      </c>
      <c r="N123" s="37">
        <f>SUMIFS(СВЦЭМ!$C$34:$C$777,СВЦЭМ!$A$34:$A$777,$A123,СВЦЭМ!$B$34:$B$777,N$119)+'СЕТ СН'!$I$9+СВЦЭМ!$D$10+'СЕТ СН'!$I$6</f>
        <v>2496.3053222899998</v>
      </c>
      <c r="O123" s="37">
        <f>SUMIFS(СВЦЭМ!$C$34:$C$777,СВЦЭМ!$A$34:$A$777,$A123,СВЦЭМ!$B$34:$B$777,O$119)+'СЕТ СН'!$I$9+СВЦЭМ!$D$10+'СЕТ СН'!$I$6</f>
        <v>2477.5728440700004</v>
      </c>
      <c r="P123" s="37">
        <f>SUMIFS(СВЦЭМ!$C$34:$C$777,СВЦЭМ!$A$34:$A$777,$A123,СВЦЭМ!$B$34:$B$777,P$119)+'СЕТ СН'!$I$9+СВЦЭМ!$D$10+'СЕТ СН'!$I$6</f>
        <v>2552.7728163399997</v>
      </c>
      <c r="Q123" s="37">
        <f>SUMIFS(СВЦЭМ!$C$34:$C$777,СВЦЭМ!$A$34:$A$777,$A123,СВЦЭМ!$B$34:$B$777,Q$119)+'СЕТ СН'!$I$9+СВЦЭМ!$D$10+'СЕТ СН'!$I$6</f>
        <v>2537.6085624099996</v>
      </c>
      <c r="R123" s="37">
        <f>SUMIFS(СВЦЭМ!$C$34:$C$777,СВЦЭМ!$A$34:$A$777,$A123,СВЦЭМ!$B$34:$B$777,R$119)+'СЕТ СН'!$I$9+СВЦЭМ!$D$10+'СЕТ СН'!$I$6</f>
        <v>2597.3837553100002</v>
      </c>
      <c r="S123" s="37">
        <f>SUMIFS(СВЦЭМ!$C$34:$C$777,СВЦЭМ!$A$34:$A$777,$A123,СВЦЭМ!$B$34:$B$777,S$119)+'СЕТ СН'!$I$9+СВЦЭМ!$D$10+'СЕТ СН'!$I$6</f>
        <v>2597.7386324299996</v>
      </c>
      <c r="T123" s="37">
        <f>SUMIFS(СВЦЭМ!$C$34:$C$777,СВЦЭМ!$A$34:$A$777,$A123,СВЦЭМ!$B$34:$B$777,T$119)+'СЕТ СН'!$I$9+СВЦЭМ!$D$10+'СЕТ СН'!$I$6</f>
        <v>2549.3496236800001</v>
      </c>
      <c r="U123" s="37">
        <f>SUMIFS(СВЦЭМ!$C$34:$C$777,СВЦЭМ!$A$34:$A$777,$A123,СВЦЭМ!$B$34:$B$777,U$119)+'СЕТ СН'!$I$9+СВЦЭМ!$D$10+'СЕТ СН'!$I$6</f>
        <v>2569.0345348199999</v>
      </c>
      <c r="V123" s="37">
        <f>SUMIFS(СВЦЭМ!$C$34:$C$777,СВЦЭМ!$A$34:$A$777,$A123,СВЦЭМ!$B$34:$B$777,V$119)+'СЕТ СН'!$I$9+СВЦЭМ!$D$10+'СЕТ СН'!$I$6</f>
        <v>2749.3900225999996</v>
      </c>
      <c r="W123" s="37">
        <f>SUMIFS(СВЦЭМ!$C$34:$C$777,СВЦЭМ!$A$34:$A$777,$A123,СВЦЭМ!$B$34:$B$777,W$119)+'СЕТ СН'!$I$9+СВЦЭМ!$D$10+'СЕТ СН'!$I$6</f>
        <v>2716.8779418399999</v>
      </c>
      <c r="X123" s="37">
        <f>SUMIFS(СВЦЭМ!$C$34:$C$777,СВЦЭМ!$A$34:$A$777,$A123,СВЦЭМ!$B$34:$B$777,X$119)+'СЕТ СН'!$I$9+СВЦЭМ!$D$10+'СЕТ СН'!$I$6</f>
        <v>2596.9989093800004</v>
      </c>
      <c r="Y123" s="37">
        <f>SUMIFS(СВЦЭМ!$C$34:$C$777,СВЦЭМ!$A$34:$A$777,$A123,СВЦЭМ!$B$34:$B$777,Y$119)+'СЕТ СН'!$I$9+СВЦЭМ!$D$10+'СЕТ СН'!$I$6</f>
        <v>2627.1220206400003</v>
      </c>
    </row>
    <row r="124" spans="1:27" ht="15.75" x14ac:dyDescent="0.2">
      <c r="A124" s="36">
        <f t="shared" si="3"/>
        <v>42618</v>
      </c>
      <c r="B124" s="37">
        <f>SUMIFS(СВЦЭМ!$C$34:$C$777,СВЦЭМ!$A$34:$A$777,$A124,СВЦЭМ!$B$34:$B$777,B$119)+'СЕТ СН'!$I$9+СВЦЭМ!$D$10+'СЕТ СН'!$I$6</f>
        <v>2774.8818629400002</v>
      </c>
      <c r="C124" s="37">
        <f>SUMIFS(СВЦЭМ!$C$34:$C$777,СВЦЭМ!$A$34:$A$777,$A124,СВЦЭМ!$B$34:$B$777,C$119)+'СЕТ СН'!$I$9+СВЦЭМ!$D$10+'СЕТ СН'!$I$6</f>
        <v>2956.4389103800004</v>
      </c>
      <c r="D124" s="37">
        <f>SUMIFS(СВЦЭМ!$C$34:$C$777,СВЦЭМ!$A$34:$A$777,$A124,СВЦЭМ!$B$34:$B$777,D$119)+'СЕТ СН'!$I$9+СВЦЭМ!$D$10+'СЕТ СН'!$I$6</f>
        <v>2953.4591234</v>
      </c>
      <c r="E124" s="37">
        <f>SUMIFS(СВЦЭМ!$C$34:$C$777,СВЦЭМ!$A$34:$A$777,$A124,СВЦЭМ!$B$34:$B$777,E$119)+'СЕТ СН'!$I$9+СВЦЭМ!$D$10+'СЕТ СН'!$I$6</f>
        <v>3042.9740620700004</v>
      </c>
      <c r="F124" s="37">
        <f>SUMIFS(СВЦЭМ!$C$34:$C$777,СВЦЭМ!$A$34:$A$777,$A124,СВЦЭМ!$B$34:$B$777,F$119)+'СЕТ СН'!$I$9+СВЦЭМ!$D$10+'СЕТ СН'!$I$6</f>
        <v>3021.6297420999999</v>
      </c>
      <c r="G124" s="37">
        <f>SUMIFS(СВЦЭМ!$C$34:$C$777,СВЦЭМ!$A$34:$A$777,$A124,СВЦЭМ!$B$34:$B$777,G$119)+'СЕТ СН'!$I$9+СВЦЭМ!$D$10+'СЕТ СН'!$I$6</f>
        <v>3049.3464726700004</v>
      </c>
      <c r="H124" s="37">
        <f>SUMIFS(СВЦЭМ!$C$34:$C$777,СВЦЭМ!$A$34:$A$777,$A124,СВЦЭМ!$B$34:$B$777,H$119)+'СЕТ СН'!$I$9+СВЦЭМ!$D$10+'СЕТ СН'!$I$6</f>
        <v>2878.4837776499999</v>
      </c>
      <c r="I124" s="37">
        <f>SUMIFS(СВЦЭМ!$C$34:$C$777,СВЦЭМ!$A$34:$A$777,$A124,СВЦЭМ!$B$34:$B$777,I$119)+'СЕТ СН'!$I$9+СВЦЭМ!$D$10+'СЕТ СН'!$I$6</f>
        <v>2287.9760107399998</v>
      </c>
      <c r="J124" s="37">
        <f>SUMIFS(СВЦЭМ!$C$34:$C$777,СВЦЭМ!$A$34:$A$777,$A124,СВЦЭМ!$B$34:$B$777,J$119)+'СЕТ СН'!$I$9+СВЦЭМ!$D$10+'СЕТ СН'!$I$6</f>
        <v>2123.4731357000001</v>
      </c>
      <c r="K124" s="37">
        <f>SUMIFS(СВЦЭМ!$C$34:$C$777,СВЦЭМ!$A$34:$A$777,$A124,СВЦЭМ!$B$34:$B$777,K$119)+'СЕТ СН'!$I$9+СВЦЭМ!$D$10+'СЕТ СН'!$I$6</f>
        <v>1988.08547785</v>
      </c>
      <c r="L124" s="37">
        <f>SUMIFS(СВЦЭМ!$C$34:$C$777,СВЦЭМ!$A$34:$A$777,$A124,СВЦЭМ!$B$34:$B$777,L$119)+'СЕТ СН'!$I$9+СВЦЭМ!$D$10+'СЕТ СН'!$I$6</f>
        <v>1944.6337131</v>
      </c>
      <c r="M124" s="37">
        <f>SUMIFS(СВЦЭМ!$C$34:$C$777,СВЦЭМ!$A$34:$A$777,$A124,СВЦЭМ!$B$34:$B$777,M$119)+'СЕТ СН'!$I$9+СВЦЭМ!$D$10+'СЕТ СН'!$I$6</f>
        <v>1954.00014863</v>
      </c>
      <c r="N124" s="37">
        <f>SUMIFS(СВЦЭМ!$C$34:$C$777,СВЦЭМ!$A$34:$A$777,$A124,СВЦЭМ!$B$34:$B$777,N$119)+'СЕТ СН'!$I$9+СВЦЭМ!$D$10+'СЕТ СН'!$I$6</f>
        <v>1980.8769169100001</v>
      </c>
      <c r="O124" s="37">
        <f>SUMIFS(СВЦЭМ!$C$34:$C$777,СВЦЭМ!$A$34:$A$777,$A124,СВЦЭМ!$B$34:$B$777,O$119)+'СЕТ СН'!$I$9+СВЦЭМ!$D$10+'СЕТ СН'!$I$6</f>
        <v>1983.8646819099999</v>
      </c>
      <c r="P124" s="37">
        <f>SUMIFS(СВЦЭМ!$C$34:$C$777,СВЦЭМ!$A$34:$A$777,$A124,СВЦЭМ!$B$34:$B$777,P$119)+'СЕТ СН'!$I$9+СВЦЭМ!$D$10+'СЕТ СН'!$I$6</f>
        <v>2010.09195467</v>
      </c>
      <c r="Q124" s="37">
        <f>SUMIFS(СВЦЭМ!$C$34:$C$777,СВЦЭМ!$A$34:$A$777,$A124,СВЦЭМ!$B$34:$B$777,Q$119)+'СЕТ СН'!$I$9+СВЦЭМ!$D$10+'СЕТ СН'!$I$6</f>
        <v>2020.9657136800001</v>
      </c>
      <c r="R124" s="37">
        <f>SUMIFS(СВЦЭМ!$C$34:$C$777,СВЦЭМ!$A$34:$A$777,$A124,СВЦЭМ!$B$34:$B$777,R$119)+'СЕТ СН'!$I$9+СВЦЭМ!$D$10+'СЕТ СН'!$I$6</f>
        <v>2026.6968624199999</v>
      </c>
      <c r="S124" s="37">
        <f>SUMIFS(СВЦЭМ!$C$34:$C$777,СВЦЭМ!$A$34:$A$777,$A124,СВЦЭМ!$B$34:$B$777,S$119)+'СЕТ СН'!$I$9+СВЦЭМ!$D$10+'СЕТ СН'!$I$6</f>
        <v>2095.2480468200001</v>
      </c>
      <c r="T124" s="37">
        <f>SUMIFS(СВЦЭМ!$C$34:$C$777,СВЦЭМ!$A$34:$A$777,$A124,СВЦЭМ!$B$34:$B$777,T$119)+'СЕТ СН'!$I$9+СВЦЭМ!$D$10+'СЕТ СН'!$I$6</f>
        <v>2118.86261302</v>
      </c>
      <c r="U124" s="37">
        <f>SUMIFS(СВЦЭМ!$C$34:$C$777,СВЦЭМ!$A$34:$A$777,$A124,СВЦЭМ!$B$34:$B$777,U$119)+'СЕТ СН'!$I$9+СВЦЭМ!$D$10+'СЕТ СН'!$I$6</f>
        <v>2105.5848766999998</v>
      </c>
      <c r="V124" s="37">
        <f>SUMIFS(СВЦЭМ!$C$34:$C$777,СВЦЭМ!$A$34:$A$777,$A124,СВЦЭМ!$B$34:$B$777,V$119)+'СЕТ СН'!$I$9+СВЦЭМ!$D$10+'СЕТ СН'!$I$6</f>
        <v>2151.2075792200003</v>
      </c>
      <c r="W124" s="37">
        <f>SUMIFS(СВЦЭМ!$C$34:$C$777,СВЦЭМ!$A$34:$A$777,$A124,СВЦЭМ!$B$34:$B$777,W$119)+'СЕТ СН'!$I$9+СВЦЭМ!$D$10+'СЕТ СН'!$I$6</f>
        <v>2403.8259182700003</v>
      </c>
      <c r="X124" s="37">
        <f>SUMIFS(СВЦЭМ!$C$34:$C$777,СВЦЭМ!$A$34:$A$777,$A124,СВЦЭМ!$B$34:$B$777,X$119)+'СЕТ СН'!$I$9+СВЦЭМ!$D$10+'СЕТ СН'!$I$6</f>
        <v>2190.77954929</v>
      </c>
      <c r="Y124" s="37">
        <f>SUMIFS(СВЦЭМ!$C$34:$C$777,СВЦЭМ!$A$34:$A$777,$A124,СВЦЭМ!$B$34:$B$777,Y$119)+'СЕТ СН'!$I$9+СВЦЭМ!$D$10+'СЕТ СН'!$I$6</f>
        <v>2070.2420527499999</v>
      </c>
    </row>
    <row r="125" spans="1:27" ht="15.75" x14ac:dyDescent="0.2">
      <c r="A125" s="36">
        <f t="shared" si="3"/>
        <v>42619</v>
      </c>
      <c r="B125" s="37">
        <f>SUMIFS(СВЦЭМ!$C$34:$C$777,СВЦЭМ!$A$34:$A$777,$A125,СВЦЭМ!$B$34:$B$777,B$119)+'СЕТ СН'!$I$9+СВЦЭМ!$D$10+'СЕТ СН'!$I$6</f>
        <v>2094.2152833599998</v>
      </c>
      <c r="C125" s="37">
        <f>SUMIFS(СВЦЭМ!$C$34:$C$777,СВЦЭМ!$A$34:$A$777,$A125,СВЦЭМ!$B$34:$B$777,C$119)+'СЕТ СН'!$I$9+СВЦЭМ!$D$10+'СЕТ СН'!$I$6</f>
        <v>2171.17548941</v>
      </c>
      <c r="D125" s="37">
        <f>SUMIFS(СВЦЭМ!$C$34:$C$777,СВЦЭМ!$A$34:$A$777,$A125,СВЦЭМ!$B$34:$B$777,D$119)+'СЕТ СН'!$I$9+СВЦЭМ!$D$10+'СЕТ СН'!$I$6</f>
        <v>2226.0173255099999</v>
      </c>
      <c r="E125" s="37">
        <f>SUMIFS(СВЦЭМ!$C$34:$C$777,СВЦЭМ!$A$34:$A$777,$A125,СВЦЭМ!$B$34:$B$777,E$119)+'СЕТ СН'!$I$9+СВЦЭМ!$D$10+'СЕТ СН'!$I$6</f>
        <v>2253.54219362</v>
      </c>
      <c r="F125" s="37">
        <f>SUMIFS(СВЦЭМ!$C$34:$C$777,СВЦЭМ!$A$34:$A$777,$A125,СВЦЭМ!$B$34:$B$777,F$119)+'СЕТ СН'!$I$9+СВЦЭМ!$D$10+'СЕТ СН'!$I$6</f>
        <v>2281.6466976900001</v>
      </c>
      <c r="G125" s="37">
        <f>SUMIFS(СВЦЭМ!$C$34:$C$777,СВЦЭМ!$A$34:$A$777,$A125,СВЦЭМ!$B$34:$B$777,G$119)+'СЕТ СН'!$I$9+СВЦЭМ!$D$10+'СЕТ СН'!$I$6</f>
        <v>2246.0938342299996</v>
      </c>
      <c r="H125" s="37">
        <f>SUMIFS(СВЦЭМ!$C$34:$C$777,СВЦЭМ!$A$34:$A$777,$A125,СВЦЭМ!$B$34:$B$777,H$119)+'СЕТ СН'!$I$9+СВЦЭМ!$D$10+'СЕТ СН'!$I$6</f>
        <v>2167.8298844700003</v>
      </c>
      <c r="I125" s="37">
        <f>SUMIFS(СВЦЭМ!$C$34:$C$777,СВЦЭМ!$A$34:$A$777,$A125,СВЦЭМ!$B$34:$B$777,I$119)+'СЕТ СН'!$I$9+СВЦЭМ!$D$10+'СЕТ СН'!$I$6</f>
        <v>2068.6245940200001</v>
      </c>
      <c r="J125" s="37">
        <f>SUMIFS(СВЦЭМ!$C$34:$C$777,СВЦЭМ!$A$34:$A$777,$A125,СВЦЭМ!$B$34:$B$777,J$119)+'СЕТ СН'!$I$9+СВЦЭМ!$D$10+'СЕТ СН'!$I$6</f>
        <v>1971.37907038</v>
      </c>
      <c r="K125" s="37">
        <f>SUMIFS(СВЦЭМ!$C$34:$C$777,СВЦЭМ!$A$34:$A$777,$A125,СВЦЭМ!$B$34:$B$777,K$119)+'СЕТ СН'!$I$9+СВЦЭМ!$D$10+'СЕТ СН'!$I$6</f>
        <v>1693.2303867099999</v>
      </c>
      <c r="L125" s="37">
        <f>SUMIFS(СВЦЭМ!$C$34:$C$777,СВЦЭМ!$A$34:$A$777,$A125,СВЦЭМ!$B$34:$B$777,L$119)+'СЕТ СН'!$I$9+СВЦЭМ!$D$10+'СЕТ СН'!$I$6</f>
        <v>1812.2615507</v>
      </c>
      <c r="M125" s="37">
        <f>SUMIFS(СВЦЭМ!$C$34:$C$777,СВЦЭМ!$A$34:$A$777,$A125,СВЦЭМ!$B$34:$B$777,M$119)+'СЕТ СН'!$I$9+СВЦЭМ!$D$10+'СЕТ СН'!$I$6</f>
        <v>1968.6484580199999</v>
      </c>
      <c r="N125" s="37">
        <f>SUMIFS(СВЦЭМ!$C$34:$C$777,СВЦЭМ!$A$34:$A$777,$A125,СВЦЭМ!$B$34:$B$777,N$119)+'СЕТ СН'!$I$9+СВЦЭМ!$D$10+'СЕТ СН'!$I$6</f>
        <v>1997.66242373</v>
      </c>
      <c r="O125" s="37">
        <f>SUMIFS(СВЦЭМ!$C$34:$C$777,СВЦЭМ!$A$34:$A$777,$A125,СВЦЭМ!$B$34:$B$777,O$119)+'СЕТ СН'!$I$9+СВЦЭМ!$D$10+'СЕТ СН'!$I$6</f>
        <v>2003.79465536</v>
      </c>
      <c r="P125" s="37">
        <f>SUMIFS(СВЦЭМ!$C$34:$C$777,СВЦЭМ!$A$34:$A$777,$A125,СВЦЭМ!$B$34:$B$777,P$119)+'СЕТ СН'!$I$9+СВЦЭМ!$D$10+'СЕТ СН'!$I$6</f>
        <v>1872.96740344</v>
      </c>
      <c r="Q125" s="37">
        <f>SUMIFS(СВЦЭМ!$C$34:$C$777,СВЦЭМ!$A$34:$A$777,$A125,СВЦЭМ!$B$34:$B$777,Q$119)+'СЕТ СН'!$I$9+СВЦЭМ!$D$10+'СЕТ СН'!$I$6</f>
        <v>1791.4278667399999</v>
      </c>
      <c r="R125" s="37">
        <f>SUMIFS(СВЦЭМ!$C$34:$C$777,СВЦЭМ!$A$34:$A$777,$A125,СВЦЭМ!$B$34:$B$777,R$119)+'СЕТ СН'!$I$9+СВЦЭМ!$D$10+'СЕТ СН'!$I$6</f>
        <v>1775.2786948799999</v>
      </c>
      <c r="S125" s="37">
        <f>SUMIFS(СВЦЭМ!$C$34:$C$777,СВЦЭМ!$A$34:$A$777,$A125,СВЦЭМ!$B$34:$B$777,S$119)+'СЕТ СН'!$I$9+СВЦЭМ!$D$10+'СЕТ СН'!$I$6</f>
        <v>1731.35930736</v>
      </c>
      <c r="T125" s="37">
        <f>SUMIFS(СВЦЭМ!$C$34:$C$777,СВЦЭМ!$A$34:$A$777,$A125,СВЦЭМ!$B$34:$B$777,T$119)+'СЕТ СН'!$I$9+СВЦЭМ!$D$10+'СЕТ СН'!$I$6</f>
        <v>1687.7333559599999</v>
      </c>
      <c r="U125" s="37">
        <f>SUMIFS(СВЦЭМ!$C$34:$C$777,СВЦЭМ!$A$34:$A$777,$A125,СВЦЭМ!$B$34:$B$777,U$119)+'СЕТ СН'!$I$9+СВЦЭМ!$D$10+'СЕТ СН'!$I$6</f>
        <v>1689.9306957700001</v>
      </c>
      <c r="V125" s="37">
        <f>SUMIFS(СВЦЭМ!$C$34:$C$777,СВЦЭМ!$A$34:$A$777,$A125,СВЦЭМ!$B$34:$B$777,V$119)+'СЕТ СН'!$I$9+СВЦЭМ!$D$10+'СЕТ СН'!$I$6</f>
        <v>1714.1611336999999</v>
      </c>
      <c r="W125" s="37">
        <f>SUMIFS(СВЦЭМ!$C$34:$C$777,СВЦЭМ!$A$34:$A$777,$A125,СВЦЭМ!$B$34:$B$777,W$119)+'СЕТ СН'!$I$9+СВЦЭМ!$D$10+'СЕТ СН'!$I$6</f>
        <v>1696.8038752499999</v>
      </c>
      <c r="X125" s="37">
        <f>SUMIFS(СВЦЭМ!$C$34:$C$777,СВЦЭМ!$A$34:$A$777,$A125,СВЦЭМ!$B$34:$B$777,X$119)+'СЕТ СН'!$I$9+СВЦЭМ!$D$10+'СЕТ СН'!$I$6</f>
        <v>1659.5894492699999</v>
      </c>
      <c r="Y125" s="37">
        <f>SUMIFS(СВЦЭМ!$C$34:$C$777,СВЦЭМ!$A$34:$A$777,$A125,СВЦЭМ!$B$34:$B$777,Y$119)+'СЕТ СН'!$I$9+СВЦЭМ!$D$10+'СЕТ СН'!$I$6</f>
        <v>1672.9573111</v>
      </c>
    </row>
    <row r="126" spans="1:27" ht="15.75" x14ac:dyDescent="0.2">
      <c r="A126" s="36">
        <f t="shared" si="3"/>
        <v>42620</v>
      </c>
      <c r="B126" s="37">
        <f>SUMIFS(СВЦЭМ!$C$34:$C$777,СВЦЭМ!$A$34:$A$777,$A126,СВЦЭМ!$B$34:$B$777,B$119)+'СЕТ СН'!$I$9+СВЦЭМ!$D$10+'СЕТ СН'!$I$6</f>
        <v>2043.2158596199999</v>
      </c>
      <c r="C126" s="37">
        <f>SUMIFS(СВЦЭМ!$C$34:$C$777,СВЦЭМ!$A$34:$A$777,$A126,СВЦЭМ!$B$34:$B$777,C$119)+'СЕТ СН'!$I$9+СВЦЭМ!$D$10+'СЕТ СН'!$I$6</f>
        <v>2094.6194473099999</v>
      </c>
      <c r="D126" s="37">
        <f>SUMIFS(СВЦЭМ!$C$34:$C$777,СВЦЭМ!$A$34:$A$777,$A126,СВЦЭМ!$B$34:$B$777,D$119)+'СЕТ СН'!$I$9+СВЦЭМ!$D$10+'СЕТ СН'!$I$6</f>
        <v>2141.84154863</v>
      </c>
      <c r="E126" s="37">
        <f>SUMIFS(СВЦЭМ!$C$34:$C$777,СВЦЭМ!$A$34:$A$777,$A126,СВЦЭМ!$B$34:$B$777,E$119)+'СЕТ СН'!$I$9+СВЦЭМ!$D$10+'СЕТ СН'!$I$6</f>
        <v>2219.4338484299997</v>
      </c>
      <c r="F126" s="37">
        <f>SUMIFS(СВЦЭМ!$C$34:$C$777,СВЦЭМ!$A$34:$A$777,$A126,СВЦЭМ!$B$34:$B$777,F$119)+'СЕТ СН'!$I$9+СВЦЭМ!$D$10+'СЕТ СН'!$I$6</f>
        <v>2262.2850876399998</v>
      </c>
      <c r="G126" s="37">
        <f>SUMIFS(СВЦЭМ!$C$34:$C$777,СВЦЭМ!$A$34:$A$777,$A126,СВЦЭМ!$B$34:$B$777,G$119)+'СЕТ СН'!$I$9+СВЦЭМ!$D$10+'СЕТ СН'!$I$6</f>
        <v>2222.1764818399997</v>
      </c>
      <c r="H126" s="37">
        <f>SUMIFS(СВЦЭМ!$C$34:$C$777,СВЦЭМ!$A$34:$A$777,$A126,СВЦЭМ!$B$34:$B$777,H$119)+'СЕТ СН'!$I$9+СВЦЭМ!$D$10+'СЕТ СН'!$I$6</f>
        <v>2117.12283828</v>
      </c>
      <c r="I126" s="37">
        <f>SUMIFS(СВЦЭМ!$C$34:$C$777,СВЦЭМ!$A$34:$A$777,$A126,СВЦЭМ!$B$34:$B$777,I$119)+'СЕТ СН'!$I$9+СВЦЭМ!$D$10+'СЕТ СН'!$I$6</f>
        <v>2021.74900815</v>
      </c>
      <c r="J126" s="37">
        <f>SUMIFS(СВЦЭМ!$C$34:$C$777,СВЦЭМ!$A$34:$A$777,$A126,СВЦЭМ!$B$34:$B$777,J$119)+'СЕТ СН'!$I$9+СВЦЭМ!$D$10+'СЕТ СН'!$I$6</f>
        <v>2006.8213866599999</v>
      </c>
      <c r="K126" s="37">
        <f>SUMIFS(СВЦЭМ!$C$34:$C$777,СВЦЭМ!$A$34:$A$777,$A126,СВЦЭМ!$B$34:$B$777,K$119)+'СЕТ СН'!$I$9+СВЦЭМ!$D$10+'СЕТ СН'!$I$6</f>
        <v>2006.8638230399999</v>
      </c>
      <c r="L126" s="37">
        <f>SUMIFS(СВЦЭМ!$C$34:$C$777,СВЦЭМ!$A$34:$A$777,$A126,СВЦЭМ!$B$34:$B$777,L$119)+'СЕТ СН'!$I$9+СВЦЭМ!$D$10+'СЕТ СН'!$I$6</f>
        <v>1975.9351355600002</v>
      </c>
      <c r="M126" s="37">
        <f>SUMIFS(СВЦЭМ!$C$34:$C$777,СВЦЭМ!$A$34:$A$777,$A126,СВЦЭМ!$B$34:$B$777,M$119)+'СЕТ СН'!$I$9+СВЦЭМ!$D$10+'СЕТ СН'!$I$6</f>
        <v>2010.2862743599999</v>
      </c>
      <c r="N126" s="37">
        <f>SUMIFS(СВЦЭМ!$C$34:$C$777,СВЦЭМ!$A$34:$A$777,$A126,СВЦЭМ!$B$34:$B$777,N$119)+'СЕТ СН'!$I$9+СВЦЭМ!$D$10+'СЕТ СН'!$I$6</f>
        <v>1990.65995776</v>
      </c>
      <c r="O126" s="37">
        <f>SUMIFS(СВЦЭМ!$C$34:$C$777,СВЦЭМ!$A$34:$A$777,$A126,СВЦЭМ!$B$34:$B$777,O$119)+'СЕТ СН'!$I$9+СВЦЭМ!$D$10+'СЕТ СН'!$I$6</f>
        <v>1977.7802480400001</v>
      </c>
      <c r="P126" s="37">
        <f>SUMIFS(СВЦЭМ!$C$34:$C$777,СВЦЭМ!$A$34:$A$777,$A126,СВЦЭМ!$B$34:$B$777,P$119)+'СЕТ СН'!$I$9+СВЦЭМ!$D$10+'СЕТ СН'!$I$6</f>
        <v>1961.5569027699999</v>
      </c>
      <c r="Q126" s="37">
        <f>SUMIFS(СВЦЭМ!$C$34:$C$777,СВЦЭМ!$A$34:$A$777,$A126,СВЦЭМ!$B$34:$B$777,Q$119)+'СЕТ СН'!$I$9+СВЦЭМ!$D$10+'СЕТ СН'!$I$6</f>
        <v>1922.6951004799998</v>
      </c>
      <c r="R126" s="37">
        <f>SUMIFS(СВЦЭМ!$C$34:$C$777,СВЦЭМ!$A$34:$A$777,$A126,СВЦЭМ!$B$34:$B$777,R$119)+'СЕТ СН'!$I$9+СВЦЭМ!$D$10+'СЕТ СН'!$I$6</f>
        <v>2013.97229651</v>
      </c>
      <c r="S126" s="37">
        <f>SUMIFS(СВЦЭМ!$C$34:$C$777,СВЦЭМ!$A$34:$A$777,$A126,СВЦЭМ!$B$34:$B$777,S$119)+'СЕТ СН'!$I$9+СВЦЭМ!$D$10+'СЕТ СН'!$I$6</f>
        <v>2048.73154256</v>
      </c>
      <c r="T126" s="37">
        <f>SUMIFS(СВЦЭМ!$C$34:$C$777,СВЦЭМ!$A$34:$A$777,$A126,СВЦЭМ!$B$34:$B$777,T$119)+'СЕТ СН'!$I$9+СВЦЭМ!$D$10+'СЕТ СН'!$I$6</f>
        <v>2051.2034378600001</v>
      </c>
      <c r="U126" s="37">
        <f>SUMIFS(СВЦЭМ!$C$34:$C$777,СВЦЭМ!$A$34:$A$777,$A126,СВЦЭМ!$B$34:$B$777,U$119)+'СЕТ СН'!$I$9+СВЦЭМ!$D$10+'СЕТ СН'!$I$6</f>
        <v>2063.1021704300001</v>
      </c>
      <c r="V126" s="37">
        <f>SUMIFS(СВЦЭМ!$C$34:$C$777,СВЦЭМ!$A$34:$A$777,$A126,СВЦЭМ!$B$34:$B$777,V$119)+'СЕТ СН'!$I$9+СВЦЭМ!$D$10+'СЕТ СН'!$I$6</f>
        <v>2062.2305183399999</v>
      </c>
      <c r="W126" s="37">
        <f>SUMIFS(СВЦЭМ!$C$34:$C$777,СВЦЭМ!$A$34:$A$777,$A126,СВЦЭМ!$B$34:$B$777,W$119)+'СЕТ СН'!$I$9+СВЦЭМ!$D$10+'СЕТ СН'!$I$6</f>
        <v>1999.5697988900001</v>
      </c>
      <c r="X126" s="37">
        <f>SUMIFS(СВЦЭМ!$C$34:$C$777,СВЦЭМ!$A$34:$A$777,$A126,СВЦЭМ!$B$34:$B$777,X$119)+'СЕТ СН'!$I$9+СВЦЭМ!$D$10+'СЕТ СН'!$I$6</f>
        <v>1951.57169064</v>
      </c>
      <c r="Y126" s="37">
        <f>SUMIFS(СВЦЭМ!$C$34:$C$777,СВЦЭМ!$A$34:$A$777,$A126,СВЦЭМ!$B$34:$B$777,Y$119)+'СЕТ СН'!$I$9+СВЦЭМ!$D$10+'СЕТ СН'!$I$6</f>
        <v>1975.34714568</v>
      </c>
    </row>
    <row r="127" spans="1:27" ht="15.75" x14ac:dyDescent="0.2">
      <c r="A127" s="36">
        <f t="shared" si="3"/>
        <v>42621</v>
      </c>
      <c r="B127" s="37">
        <f>SUMIFS(СВЦЭМ!$C$34:$C$777,СВЦЭМ!$A$34:$A$777,$A127,СВЦЭМ!$B$34:$B$777,B$119)+'СЕТ СН'!$I$9+СВЦЭМ!$D$10+'СЕТ СН'!$I$6</f>
        <v>2014.34208218</v>
      </c>
      <c r="C127" s="37">
        <f>SUMIFS(СВЦЭМ!$C$34:$C$777,СВЦЭМ!$A$34:$A$777,$A127,СВЦЭМ!$B$34:$B$777,C$119)+'СЕТ СН'!$I$9+СВЦЭМ!$D$10+'СЕТ СН'!$I$6</f>
        <v>2064.3170109000002</v>
      </c>
      <c r="D127" s="37">
        <f>SUMIFS(СВЦЭМ!$C$34:$C$777,СВЦЭМ!$A$34:$A$777,$A127,СВЦЭМ!$B$34:$B$777,D$119)+'СЕТ СН'!$I$9+СВЦЭМ!$D$10+'СЕТ СН'!$I$6</f>
        <v>2117.87903744</v>
      </c>
      <c r="E127" s="37">
        <f>SUMIFS(СВЦЭМ!$C$34:$C$777,СВЦЭМ!$A$34:$A$777,$A127,СВЦЭМ!$B$34:$B$777,E$119)+'СЕТ СН'!$I$9+СВЦЭМ!$D$10+'СЕТ СН'!$I$6</f>
        <v>2135.73635238</v>
      </c>
      <c r="F127" s="37">
        <f>SUMIFS(СВЦЭМ!$C$34:$C$777,СВЦЭМ!$A$34:$A$777,$A127,СВЦЭМ!$B$34:$B$777,F$119)+'СЕТ СН'!$I$9+СВЦЭМ!$D$10+'СЕТ СН'!$I$6</f>
        <v>2147.7286470700001</v>
      </c>
      <c r="G127" s="37">
        <f>SUMIFS(СВЦЭМ!$C$34:$C$777,СВЦЭМ!$A$34:$A$777,$A127,СВЦЭМ!$B$34:$B$777,G$119)+'СЕТ СН'!$I$9+СВЦЭМ!$D$10+'СЕТ СН'!$I$6</f>
        <v>2150.16313627</v>
      </c>
      <c r="H127" s="37">
        <f>SUMIFS(СВЦЭМ!$C$34:$C$777,СВЦЭМ!$A$34:$A$777,$A127,СВЦЭМ!$B$34:$B$777,H$119)+'СЕТ СН'!$I$9+СВЦЭМ!$D$10+'СЕТ СН'!$I$6</f>
        <v>2118.4686442900002</v>
      </c>
      <c r="I127" s="37">
        <f>SUMIFS(СВЦЭМ!$C$34:$C$777,СВЦЭМ!$A$34:$A$777,$A127,СВЦЭМ!$B$34:$B$777,I$119)+'СЕТ СН'!$I$9+СВЦЭМ!$D$10+'СЕТ СН'!$I$6</f>
        <v>2077.7129189699999</v>
      </c>
      <c r="J127" s="37">
        <f>SUMIFS(СВЦЭМ!$C$34:$C$777,СВЦЭМ!$A$34:$A$777,$A127,СВЦЭМ!$B$34:$B$777,J$119)+'СЕТ СН'!$I$9+СВЦЭМ!$D$10+'СЕТ СН'!$I$6</f>
        <v>2004.1098976200001</v>
      </c>
      <c r="K127" s="37">
        <f>SUMIFS(СВЦЭМ!$C$34:$C$777,СВЦЭМ!$A$34:$A$777,$A127,СВЦЭМ!$B$34:$B$777,K$119)+'СЕТ СН'!$I$9+СВЦЭМ!$D$10+'СЕТ СН'!$I$6</f>
        <v>1917.65441405</v>
      </c>
      <c r="L127" s="37">
        <f>SUMIFS(СВЦЭМ!$C$34:$C$777,СВЦЭМ!$A$34:$A$777,$A127,СВЦЭМ!$B$34:$B$777,L$119)+'СЕТ СН'!$I$9+СВЦЭМ!$D$10+'СЕТ СН'!$I$6</f>
        <v>2239.42829949</v>
      </c>
      <c r="M127" s="37">
        <f>SUMIFS(СВЦЭМ!$C$34:$C$777,СВЦЭМ!$A$34:$A$777,$A127,СВЦЭМ!$B$34:$B$777,M$119)+'СЕТ СН'!$I$9+СВЦЭМ!$D$10+'СЕТ СН'!$I$6</f>
        <v>2417.7901669499997</v>
      </c>
      <c r="N127" s="37">
        <f>SUMIFS(СВЦЭМ!$C$34:$C$777,СВЦЭМ!$A$34:$A$777,$A127,СВЦЭМ!$B$34:$B$777,N$119)+'СЕТ СН'!$I$9+СВЦЭМ!$D$10+'СЕТ СН'!$I$6</f>
        <v>2125.6838989400003</v>
      </c>
      <c r="O127" s="37">
        <f>SUMIFS(СВЦЭМ!$C$34:$C$777,СВЦЭМ!$A$34:$A$777,$A127,СВЦЭМ!$B$34:$B$777,O$119)+'СЕТ СН'!$I$9+СВЦЭМ!$D$10+'СЕТ СН'!$I$6</f>
        <v>1966.2043996500001</v>
      </c>
      <c r="P127" s="37">
        <f>SUMIFS(СВЦЭМ!$C$34:$C$777,СВЦЭМ!$A$34:$A$777,$A127,СВЦЭМ!$B$34:$B$777,P$119)+'СЕТ СН'!$I$9+СВЦЭМ!$D$10+'СЕТ СН'!$I$6</f>
        <v>1936.7302674799998</v>
      </c>
      <c r="Q127" s="37">
        <f>SUMIFS(СВЦЭМ!$C$34:$C$777,СВЦЭМ!$A$34:$A$777,$A127,СВЦЭМ!$B$34:$B$777,Q$119)+'СЕТ СН'!$I$9+СВЦЭМ!$D$10+'СЕТ СН'!$I$6</f>
        <v>1943.28691817</v>
      </c>
      <c r="R127" s="37">
        <f>SUMIFS(СВЦЭМ!$C$34:$C$777,СВЦЭМ!$A$34:$A$777,$A127,СВЦЭМ!$B$34:$B$777,R$119)+'СЕТ СН'!$I$9+СВЦЭМ!$D$10+'СЕТ СН'!$I$6</f>
        <v>1953.72927258</v>
      </c>
      <c r="S127" s="37">
        <f>SUMIFS(СВЦЭМ!$C$34:$C$777,СВЦЭМ!$A$34:$A$777,$A127,СВЦЭМ!$B$34:$B$777,S$119)+'СЕТ СН'!$I$9+СВЦЭМ!$D$10+'СЕТ СН'!$I$6</f>
        <v>1956.78877493</v>
      </c>
      <c r="T127" s="37">
        <f>SUMIFS(СВЦЭМ!$C$34:$C$777,СВЦЭМ!$A$34:$A$777,$A127,СВЦЭМ!$B$34:$B$777,T$119)+'СЕТ СН'!$I$9+СВЦЭМ!$D$10+'СЕТ СН'!$I$6</f>
        <v>1901.3363139600001</v>
      </c>
      <c r="U127" s="37">
        <f>SUMIFS(СВЦЭМ!$C$34:$C$777,СВЦЭМ!$A$34:$A$777,$A127,СВЦЭМ!$B$34:$B$777,U$119)+'СЕТ СН'!$I$9+СВЦЭМ!$D$10+'СЕТ СН'!$I$6</f>
        <v>1903.27866034</v>
      </c>
      <c r="V127" s="37">
        <f>SUMIFS(СВЦЭМ!$C$34:$C$777,СВЦЭМ!$A$34:$A$777,$A127,СВЦЭМ!$B$34:$B$777,V$119)+'СЕТ СН'!$I$9+СВЦЭМ!$D$10+'СЕТ СН'!$I$6</f>
        <v>1934.86066663</v>
      </c>
      <c r="W127" s="37">
        <f>SUMIFS(СВЦЭМ!$C$34:$C$777,СВЦЭМ!$A$34:$A$777,$A127,СВЦЭМ!$B$34:$B$777,W$119)+'СЕТ СН'!$I$9+СВЦЭМ!$D$10+'СЕТ СН'!$I$6</f>
        <v>1924.39508731</v>
      </c>
      <c r="X127" s="37">
        <f>SUMIFS(СВЦЭМ!$C$34:$C$777,СВЦЭМ!$A$34:$A$777,$A127,СВЦЭМ!$B$34:$B$777,X$119)+'СЕТ СН'!$I$9+СВЦЭМ!$D$10+'СЕТ СН'!$I$6</f>
        <v>1913.84877942</v>
      </c>
      <c r="Y127" s="37">
        <f>SUMIFS(СВЦЭМ!$C$34:$C$777,СВЦЭМ!$A$34:$A$777,$A127,СВЦЭМ!$B$34:$B$777,Y$119)+'СЕТ СН'!$I$9+СВЦЭМ!$D$10+'СЕТ СН'!$I$6</f>
        <v>1957.7882771</v>
      </c>
    </row>
    <row r="128" spans="1:27" ht="15.75" x14ac:dyDescent="0.2">
      <c r="A128" s="36">
        <f t="shared" si="3"/>
        <v>42622</v>
      </c>
      <c r="B128" s="37">
        <f>SUMIFS(СВЦЭМ!$C$34:$C$777,СВЦЭМ!$A$34:$A$777,$A128,СВЦЭМ!$B$34:$B$777,B$119)+'СЕТ СН'!$I$9+СВЦЭМ!$D$10+'СЕТ СН'!$I$6</f>
        <v>2042.8481267500001</v>
      </c>
      <c r="C128" s="37">
        <f>SUMIFS(СВЦЭМ!$C$34:$C$777,СВЦЭМ!$A$34:$A$777,$A128,СВЦЭМ!$B$34:$B$777,C$119)+'СЕТ СН'!$I$9+СВЦЭМ!$D$10+'СЕТ СН'!$I$6</f>
        <v>2113.09490091</v>
      </c>
      <c r="D128" s="37">
        <f>SUMIFS(СВЦЭМ!$C$34:$C$777,СВЦЭМ!$A$34:$A$777,$A128,СВЦЭМ!$B$34:$B$777,D$119)+'СЕТ СН'!$I$9+СВЦЭМ!$D$10+'СЕТ СН'!$I$6</f>
        <v>2175.1739310399998</v>
      </c>
      <c r="E128" s="37">
        <f>SUMIFS(СВЦЭМ!$C$34:$C$777,СВЦЭМ!$A$34:$A$777,$A128,СВЦЭМ!$B$34:$B$777,E$119)+'СЕТ СН'!$I$9+СВЦЭМ!$D$10+'СЕТ СН'!$I$6</f>
        <v>2184.4731596700003</v>
      </c>
      <c r="F128" s="37">
        <f>SUMIFS(СВЦЭМ!$C$34:$C$777,СВЦЭМ!$A$34:$A$777,$A128,СВЦЭМ!$B$34:$B$777,F$119)+'СЕТ СН'!$I$9+СВЦЭМ!$D$10+'СЕТ СН'!$I$6</f>
        <v>2176.3564296100003</v>
      </c>
      <c r="G128" s="37">
        <f>SUMIFS(СВЦЭМ!$C$34:$C$777,СВЦЭМ!$A$34:$A$777,$A128,СВЦЭМ!$B$34:$B$777,G$119)+'СЕТ СН'!$I$9+СВЦЭМ!$D$10+'СЕТ СН'!$I$6</f>
        <v>2151.48237062</v>
      </c>
      <c r="H128" s="37">
        <f>SUMIFS(СВЦЭМ!$C$34:$C$777,СВЦЭМ!$A$34:$A$777,$A128,СВЦЭМ!$B$34:$B$777,H$119)+'СЕТ СН'!$I$9+СВЦЭМ!$D$10+'СЕТ СН'!$I$6</f>
        <v>2076.63276451</v>
      </c>
      <c r="I128" s="37">
        <f>SUMIFS(СВЦЭМ!$C$34:$C$777,СВЦЭМ!$A$34:$A$777,$A128,СВЦЭМ!$B$34:$B$777,I$119)+'СЕТ СН'!$I$9+СВЦЭМ!$D$10+'СЕТ СН'!$I$6</f>
        <v>2023.7654601899999</v>
      </c>
      <c r="J128" s="37">
        <f>SUMIFS(СВЦЭМ!$C$34:$C$777,СВЦЭМ!$A$34:$A$777,$A128,СВЦЭМ!$B$34:$B$777,J$119)+'СЕТ СН'!$I$9+СВЦЭМ!$D$10+'СЕТ СН'!$I$6</f>
        <v>1933.4105026</v>
      </c>
      <c r="K128" s="37">
        <f>SUMIFS(СВЦЭМ!$C$34:$C$777,СВЦЭМ!$A$34:$A$777,$A128,СВЦЭМ!$B$34:$B$777,K$119)+'СЕТ СН'!$I$9+СВЦЭМ!$D$10+'СЕТ СН'!$I$6</f>
        <v>1869.0244532699999</v>
      </c>
      <c r="L128" s="37">
        <f>SUMIFS(СВЦЭМ!$C$34:$C$777,СВЦЭМ!$A$34:$A$777,$A128,СВЦЭМ!$B$34:$B$777,L$119)+'СЕТ СН'!$I$9+СВЦЭМ!$D$10+'СЕТ СН'!$I$6</f>
        <v>1879.18366889</v>
      </c>
      <c r="M128" s="37">
        <f>SUMIFS(СВЦЭМ!$C$34:$C$777,СВЦЭМ!$A$34:$A$777,$A128,СВЦЭМ!$B$34:$B$777,M$119)+'СЕТ СН'!$I$9+СВЦЭМ!$D$10+'СЕТ СН'!$I$6</f>
        <v>1856.91556861</v>
      </c>
      <c r="N128" s="37">
        <f>SUMIFS(СВЦЭМ!$C$34:$C$777,СВЦЭМ!$A$34:$A$777,$A128,СВЦЭМ!$B$34:$B$777,N$119)+'СЕТ СН'!$I$9+СВЦЭМ!$D$10+'СЕТ СН'!$I$6</f>
        <v>1828.64258711</v>
      </c>
      <c r="O128" s="37">
        <f>SUMIFS(СВЦЭМ!$C$34:$C$777,СВЦЭМ!$A$34:$A$777,$A128,СВЦЭМ!$B$34:$B$777,O$119)+'СЕТ СН'!$I$9+СВЦЭМ!$D$10+'СЕТ СН'!$I$6</f>
        <v>2109.02153077</v>
      </c>
      <c r="P128" s="37">
        <f>SUMIFS(СВЦЭМ!$C$34:$C$777,СВЦЭМ!$A$34:$A$777,$A128,СВЦЭМ!$B$34:$B$777,P$119)+'СЕТ СН'!$I$9+СВЦЭМ!$D$10+'СЕТ СН'!$I$6</f>
        <v>2252.5041021300003</v>
      </c>
      <c r="Q128" s="37">
        <f>SUMIFS(СВЦЭМ!$C$34:$C$777,СВЦЭМ!$A$34:$A$777,$A128,СВЦЭМ!$B$34:$B$777,Q$119)+'СЕТ СН'!$I$9+СВЦЭМ!$D$10+'СЕТ СН'!$I$6</f>
        <v>2116.1210943999999</v>
      </c>
      <c r="R128" s="37">
        <f>SUMIFS(СВЦЭМ!$C$34:$C$777,СВЦЭМ!$A$34:$A$777,$A128,СВЦЭМ!$B$34:$B$777,R$119)+'СЕТ СН'!$I$9+СВЦЭМ!$D$10+'СЕТ СН'!$I$6</f>
        <v>1958.47907738</v>
      </c>
      <c r="S128" s="37">
        <f>SUMIFS(СВЦЭМ!$C$34:$C$777,СВЦЭМ!$A$34:$A$777,$A128,СВЦЭМ!$B$34:$B$777,S$119)+'СЕТ СН'!$I$9+СВЦЭМ!$D$10+'СЕТ СН'!$I$6</f>
        <v>1924.40989408</v>
      </c>
      <c r="T128" s="37">
        <f>SUMIFS(СВЦЭМ!$C$34:$C$777,СВЦЭМ!$A$34:$A$777,$A128,СВЦЭМ!$B$34:$B$777,T$119)+'СЕТ СН'!$I$9+СВЦЭМ!$D$10+'СЕТ СН'!$I$6</f>
        <v>1870.0957019100001</v>
      </c>
      <c r="U128" s="37">
        <f>SUMIFS(СВЦЭМ!$C$34:$C$777,СВЦЭМ!$A$34:$A$777,$A128,СВЦЭМ!$B$34:$B$777,U$119)+'СЕТ СН'!$I$9+СВЦЭМ!$D$10+'СЕТ СН'!$I$6</f>
        <v>1889.9802180199999</v>
      </c>
      <c r="V128" s="37">
        <f>SUMIFS(СВЦЭМ!$C$34:$C$777,СВЦЭМ!$A$34:$A$777,$A128,СВЦЭМ!$B$34:$B$777,V$119)+'СЕТ СН'!$I$9+СВЦЭМ!$D$10+'СЕТ СН'!$I$6</f>
        <v>1928.2244779100001</v>
      </c>
      <c r="W128" s="37">
        <f>SUMIFS(СВЦЭМ!$C$34:$C$777,СВЦЭМ!$A$34:$A$777,$A128,СВЦЭМ!$B$34:$B$777,W$119)+'СЕТ СН'!$I$9+СВЦЭМ!$D$10+'СЕТ СН'!$I$6</f>
        <v>1938.52888029</v>
      </c>
      <c r="X128" s="37">
        <f>SUMIFS(СВЦЭМ!$C$34:$C$777,СВЦЭМ!$A$34:$A$777,$A128,СВЦЭМ!$B$34:$B$777,X$119)+'СЕТ СН'!$I$9+СВЦЭМ!$D$10+'СЕТ СН'!$I$6</f>
        <v>1922.4614869699999</v>
      </c>
      <c r="Y128" s="37">
        <f>SUMIFS(СВЦЭМ!$C$34:$C$777,СВЦЭМ!$A$34:$A$777,$A128,СВЦЭМ!$B$34:$B$777,Y$119)+'СЕТ СН'!$I$9+СВЦЭМ!$D$10+'СЕТ СН'!$I$6</f>
        <v>2003.29199326</v>
      </c>
    </row>
    <row r="129" spans="1:25" ht="15.75" x14ac:dyDescent="0.2">
      <c r="A129" s="36">
        <f t="shared" si="3"/>
        <v>42623</v>
      </c>
      <c r="B129" s="37">
        <f>SUMIFS(СВЦЭМ!$C$34:$C$777,СВЦЭМ!$A$34:$A$777,$A129,СВЦЭМ!$B$34:$B$777,B$119)+'СЕТ СН'!$I$9+СВЦЭМ!$D$10+'СЕТ СН'!$I$6</f>
        <v>2150.03849799</v>
      </c>
      <c r="C129" s="37">
        <f>SUMIFS(СВЦЭМ!$C$34:$C$777,СВЦЭМ!$A$34:$A$777,$A129,СВЦЭМ!$B$34:$B$777,C$119)+'СЕТ СН'!$I$9+СВЦЭМ!$D$10+'СЕТ СН'!$I$6</f>
        <v>2245.4516488999998</v>
      </c>
      <c r="D129" s="37">
        <f>SUMIFS(СВЦЭМ!$C$34:$C$777,СВЦЭМ!$A$34:$A$777,$A129,СВЦЭМ!$B$34:$B$777,D$119)+'СЕТ СН'!$I$9+СВЦЭМ!$D$10+'СЕТ СН'!$I$6</f>
        <v>2298.6764542700002</v>
      </c>
      <c r="E129" s="37">
        <f>SUMIFS(СВЦЭМ!$C$34:$C$777,СВЦЭМ!$A$34:$A$777,$A129,СВЦЭМ!$B$34:$B$777,E$119)+'СЕТ СН'!$I$9+СВЦЭМ!$D$10+'СЕТ СН'!$I$6</f>
        <v>2306.1572208500002</v>
      </c>
      <c r="F129" s="37">
        <f>SUMIFS(СВЦЭМ!$C$34:$C$777,СВЦЭМ!$A$34:$A$777,$A129,СВЦЭМ!$B$34:$B$777,F$119)+'СЕТ СН'!$I$9+СВЦЭМ!$D$10+'СЕТ СН'!$I$6</f>
        <v>2301.8950122300002</v>
      </c>
      <c r="G129" s="37">
        <f>SUMIFS(СВЦЭМ!$C$34:$C$777,СВЦЭМ!$A$34:$A$777,$A129,СВЦЭМ!$B$34:$B$777,G$119)+'СЕТ СН'!$I$9+СВЦЭМ!$D$10+'СЕТ СН'!$I$6</f>
        <v>2243.8323326</v>
      </c>
      <c r="H129" s="37">
        <f>SUMIFS(СВЦЭМ!$C$34:$C$777,СВЦЭМ!$A$34:$A$777,$A129,СВЦЭМ!$B$34:$B$777,H$119)+'СЕТ СН'!$I$9+СВЦЭМ!$D$10+'СЕТ СН'!$I$6</f>
        <v>2228.2246249</v>
      </c>
      <c r="I129" s="37">
        <f>SUMIFS(СВЦЭМ!$C$34:$C$777,СВЦЭМ!$A$34:$A$777,$A129,СВЦЭМ!$B$34:$B$777,I$119)+'СЕТ СН'!$I$9+СВЦЭМ!$D$10+'СЕТ СН'!$I$6</f>
        <v>2197.2408938600001</v>
      </c>
      <c r="J129" s="37">
        <f>SUMIFS(СВЦЭМ!$C$34:$C$777,СВЦЭМ!$A$34:$A$777,$A129,СВЦЭМ!$B$34:$B$777,J$119)+'СЕТ СН'!$I$9+СВЦЭМ!$D$10+'СЕТ СН'!$I$6</f>
        <v>2085.65675194</v>
      </c>
      <c r="K129" s="37">
        <f>SUMIFS(СВЦЭМ!$C$34:$C$777,СВЦЭМ!$A$34:$A$777,$A129,СВЦЭМ!$B$34:$B$777,K$119)+'СЕТ СН'!$I$9+СВЦЭМ!$D$10+'СЕТ СН'!$I$6</f>
        <v>2003.66155486</v>
      </c>
      <c r="L129" s="37">
        <f>SUMIFS(СВЦЭМ!$C$34:$C$777,СВЦЭМ!$A$34:$A$777,$A129,СВЦЭМ!$B$34:$B$777,L$119)+'СЕТ СН'!$I$9+СВЦЭМ!$D$10+'СЕТ СН'!$I$6</f>
        <v>1977.2233532</v>
      </c>
      <c r="M129" s="37">
        <f>SUMIFS(СВЦЭМ!$C$34:$C$777,СВЦЭМ!$A$34:$A$777,$A129,СВЦЭМ!$B$34:$B$777,M$119)+'СЕТ СН'!$I$9+СВЦЭМ!$D$10+'СЕТ СН'!$I$6</f>
        <v>1946.97352254</v>
      </c>
      <c r="N129" s="37">
        <f>SUMIFS(СВЦЭМ!$C$34:$C$777,СВЦЭМ!$A$34:$A$777,$A129,СВЦЭМ!$B$34:$B$777,N$119)+'СЕТ СН'!$I$9+СВЦЭМ!$D$10+'СЕТ СН'!$I$6</f>
        <v>1969.40773128</v>
      </c>
      <c r="O129" s="37">
        <f>SUMIFS(СВЦЭМ!$C$34:$C$777,СВЦЭМ!$A$34:$A$777,$A129,СВЦЭМ!$B$34:$B$777,O$119)+'СЕТ СН'!$I$9+СВЦЭМ!$D$10+'СЕТ СН'!$I$6</f>
        <v>1961.3780266899998</v>
      </c>
      <c r="P129" s="37">
        <f>SUMIFS(СВЦЭМ!$C$34:$C$777,СВЦЭМ!$A$34:$A$777,$A129,СВЦЭМ!$B$34:$B$777,P$119)+'СЕТ СН'!$I$9+СВЦЭМ!$D$10+'СЕТ СН'!$I$6</f>
        <v>1970.4466271400001</v>
      </c>
      <c r="Q129" s="37">
        <f>SUMIFS(СВЦЭМ!$C$34:$C$777,СВЦЭМ!$A$34:$A$777,$A129,СВЦЭМ!$B$34:$B$777,Q$119)+'СЕТ СН'!$I$9+СВЦЭМ!$D$10+'СЕТ СН'!$I$6</f>
        <v>2027.40070105</v>
      </c>
      <c r="R129" s="37">
        <f>SUMIFS(СВЦЭМ!$C$34:$C$777,СВЦЭМ!$A$34:$A$777,$A129,СВЦЭМ!$B$34:$B$777,R$119)+'СЕТ СН'!$I$9+СВЦЭМ!$D$10+'СЕТ СН'!$I$6</f>
        <v>2034.63452938</v>
      </c>
      <c r="S129" s="37">
        <f>SUMIFS(СВЦЭМ!$C$34:$C$777,СВЦЭМ!$A$34:$A$777,$A129,СВЦЭМ!$B$34:$B$777,S$119)+'СЕТ СН'!$I$9+СВЦЭМ!$D$10+'СЕТ СН'!$I$6</f>
        <v>2037.0176480800001</v>
      </c>
      <c r="T129" s="37">
        <f>SUMIFS(СВЦЭМ!$C$34:$C$777,СВЦЭМ!$A$34:$A$777,$A129,СВЦЭМ!$B$34:$B$777,T$119)+'СЕТ СН'!$I$9+СВЦЭМ!$D$10+'СЕТ СН'!$I$6</f>
        <v>1993.61696375</v>
      </c>
      <c r="U129" s="37">
        <f>SUMIFS(СВЦЭМ!$C$34:$C$777,СВЦЭМ!$A$34:$A$777,$A129,СВЦЭМ!$B$34:$B$777,U$119)+'СЕТ СН'!$I$9+СВЦЭМ!$D$10+'СЕТ СН'!$I$6</f>
        <v>1931.9479096</v>
      </c>
      <c r="V129" s="37">
        <f>SUMIFS(СВЦЭМ!$C$34:$C$777,СВЦЭМ!$A$34:$A$777,$A129,СВЦЭМ!$B$34:$B$777,V$119)+'СЕТ СН'!$I$9+СВЦЭМ!$D$10+'СЕТ СН'!$I$6</f>
        <v>1928.1774955400001</v>
      </c>
      <c r="W129" s="37">
        <f>SUMIFS(СВЦЭМ!$C$34:$C$777,СВЦЭМ!$A$34:$A$777,$A129,СВЦЭМ!$B$34:$B$777,W$119)+'СЕТ СН'!$I$9+СВЦЭМ!$D$10+'СЕТ СН'!$I$6</f>
        <v>1916.1169955600001</v>
      </c>
      <c r="X129" s="37">
        <f>SUMIFS(СВЦЭМ!$C$34:$C$777,СВЦЭМ!$A$34:$A$777,$A129,СВЦЭМ!$B$34:$B$777,X$119)+'СЕТ СН'!$I$9+СВЦЭМ!$D$10+'СЕТ СН'!$I$6</f>
        <v>1925.2772109500002</v>
      </c>
      <c r="Y129" s="37">
        <f>SUMIFS(СВЦЭМ!$C$34:$C$777,СВЦЭМ!$A$34:$A$777,$A129,СВЦЭМ!$B$34:$B$777,Y$119)+'СЕТ СН'!$I$9+СВЦЭМ!$D$10+'СЕТ СН'!$I$6</f>
        <v>1978.2044070500001</v>
      </c>
    </row>
    <row r="130" spans="1:25" ht="15.75" x14ac:dyDescent="0.2">
      <c r="A130" s="36">
        <f t="shared" si="3"/>
        <v>42624</v>
      </c>
      <c r="B130" s="37">
        <f>SUMIFS(СВЦЭМ!$C$34:$C$777,СВЦЭМ!$A$34:$A$777,$A130,СВЦЭМ!$B$34:$B$777,B$119)+'СЕТ СН'!$I$9+СВЦЭМ!$D$10+'СЕТ СН'!$I$6</f>
        <v>1997.25032532</v>
      </c>
      <c r="C130" s="37">
        <f>SUMIFS(СВЦЭМ!$C$34:$C$777,СВЦЭМ!$A$34:$A$777,$A130,СВЦЭМ!$B$34:$B$777,C$119)+'СЕТ СН'!$I$9+СВЦЭМ!$D$10+'СЕТ СН'!$I$6</f>
        <v>2081.87996759</v>
      </c>
      <c r="D130" s="37">
        <f>SUMIFS(СВЦЭМ!$C$34:$C$777,СВЦЭМ!$A$34:$A$777,$A130,СВЦЭМ!$B$34:$B$777,D$119)+'СЕТ СН'!$I$9+СВЦЭМ!$D$10+'СЕТ СН'!$I$6</f>
        <v>2140.0871839599999</v>
      </c>
      <c r="E130" s="37">
        <f>SUMIFS(СВЦЭМ!$C$34:$C$777,СВЦЭМ!$A$34:$A$777,$A130,СВЦЭМ!$B$34:$B$777,E$119)+'СЕТ СН'!$I$9+СВЦЭМ!$D$10+'СЕТ СН'!$I$6</f>
        <v>2144.87444478</v>
      </c>
      <c r="F130" s="37">
        <f>SUMIFS(СВЦЭМ!$C$34:$C$777,СВЦЭМ!$A$34:$A$777,$A130,СВЦЭМ!$B$34:$B$777,F$119)+'СЕТ СН'!$I$9+СВЦЭМ!$D$10+'СЕТ СН'!$I$6</f>
        <v>2145.9132277600002</v>
      </c>
      <c r="G130" s="37">
        <f>SUMIFS(СВЦЭМ!$C$34:$C$777,СВЦЭМ!$A$34:$A$777,$A130,СВЦЭМ!$B$34:$B$777,G$119)+'СЕТ СН'!$I$9+СВЦЭМ!$D$10+'СЕТ СН'!$I$6</f>
        <v>2172.7766357999999</v>
      </c>
      <c r="H130" s="37">
        <f>SUMIFS(СВЦЭМ!$C$34:$C$777,СВЦЭМ!$A$34:$A$777,$A130,СВЦЭМ!$B$34:$B$777,H$119)+'СЕТ СН'!$I$9+СВЦЭМ!$D$10+'СЕТ СН'!$I$6</f>
        <v>2252.74642322</v>
      </c>
      <c r="I130" s="37">
        <f>SUMIFS(СВЦЭМ!$C$34:$C$777,СВЦЭМ!$A$34:$A$777,$A130,СВЦЭМ!$B$34:$B$777,I$119)+'СЕТ СН'!$I$9+СВЦЭМ!$D$10+'СЕТ СН'!$I$6</f>
        <v>2113.3451506199999</v>
      </c>
      <c r="J130" s="37">
        <f>SUMIFS(СВЦЭМ!$C$34:$C$777,СВЦЭМ!$A$34:$A$777,$A130,СВЦЭМ!$B$34:$B$777,J$119)+'СЕТ СН'!$I$9+СВЦЭМ!$D$10+'СЕТ СН'!$I$6</f>
        <v>2025.5277551199999</v>
      </c>
      <c r="K130" s="37">
        <f>SUMIFS(СВЦЭМ!$C$34:$C$777,СВЦЭМ!$A$34:$A$777,$A130,СВЦЭМ!$B$34:$B$777,K$119)+'СЕТ СН'!$I$9+СВЦЭМ!$D$10+'СЕТ СН'!$I$6</f>
        <v>1970.0584569</v>
      </c>
      <c r="L130" s="37">
        <f>SUMIFS(СВЦЭМ!$C$34:$C$777,СВЦЭМ!$A$34:$A$777,$A130,СВЦЭМ!$B$34:$B$777,L$119)+'СЕТ СН'!$I$9+СВЦЭМ!$D$10+'СЕТ СН'!$I$6</f>
        <v>1922.3209411100001</v>
      </c>
      <c r="M130" s="37">
        <f>SUMIFS(СВЦЭМ!$C$34:$C$777,СВЦЭМ!$A$34:$A$777,$A130,СВЦЭМ!$B$34:$B$777,M$119)+'СЕТ СН'!$I$9+СВЦЭМ!$D$10+'СЕТ СН'!$I$6</f>
        <v>1966.4553758900001</v>
      </c>
      <c r="N130" s="37">
        <f>SUMIFS(СВЦЭМ!$C$34:$C$777,СВЦЭМ!$A$34:$A$777,$A130,СВЦЭМ!$B$34:$B$777,N$119)+'СЕТ СН'!$I$9+СВЦЭМ!$D$10+'СЕТ СН'!$I$6</f>
        <v>1970.2259997199999</v>
      </c>
      <c r="O130" s="37">
        <f>SUMIFS(СВЦЭМ!$C$34:$C$777,СВЦЭМ!$A$34:$A$777,$A130,СВЦЭМ!$B$34:$B$777,O$119)+'СЕТ СН'!$I$9+СВЦЭМ!$D$10+'СЕТ СН'!$I$6</f>
        <v>1966.7770368500001</v>
      </c>
      <c r="P130" s="37">
        <f>SUMIFS(СВЦЭМ!$C$34:$C$777,СВЦЭМ!$A$34:$A$777,$A130,СВЦЭМ!$B$34:$B$777,P$119)+'СЕТ СН'!$I$9+СВЦЭМ!$D$10+'СЕТ СН'!$I$6</f>
        <v>1991.25607726</v>
      </c>
      <c r="Q130" s="37">
        <f>SUMIFS(СВЦЭМ!$C$34:$C$777,СВЦЭМ!$A$34:$A$777,$A130,СВЦЭМ!$B$34:$B$777,Q$119)+'СЕТ СН'!$I$9+СВЦЭМ!$D$10+'СЕТ СН'!$I$6</f>
        <v>1993.00367151</v>
      </c>
      <c r="R130" s="37">
        <f>SUMIFS(СВЦЭМ!$C$34:$C$777,СВЦЭМ!$A$34:$A$777,$A130,СВЦЭМ!$B$34:$B$777,R$119)+'СЕТ СН'!$I$9+СВЦЭМ!$D$10+'СЕТ СН'!$I$6</f>
        <v>1976.06808086</v>
      </c>
      <c r="S130" s="37">
        <f>SUMIFS(СВЦЭМ!$C$34:$C$777,СВЦЭМ!$A$34:$A$777,$A130,СВЦЭМ!$B$34:$B$777,S$119)+'СЕТ СН'!$I$9+СВЦЭМ!$D$10+'СЕТ СН'!$I$6</f>
        <v>1981.70050838</v>
      </c>
      <c r="T130" s="37">
        <f>SUMIFS(СВЦЭМ!$C$34:$C$777,СВЦЭМ!$A$34:$A$777,$A130,СВЦЭМ!$B$34:$B$777,T$119)+'СЕТ СН'!$I$9+СВЦЭМ!$D$10+'СЕТ СН'!$I$6</f>
        <v>1956.6838233799999</v>
      </c>
      <c r="U130" s="37">
        <f>SUMIFS(СВЦЭМ!$C$34:$C$777,СВЦЭМ!$A$34:$A$777,$A130,СВЦЭМ!$B$34:$B$777,U$119)+'СЕТ СН'!$I$9+СВЦЭМ!$D$10+'СЕТ СН'!$I$6</f>
        <v>1912.6125612799999</v>
      </c>
      <c r="V130" s="37">
        <f>SUMIFS(СВЦЭМ!$C$34:$C$777,СВЦЭМ!$A$34:$A$777,$A130,СВЦЭМ!$B$34:$B$777,V$119)+'СЕТ СН'!$I$9+СВЦЭМ!$D$10+'СЕТ СН'!$I$6</f>
        <v>1940.0555725899999</v>
      </c>
      <c r="W130" s="37">
        <f>SUMIFS(СВЦЭМ!$C$34:$C$777,СВЦЭМ!$A$34:$A$777,$A130,СВЦЭМ!$B$34:$B$777,W$119)+'СЕТ СН'!$I$9+СВЦЭМ!$D$10+'СЕТ СН'!$I$6</f>
        <v>1980.9015764000001</v>
      </c>
      <c r="X130" s="37">
        <f>SUMIFS(СВЦЭМ!$C$34:$C$777,СВЦЭМ!$A$34:$A$777,$A130,СВЦЭМ!$B$34:$B$777,X$119)+'СЕТ СН'!$I$9+СВЦЭМ!$D$10+'СЕТ СН'!$I$6</f>
        <v>1953.6004601099999</v>
      </c>
      <c r="Y130" s="37">
        <f>SUMIFS(СВЦЭМ!$C$34:$C$777,СВЦЭМ!$A$34:$A$777,$A130,СВЦЭМ!$B$34:$B$777,Y$119)+'СЕТ СН'!$I$9+СВЦЭМ!$D$10+'СЕТ СН'!$I$6</f>
        <v>1963.1672689500001</v>
      </c>
    </row>
    <row r="131" spans="1:25" ht="15.75" x14ac:dyDescent="0.2">
      <c r="A131" s="36">
        <f t="shared" si="3"/>
        <v>42625</v>
      </c>
      <c r="B131" s="37">
        <f>SUMIFS(СВЦЭМ!$C$34:$C$777,СВЦЭМ!$A$34:$A$777,$A131,СВЦЭМ!$B$34:$B$777,B$119)+'СЕТ СН'!$I$9+СВЦЭМ!$D$10+'СЕТ СН'!$I$6</f>
        <v>1992.8446174000001</v>
      </c>
      <c r="C131" s="37">
        <f>SUMIFS(СВЦЭМ!$C$34:$C$777,СВЦЭМ!$A$34:$A$777,$A131,СВЦЭМ!$B$34:$B$777,C$119)+'СЕТ СН'!$I$9+СВЦЭМ!$D$10+'СЕТ СН'!$I$6</f>
        <v>2080.94848387</v>
      </c>
      <c r="D131" s="37">
        <f>SUMIFS(СВЦЭМ!$C$34:$C$777,СВЦЭМ!$A$34:$A$777,$A131,СВЦЭМ!$B$34:$B$777,D$119)+'СЕТ СН'!$I$9+СВЦЭМ!$D$10+'СЕТ СН'!$I$6</f>
        <v>2127.5138483700002</v>
      </c>
      <c r="E131" s="37">
        <f>SUMIFS(СВЦЭМ!$C$34:$C$777,СВЦЭМ!$A$34:$A$777,$A131,СВЦЭМ!$B$34:$B$777,E$119)+'СЕТ СН'!$I$9+СВЦЭМ!$D$10+'СЕТ СН'!$I$6</f>
        <v>2138.96652223</v>
      </c>
      <c r="F131" s="37">
        <f>SUMIFS(СВЦЭМ!$C$34:$C$777,СВЦЭМ!$A$34:$A$777,$A131,СВЦЭМ!$B$34:$B$777,F$119)+'СЕТ СН'!$I$9+СВЦЭМ!$D$10+'СЕТ СН'!$I$6</f>
        <v>2132.7026273700003</v>
      </c>
      <c r="G131" s="37">
        <f>SUMIFS(СВЦЭМ!$C$34:$C$777,СВЦЭМ!$A$34:$A$777,$A131,СВЦЭМ!$B$34:$B$777,G$119)+'СЕТ СН'!$I$9+СВЦЭМ!$D$10+'СЕТ СН'!$I$6</f>
        <v>2127.8381768600002</v>
      </c>
      <c r="H131" s="37">
        <f>SUMIFS(СВЦЭМ!$C$34:$C$777,СВЦЭМ!$A$34:$A$777,$A131,СВЦЭМ!$B$34:$B$777,H$119)+'СЕТ СН'!$I$9+СВЦЭМ!$D$10+'СЕТ СН'!$I$6</f>
        <v>2041.3441758499998</v>
      </c>
      <c r="I131" s="37">
        <f>SUMIFS(СВЦЭМ!$C$34:$C$777,СВЦЭМ!$A$34:$A$777,$A131,СВЦЭМ!$B$34:$B$777,I$119)+'СЕТ СН'!$I$9+СВЦЭМ!$D$10+'СЕТ СН'!$I$6</f>
        <v>1975.5815664199999</v>
      </c>
      <c r="J131" s="37">
        <f>SUMIFS(СВЦЭМ!$C$34:$C$777,СВЦЭМ!$A$34:$A$777,$A131,СВЦЭМ!$B$34:$B$777,J$119)+'СЕТ СН'!$I$9+СВЦЭМ!$D$10+'СЕТ СН'!$I$6</f>
        <v>1918.1059788299999</v>
      </c>
      <c r="K131" s="37">
        <f>SUMIFS(СВЦЭМ!$C$34:$C$777,СВЦЭМ!$A$34:$A$777,$A131,СВЦЭМ!$B$34:$B$777,K$119)+'СЕТ СН'!$I$9+СВЦЭМ!$D$10+'СЕТ СН'!$I$6</f>
        <v>1878.50975414</v>
      </c>
      <c r="L131" s="37">
        <f>SUMIFS(СВЦЭМ!$C$34:$C$777,СВЦЭМ!$A$34:$A$777,$A131,СВЦЭМ!$B$34:$B$777,L$119)+'СЕТ СН'!$I$9+СВЦЭМ!$D$10+'СЕТ СН'!$I$6</f>
        <v>1869.29280105</v>
      </c>
      <c r="M131" s="37">
        <f>SUMIFS(СВЦЭМ!$C$34:$C$777,СВЦЭМ!$A$34:$A$777,$A131,СВЦЭМ!$B$34:$B$777,M$119)+'СЕТ СН'!$I$9+СВЦЭМ!$D$10+'СЕТ СН'!$I$6</f>
        <v>1847.4147127599999</v>
      </c>
      <c r="N131" s="37">
        <f>SUMIFS(СВЦЭМ!$C$34:$C$777,СВЦЭМ!$A$34:$A$777,$A131,СВЦЭМ!$B$34:$B$777,N$119)+'СЕТ СН'!$I$9+СВЦЭМ!$D$10+'СЕТ СН'!$I$6</f>
        <v>1861.06972847</v>
      </c>
      <c r="O131" s="37">
        <f>SUMIFS(СВЦЭМ!$C$34:$C$777,СВЦЭМ!$A$34:$A$777,$A131,СВЦЭМ!$B$34:$B$777,O$119)+'СЕТ СН'!$I$9+СВЦЭМ!$D$10+'СЕТ СН'!$I$6</f>
        <v>1962.73016383</v>
      </c>
      <c r="P131" s="37">
        <f>SUMIFS(СВЦЭМ!$C$34:$C$777,СВЦЭМ!$A$34:$A$777,$A131,СВЦЭМ!$B$34:$B$777,P$119)+'СЕТ СН'!$I$9+СВЦЭМ!$D$10+'СЕТ СН'!$I$6</f>
        <v>1956.3526751300001</v>
      </c>
      <c r="Q131" s="37">
        <f>SUMIFS(СВЦЭМ!$C$34:$C$777,СВЦЭМ!$A$34:$A$777,$A131,СВЦЭМ!$B$34:$B$777,Q$119)+'СЕТ СН'!$I$9+СВЦЭМ!$D$10+'СЕТ СН'!$I$6</f>
        <v>1897.8791083900001</v>
      </c>
      <c r="R131" s="37">
        <f>SUMIFS(СВЦЭМ!$C$34:$C$777,СВЦЭМ!$A$34:$A$777,$A131,СВЦЭМ!$B$34:$B$777,R$119)+'СЕТ СН'!$I$9+СВЦЭМ!$D$10+'СЕТ СН'!$I$6</f>
        <v>1855.0144390999999</v>
      </c>
      <c r="S131" s="37">
        <f>SUMIFS(СВЦЭМ!$C$34:$C$777,СВЦЭМ!$A$34:$A$777,$A131,СВЦЭМ!$B$34:$B$777,S$119)+'СЕТ СН'!$I$9+СВЦЭМ!$D$10+'СЕТ СН'!$I$6</f>
        <v>1887.87301809</v>
      </c>
      <c r="T131" s="37">
        <f>SUMIFS(СВЦЭМ!$C$34:$C$777,СВЦЭМ!$A$34:$A$777,$A131,СВЦЭМ!$B$34:$B$777,T$119)+'СЕТ СН'!$I$9+СВЦЭМ!$D$10+'СЕТ СН'!$I$6</f>
        <v>1870.4577756900001</v>
      </c>
      <c r="U131" s="37">
        <f>SUMIFS(СВЦЭМ!$C$34:$C$777,СВЦЭМ!$A$34:$A$777,$A131,СВЦЭМ!$B$34:$B$777,U$119)+'СЕТ СН'!$I$9+СВЦЭМ!$D$10+'СЕТ СН'!$I$6</f>
        <v>1896.79188105</v>
      </c>
      <c r="V131" s="37">
        <f>SUMIFS(СВЦЭМ!$C$34:$C$777,СВЦЭМ!$A$34:$A$777,$A131,СВЦЭМ!$B$34:$B$777,V$119)+'СЕТ СН'!$I$9+СВЦЭМ!$D$10+'СЕТ СН'!$I$6</f>
        <v>1915.9881817999999</v>
      </c>
      <c r="W131" s="37">
        <f>SUMIFS(СВЦЭМ!$C$34:$C$777,СВЦЭМ!$A$34:$A$777,$A131,СВЦЭМ!$B$34:$B$777,W$119)+'СЕТ СН'!$I$9+СВЦЭМ!$D$10+'СЕТ СН'!$I$6</f>
        <v>1894.89670793</v>
      </c>
      <c r="X131" s="37">
        <f>SUMIFS(СВЦЭМ!$C$34:$C$777,СВЦЭМ!$A$34:$A$777,$A131,СВЦЭМ!$B$34:$B$777,X$119)+'СЕТ СН'!$I$9+СВЦЭМ!$D$10+'СЕТ СН'!$I$6</f>
        <v>1884.19509887</v>
      </c>
      <c r="Y131" s="37">
        <f>SUMIFS(СВЦЭМ!$C$34:$C$777,СВЦЭМ!$A$34:$A$777,$A131,СВЦЭМ!$B$34:$B$777,Y$119)+'СЕТ СН'!$I$9+СВЦЭМ!$D$10+'СЕТ СН'!$I$6</f>
        <v>1932.11533831</v>
      </c>
    </row>
    <row r="132" spans="1:25" ht="15.75" x14ac:dyDescent="0.2">
      <c r="A132" s="36">
        <f t="shared" si="3"/>
        <v>42626</v>
      </c>
      <c r="B132" s="37">
        <f>SUMIFS(СВЦЭМ!$C$34:$C$777,СВЦЭМ!$A$34:$A$777,$A132,СВЦЭМ!$B$34:$B$777,B$119)+'СЕТ СН'!$I$9+СВЦЭМ!$D$10+'СЕТ СН'!$I$6</f>
        <v>2043.67527898</v>
      </c>
      <c r="C132" s="37">
        <f>SUMIFS(СВЦЭМ!$C$34:$C$777,СВЦЭМ!$A$34:$A$777,$A132,СВЦЭМ!$B$34:$B$777,C$119)+'СЕТ СН'!$I$9+СВЦЭМ!$D$10+'СЕТ СН'!$I$6</f>
        <v>2079.2504299299999</v>
      </c>
      <c r="D132" s="37">
        <f>SUMIFS(СВЦЭМ!$C$34:$C$777,СВЦЭМ!$A$34:$A$777,$A132,СВЦЭМ!$B$34:$B$777,D$119)+'СЕТ СН'!$I$9+СВЦЭМ!$D$10+'СЕТ СН'!$I$6</f>
        <v>2131.3435367000002</v>
      </c>
      <c r="E132" s="37">
        <f>SUMIFS(СВЦЭМ!$C$34:$C$777,СВЦЭМ!$A$34:$A$777,$A132,СВЦЭМ!$B$34:$B$777,E$119)+'СЕТ СН'!$I$9+СВЦЭМ!$D$10+'СЕТ СН'!$I$6</f>
        <v>2153.8082843900002</v>
      </c>
      <c r="F132" s="37">
        <f>SUMIFS(СВЦЭМ!$C$34:$C$777,СВЦЭМ!$A$34:$A$777,$A132,СВЦЭМ!$B$34:$B$777,F$119)+'СЕТ СН'!$I$9+СВЦЭМ!$D$10+'СЕТ СН'!$I$6</f>
        <v>2145.4629944600001</v>
      </c>
      <c r="G132" s="37">
        <f>SUMIFS(СВЦЭМ!$C$34:$C$777,СВЦЭМ!$A$34:$A$777,$A132,СВЦЭМ!$B$34:$B$777,G$119)+'СЕТ СН'!$I$9+СВЦЭМ!$D$10+'СЕТ СН'!$I$6</f>
        <v>2162.87395406</v>
      </c>
      <c r="H132" s="37">
        <f>SUMIFS(СВЦЭМ!$C$34:$C$777,СВЦЭМ!$A$34:$A$777,$A132,СВЦЭМ!$B$34:$B$777,H$119)+'СЕТ СН'!$I$9+СВЦЭМ!$D$10+'СЕТ СН'!$I$6</f>
        <v>2100.47295485</v>
      </c>
      <c r="I132" s="37">
        <f>SUMIFS(СВЦЭМ!$C$34:$C$777,СВЦЭМ!$A$34:$A$777,$A132,СВЦЭМ!$B$34:$B$777,I$119)+'СЕТ СН'!$I$9+СВЦЭМ!$D$10+'СЕТ СН'!$I$6</f>
        <v>2044.5653485</v>
      </c>
      <c r="J132" s="37">
        <f>SUMIFS(СВЦЭМ!$C$34:$C$777,СВЦЭМ!$A$34:$A$777,$A132,СВЦЭМ!$B$34:$B$777,J$119)+'СЕТ СН'!$I$9+СВЦЭМ!$D$10+'СЕТ СН'!$I$6</f>
        <v>2045.6800191899999</v>
      </c>
      <c r="K132" s="37">
        <f>SUMIFS(СВЦЭМ!$C$34:$C$777,СВЦЭМ!$A$34:$A$777,$A132,СВЦЭМ!$B$34:$B$777,K$119)+'СЕТ СН'!$I$9+СВЦЭМ!$D$10+'СЕТ СН'!$I$6</f>
        <v>1919.5212021</v>
      </c>
      <c r="L132" s="37">
        <f>SUMIFS(СВЦЭМ!$C$34:$C$777,СВЦЭМ!$A$34:$A$777,$A132,СВЦЭМ!$B$34:$B$777,L$119)+'СЕТ СН'!$I$9+СВЦЭМ!$D$10+'СЕТ СН'!$I$6</f>
        <v>1907.0439226999999</v>
      </c>
      <c r="M132" s="37">
        <f>SUMIFS(СВЦЭМ!$C$34:$C$777,СВЦЭМ!$A$34:$A$777,$A132,СВЦЭМ!$B$34:$B$777,M$119)+'СЕТ СН'!$I$9+СВЦЭМ!$D$10+'СЕТ СН'!$I$6</f>
        <v>1948.6185566300001</v>
      </c>
      <c r="N132" s="37">
        <f>SUMIFS(СВЦЭМ!$C$34:$C$777,СВЦЭМ!$A$34:$A$777,$A132,СВЦЭМ!$B$34:$B$777,N$119)+'СЕТ СН'!$I$9+СВЦЭМ!$D$10+'СЕТ СН'!$I$6</f>
        <v>1942.2541191300002</v>
      </c>
      <c r="O132" s="37">
        <f>SUMIFS(СВЦЭМ!$C$34:$C$777,СВЦЭМ!$A$34:$A$777,$A132,СВЦЭМ!$B$34:$B$777,O$119)+'СЕТ СН'!$I$9+СВЦЭМ!$D$10+'СЕТ СН'!$I$6</f>
        <v>1949.5324257500001</v>
      </c>
      <c r="P132" s="37">
        <f>SUMIFS(СВЦЭМ!$C$34:$C$777,СВЦЭМ!$A$34:$A$777,$A132,СВЦЭМ!$B$34:$B$777,P$119)+'СЕТ СН'!$I$9+СВЦЭМ!$D$10+'СЕТ СН'!$I$6</f>
        <v>1952.7693637299999</v>
      </c>
      <c r="Q132" s="37">
        <f>SUMIFS(СВЦЭМ!$C$34:$C$777,СВЦЭМ!$A$34:$A$777,$A132,СВЦЭМ!$B$34:$B$777,Q$119)+'СЕТ СН'!$I$9+СВЦЭМ!$D$10+'СЕТ СН'!$I$6</f>
        <v>1937.5414778300001</v>
      </c>
      <c r="R132" s="37">
        <f>SUMIFS(СВЦЭМ!$C$34:$C$777,СВЦЭМ!$A$34:$A$777,$A132,СВЦЭМ!$B$34:$B$777,R$119)+'СЕТ СН'!$I$9+СВЦЭМ!$D$10+'СЕТ СН'!$I$6</f>
        <v>1905.03679169</v>
      </c>
      <c r="S132" s="37">
        <f>SUMIFS(СВЦЭМ!$C$34:$C$777,СВЦЭМ!$A$34:$A$777,$A132,СВЦЭМ!$B$34:$B$777,S$119)+'СЕТ СН'!$I$9+СВЦЭМ!$D$10+'СЕТ СН'!$I$6</f>
        <v>1944.7555324999998</v>
      </c>
      <c r="T132" s="37">
        <f>SUMIFS(СВЦЭМ!$C$34:$C$777,СВЦЭМ!$A$34:$A$777,$A132,СВЦЭМ!$B$34:$B$777,T$119)+'СЕТ СН'!$I$9+СВЦЭМ!$D$10+'СЕТ СН'!$I$6</f>
        <v>1935.3886385999999</v>
      </c>
      <c r="U132" s="37">
        <f>SUMIFS(СВЦЭМ!$C$34:$C$777,СВЦЭМ!$A$34:$A$777,$A132,СВЦЭМ!$B$34:$B$777,U$119)+'СЕТ СН'!$I$9+СВЦЭМ!$D$10+'СЕТ СН'!$I$6</f>
        <v>1973.9642463800001</v>
      </c>
      <c r="V132" s="37">
        <f>SUMIFS(СВЦЭМ!$C$34:$C$777,СВЦЭМ!$A$34:$A$777,$A132,СВЦЭМ!$B$34:$B$777,V$119)+'СЕТ СН'!$I$9+СВЦЭМ!$D$10+'СЕТ СН'!$I$6</f>
        <v>1955.7005402</v>
      </c>
      <c r="W132" s="37">
        <f>SUMIFS(СВЦЭМ!$C$34:$C$777,СВЦЭМ!$A$34:$A$777,$A132,СВЦЭМ!$B$34:$B$777,W$119)+'СЕТ СН'!$I$9+СВЦЭМ!$D$10+'СЕТ СН'!$I$6</f>
        <v>1955.0848868399999</v>
      </c>
      <c r="X132" s="37">
        <f>SUMIFS(СВЦЭМ!$C$34:$C$777,СВЦЭМ!$A$34:$A$777,$A132,СВЦЭМ!$B$34:$B$777,X$119)+'СЕТ СН'!$I$9+СВЦЭМ!$D$10+'СЕТ СН'!$I$6</f>
        <v>2005.48804587</v>
      </c>
      <c r="Y132" s="37">
        <f>SUMIFS(СВЦЭМ!$C$34:$C$777,СВЦЭМ!$A$34:$A$777,$A132,СВЦЭМ!$B$34:$B$777,Y$119)+'СЕТ СН'!$I$9+СВЦЭМ!$D$10+'СЕТ СН'!$I$6</f>
        <v>2118.3423233900003</v>
      </c>
    </row>
    <row r="133" spans="1:25" ht="15.75" x14ac:dyDescent="0.2">
      <c r="A133" s="36">
        <f t="shared" si="3"/>
        <v>42627</v>
      </c>
      <c r="B133" s="37">
        <f>SUMIFS(СВЦЭМ!$C$34:$C$777,СВЦЭМ!$A$34:$A$777,$A133,СВЦЭМ!$B$34:$B$777,B$119)+'СЕТ СН'!$I$9+СВЦЭМ!$D$10+'СЕТ СН'!$I$6</f>
        <v>2179.3367753299999</v>
      </c>
      <c r="C133" s="37">
        <f>SUMIFS(СВЦЭМ!$C$34:$C$777,СВЦЭМ!$A$34:$A$777,$A133,СВЦЭМ!$B$34:$B$777,C$119)+'СЕТ СН'!$I$9+СВЦЭМ!$D$10+'СЕТ СН'!$I$6</f>
        <v>2199.3547580499999</v>
      </c>
      <c r="D133" s="37">
        <f>SUMIFS(СВЦЭМ!$C$34:$C$777,СВЦЭМ!$A$34:$A$777,$A133,СВЦЭМ!$B$34:$B$777,D$119)+'СЕТ СН'!$I$9+СВЦЭМ!$D$10+'СЕТ СН'!$I$6</f>
        <v>2197.53126303</v>
      </c>
      <c r="E133" s="37">
        <f>SUMIFS(СВЦЭМ!$C$34:$C$777,СВЦЭМ!$A$34:$A$777,$A133,СВЦЭМ!$B$34:$B$777,E$119)+'СЕТ СН'!$I$9+СВЦЭМ!$D$10+'СЕТ СН'!$I$6</f>
        <v>2220.74324819</v>
      </c>
      <c r="F133" s="37">
        <f>SUMIFS(СВЦЭМ!$C$34:$C$777,СВЦЭМ!$A$34:$A$777,$A133,СВЦЭМ!$B$34:$B$777,F$119)+'СЕТ СН'!$I$9+СВЦЭМ!$D$10+'СЕТ СН'!$I$6</f>
        <v>2214.9259507699999</v>
      </c>
      <c r="G133" s="37">
        <f>SUMIFS(СВЦЭМ!$C$34:$C$777,СВЦЭМ!$A$34:$A$777,$A133,СВЦЭМ!$B$34:$B$777,G$119)+'СЕТ СН'!$I$9+СВЦЭМ!$D$10+'СЕТ СН'!$I$6</f>
        <v>2163.2912985599996</v>
      </c>
      <c r="H133" s="37">
        <f>SUMIFS(СВЦЭМ!$C$34:$C$777,СВЦЭМ!$A$34:$A$777,$A133,СВЦЭМ!$B$34:$B$777,H$119)+'СЕТ СН'!$I$9+СВЦЭМ!$D$10+'СЕТ СН'!$I$6</f>
        <v>2114.4275849699998</v>
      </c>
      <c r="I133" s="37">
        <f>SUMIFS(СВЦЭМ!$C$34:$C$777,СВЦЭМ!$A$34:$A$777,$A133,СВЦЭМ!$B$34:$B$777,I$119)+'СЕТ СН'!$I$9+СВЦЭМ!$D$10+'СЕТ СН'!$I$6</f>
        <v>2041.51979289</v>
      </c>
      <c r="J133" s="37">
        <f>SUMIFS(СВЦЭМ!$C$34:$C$777,СВЦЭМ!$A$34:$A$777,$A133,СВЦЭМ!$B$34:$B$777,J$119)+'СЕТ СН'!$I$9+СВЦЭМ!$D$10+'СЕТ СН'!$I$6</f>
        <v>1973.15356797</v>
      </c>
      <c r="K133" s="37">
        <f>SUMIFS(СВЦЭМ!$C$34:$C$777,СВЦЭМ!$A$34:$A$777,$A133,СВЦЭМ!$B$34:$B$777,K$119)+'СЕТ СН'!$I$9+СВЦЭМ!$D$10+'СЕТ СН'!$I$6</f>
        <v>1885.3180738199999</v>
      </c>
      <c r="L133" s="37">
        <f>SUMIFS(СВЦЭМ!$C$34:$C$777,СВЦЭМ!$A$34:$A$777,$A133,СВЦЭМ!$B$34:$B$777,L$119)+'СЕТ СН'!$I$9+СВЦЭМ!$D$10+'СЕТ СН'!$I$6</f>
        <v>1866.1713712400001</v>
      </c>
      <c r="M133" s="37">
        <f>SUMIFS(СВЦЭМ!$C$34:$C$777,СВЦЭМ!$A$34:$A$777,$A133,СВЦЭМ!$B$34:$B$777,M$119)+'СЕТ СН'!$I$9+СВЦЭМ!$D$10+'СЕТ СН'!$I$6</f>
        <v>1867.0069483</v>
      </c>
      <c r="N133" s="37">
        <f>SUMIFS(СВЦЭМ!$C$34:$C$777,СВЦЭМ!$A$34:$A$777,$A133,СВЦЭМ!$B$34:$B$777,N$119)+'СЕТ СН'!$I$9+СВЦЭМ!$D$10+'СЕТ СН'!$I$6</f>
        <v>1879.4699893899999</v>
      </c>
      <c r="O133" s="37">
        <f>SUMIFS(СВЦЭМ!$C$34:$C$777,СВЦЭМ!$A$34:$A$777,$A133,СВЦЭМ!$B$34:$B$777,O$119)+'СЕТ СН'!$I$9+СВЦЭМ!$D$10+'СЕТ СН'!$I$6</f>
        <v>1936.1657346</v>
      </c>
      <c r="P133" s="37">
        <f>SUMIFS(СВЦЭМ!$C$34:$C$777,СВЦЭМ!$A$34:$A$777,$A133,СВЦЭМ!$B$34:$B$777,P$119)+'СЕТ СН'!$I$9+СВЦЭМ!$D$10+'СЕТ СН'!$I$6</f>
        <v>1917.2556115499999</v>
      </c>
      <c r="Q133" s="37">
        <f>SUMIFS(СВЦЭМ!$C$34:$C$777,СВЦЭМ!$A$34:$A$777,$A133,СВЦЭМ!$B$34:$B$777,Q$119)+'СЕТ СН'!$I$9+СВЦЭМ!$D$10+'СЕТ СН'!$I$6</f>
        <v>1890.8886892</v>
      </c>
      <c r="R133" s="37">
        <f>SUMIFS(СВЦЭМ!$C$34:$C$777,СВЦЭМ!$A$34:$A$777,$A133,СВЦЭМ!$B$34:$B$777,R$119)+'СЕТ СН'!$I$9+СВЦЭМ!$D$10+'СЕТ СН'!$I$6</f>
        <v>1858.14388125</v>
      </c>
      <c r="S133" s="37">
        <f>SUMIFS(СВЦЭМ!$C$34:$C$777,СВЦЭМ!$A$34:$A$777,$A133,СВЦЭМ!$B$34:$B$777,S$119)+'СЕТ СН'!$I$9+СВЦЭМ!$D$10+'СЕТ СН'!$I$6</f>
        <v>1893.0657479399999</v>
      </c>
      <c r="T133" s="37">
        <f>SUMIFS(СВЦЭМ!$C$34:$C$777,СВЦЭМ!$A$34:$A$777,$A133,СВЦЭМ!$B$34:$B$777,T$119)+'СЕТ СН'!$I$9+СВЦЭМ!$D$10+'СЕТ СН'!$I$6</f>
        <v>1860.46694189</v>
      </c>
      <c r="U133" s="37">
        <f>SUMIFS(СВЦЭМ!$C$34:$C$777,СВЦЭМ!$A$34:$A$777,$A133,СВЦЭМ!$B$34:$B$777,U$119)+'СЕТ СН'!$I$9+СВЦЭМ!$D$10+'СЕТ СН'!$I$6</f>
        <v>1841.1461476700001</v>
      </c>
      <c r="V133" s="37">
        <f>SUMIFS(СВЦЭМ!$C$34:$C$777,СВЦЭМ!$A$34:$A$777,$A133,СВЦЭМ!$B$34:$B$777,V$119)+'СЕТ СН'!$I$9+СВЦЭМ!$D$10+'СЕТ СН'!$I$6</f>
        <v>1853.44143437</v>
      </c>
      <c r="W133" s="37">
        <f>SUMIFS(СВЦЭМ!$C$34:$C$777,СВЦЭМ!$A$34:$A$777,$A133,СВЦЭМ!$B$34:$B$777,W$119)+'СЕТ СН'!$I$9+СВЦЭМ!$D$10+'СЕТ СН'!$I$6</f>
        <v>1851.56650414</v>
      </c>
      <c r="X133" s="37">
        <f>SUMIFS(СВЦЭМ!$C$34:$C$777,СВЦЭМ!$A$34:$A$777,$A133,СВЦЭМ!$B$34:$B$777,X$119)+'СЕТ СН'!$I$9+СВЦЭМ!$D$10+'СЕТ СН'!$I$6</f>
        <v>1880.8654170300001</v>
      </c>
      <c r="Y133" s="37">
        <f>SUMIFS(СВЦЭМ!$C$34:$C$777,СВЦЭМ!$A$34:$A$777,$A133,СВЦЭМ!$B$34:$B$777,Y$119)+'СЕТ СН'!$I$9+СВЦЭМ!$D$10+'СЕТ СН'!$I$6</f>
        <v>1961.2109135199998</v>
      </c>
    </row>
    <row r="134" spans="1:25" ht="15.75" x14ac:dyDescent="0.2">
      <c r="A134" s="36">
        <f t="shared" si="3"/>
        <v>42628</v>
      </c>
      <c r="B134" s="37">
        <f>SUMIFS(СВЦЭМ!$C$34:$C$777,СВЦЭМ!$A$34:$A$777,$A134,СВЦЭМ!$B$34:$B$777,B$119)+'СЕТ СН'!$I$9+СВЦЭМ!$D$10+'СЕТ СН'!$I$6</f>
        <v>2065.91494534</v>
      </c>
      <c r="C134" s="37">
        <f>SUMIFS(СВЦЭМ!$C$34:$C$777,СВЦЭМ!$A$34:$A$777,$A134,СВЦЭМ!$B$34:$B$777,C$119)+'СЕТ СН'!$I$9+СВЦЭМ!$D$10+'СЕТ СН'!$I$6</f>
        <v>2147.0943891099996</v>
      </c>
      <c r="D134" s="37">
        <f>SUMIFS(СВЦЭМ!$C$34:$C$777,СВЦЭМ!$A$34:$A$777,$A134,СВЦЭМ!$B$34:$B$777,D$119)+'СЕТ СН'!$I$9+СВЦЭМ!$D$10+'СЕТ СН'!$I$6</f>
        <v>2232.9174289699999</v>
      </c>
      <c r="E134" s="37">
        <f>SUMIFS(СВЦЭМ!$C$34:$C$777,СВЦЭМ!$A$34:$A$777,$A134,СВЦЭМ!$B$34:$B$777,E$119)+'СЕТ СН'!$I$9+СВЦЭМ!$D$10+'СЕТ СН'!$I$6</f>
        <v>2197.6880320600003</v>
      </c>
      <c r="F134" s="37">
        <f>SUMIFS(СВЦЭМ!$C$34:$C$777,СВЦЭМ!$A$34:$A$777,$A134,СВЦЭМ!$B$34:$B$777,F$119)+'СЕТ СН'!$I$9+СВЦЭМ!$D$10+'СЕТ СН'!$I$6</f>
        <v>2218.4144311</v>
      </c>
      <c r="G134" s="37">
        <f>SUMIFS(СВЦЭМ!$C$34:$C$777,СВЦЭМ!$A$34:$A$777,$A134,СВЦЭМ!$B$34:$B$777,G$119)+'СЕТ СН'!$I$9+СВЦЭМ!$D$10+'СЕТ СН'!$I$6</f>
        <v>2174.2733627899997</v>
      </c>
      <c r="H134" s="37">
        <f>SUMIFS(СВЦЭМ!$C$34:$C$777,СВЦЭМ!$A$34:$A$777,$A134,СВЦЭМ!$B$34:$B$777,H$119)+'СЕТ СН'!$I$9+СВЦЭМ!$D$10+'СЕТ СН'!$I$6</f>
        <v>2123.1619698100003</v>
      </c>
      <c r="I134" s="37">
        <f>SUMIFS(СВЦЭМ!$C$34:$C$777,СВЦЭМ!$A$34:$A$777,$A134,СВЦЭМ!$B$34:$B$777,I$119)+'СЕТ СН'!$I$9+СВЦЭМ!$D$10+'СЕТ СН'!$I$6</f>
        <v>2021.7031229499999</v>
      </c>
      <c r="J134" s="37">
        <f>SUMIFS(СВЦЭМ!$C$34:$C$777,СВЦЭМ!$A$34:$A$777,$A134,СВЦЭМ!$B$34:$B$777,J$119)+'СЕТ СН'!$I$9+СВЦЭМ!$D$10+'СЕТ СН'!$I$6</f>
        <v>1979.7470713299999</v>
      </c>
      <c r="K134" s="37">
        <f>SUMIFS(СВЦЭМ!$C$34:$C$777,СВЦЭМ!$A$34:$A$777,$A134,СВЦЭМ!$B$34:$B$777,K$119)+'СЕТ СН'!$I$9+СВЦЭМ!$D$10+'СЕТ СН'!$I$6</f>
        <v>1885.9025743299999</v>
      </c>
      <c r="L134" s="37">
        <f>SUMIFS(СВЦЭМ!$C$34:$C$777,СВЦЭМ!$A$34:$A$777,$A134,СВЦЭМ!$B$34:$B$777,L$119)+'СЕТ СН'!$I$9+СВЦЭМ!$D$10+'СЕТ СН'!$I$6</f>
        <v>1880.2381165300001</v>
      </c>
      <c r="M134" s="37">
        <f>SUMIFS(СВЦЭМ!$C$34:$C$777,СВЦЭМ!$A$34:$A$777,$A134,СВЦЭМ!$B$34:$B$777,M$119)+'СЕТ СН'!$I$9+СВЦЭМ!$D$10+'СЕТ СН'!$I$6</f>
        <v>1902.1961834200001</v>
      </c>
      <c r="N134" s="37">
        <f>SUMIFS(СВЦЭМ!$C$34:$C$777,СВЦЭМ!$A$34:$A$777,$A134,СВЦЭМ!$B$34:$B$777,N$119)+'СЕТ СН'!$I$9+СВЦЭМ!$D$10+'СЕТ СН'!$I$6</f>
        <v>1905.87782221</v>
      </c>
      <c r="O134" s="37">
        <f>SUMIFS(СВЦЭМ!$C$34:$C$777,СВЦЭМ!$A$34:$A$777,$A134,СВЦЭМ!$B$34:$B$777,O$119)+'СЕТ СН'!$I$9+СВЦЭМ!$D$10+'СЕТ СН'!$I$6</f>
        <v>1911.47529156</v>
      </c>
      <c r="P134" s="37">
        <f>SUMIFS(СВЦЭМ!$C$34:$C$777,СВЦЭМ!$A$34:$A$777,$A134,СВЦЭМ!$B$34:$B$777,P$119)+'СЕТ СН'!$I$9+СВЦЭМ!$D$10+'СЕТ СН'!$I$6</f>
        <v>1907.8583073699999</v>
      </c>
      <c r="Q134" s="37">
        <f>SUMIFS(СВЦЭМ!$C$34:$C$777,СВЦЭМ!$A$34:$A$777,$A134,СВЦЭМ!$B$34:$B$777,Q$119)+'СЕТ СН'!$I$9+СВЦЭМ!$D$10+'СЕТ СН'!$I$6</f>
        <v>1911.8172691899999</v>
      </c>
      <c r="R134" s="37">
        <f>SUMIFS(СВЦЭМ!$C$34:$C$777,СВЦЭМ!$A$34:$A$777,$A134,СВЦЭМ!$B$34:$B$777,R$119)+'СЕТ СН'!$I$9+СВЦЭМ!$D$10+'СЕТ СН'!$I$6</f>
        <v>1904.5155444500001</v>
      </c>
      <c r="S134" s="37">
        <f>SUMIFS(СВЦЭМ!$C$34:$C$777,СВЦЭМ!$A$34:$A$777,$A134,СВЦЭМ!$B$34:$B$777,S$119)+'СЕТ СН'!$I$9+СВЦЭМ!$D$10+'СЕТ СН'!$I$6</f>
        <v>1931.78056004</v>
      </c>
      <c r="T134" s="37">
        <f>SUMIFS(СВЦЭМ!$C$34:$C$777,СВЦЭМ!$A$34:$A$777,$A134,СВЦЭМ!$B$34:$B$777,T$119)+'СЕТ СН'!$I$9+СВЦЭМ!$D$10+'СЕТ СН'!$I$6</f>
        <v>1929.9480977799999</v>
      </c>
      <c r="U134" s="37">
        <f>SUMIFS(СВЦЭМ!$C$34:$C$777,СВЦЭМ!$A$34:$A$777,$A134,СВЦЭМ!$B$34:$B$777,U$119)+'СЕТ СН'!$I$9+СВЦЭМ!$D$10+'СЕТ СН'!$I$6</f>
        <v>1893.3122870899999</v>
      </c>
      <c r="V134" s="37">
        <f>SUMIFS(СВЦЭМ!$C$34:$C$777,СВЦЭМ!$A$34:$A$777,$A134,СВЦЭМ!$B$34:$B$777,V$119)+'СЕТ СН'!$I$9+СВЦЭМ!$D$10+'СЕТ СН'!$I$6</f>
        <v>1894.1295155600001</v>
      </c>
      <c r="W134" s="37">
        <f>SUMIFS(СВЦЭМ!$C$34:$C$777,СВЦЭМ!$A$34:$A$777,$A134,СВЦЭМ!$B$34:$B$777,W$119)+'СЕТ СН'!$I$9+СВЦЭМ!$D$10+'СЕТ СН'!$I$6</f>
        <v>1881.35441244</v>
      </c>
      <c r="X134" s="37">
        <f>SUMIFS(СВЦЭМ!$C$34:$C$777,СВЦЭМ!$A$34:$A$777,$A134,СВЦЭМ!$B$34:$B$777,X$119)+'СЕТ СН'!$I$9+СВЦЭМ!$D$10+'СЕТ СН'!$I$6</f>
        <v>1946.2390063799999</v>
      </c>
      <c r="Y134" s="37">
        <f>SUMIFS(СВЦЭМ!$C$34:$C$777,СВЦЭМ!$A$34:$A$777,$A134,СВЦЭМ!$B$34:$B$777,Y$119)+'СЕТ СН'!$I$9+СВЦЭМ!$D$10+'СЕТ СН'!$I$6</f>
        <v>2018.00061467</v>
      </c>
    </row>
    <row r="135" spans="1:25" ht="15.75" x14ac:dyDescent="0.2">
      <c r="A135" s="36">
        <f t="shared" si="3"/>
        <v>42629</v>
      </c>
      <c r="B135" s="37">
        <f>SUMIFS(СВЦЭМ!$C$34:$C$777,СВЦЭМ!$A$34:$A$777,$A135,СВЦЭМ!$B$34:$B$777,B$119)+'СЕТ СН'!$I$9+СВЦЭМ!$D$10+'СЕТ СН'!$I$6</f>
        <v>2059.5953922999997</v>
      </c>
      <c r="C135" s="37">
        <f>SUMIFS(СВЦЭМ!$C$34:$C$777,СВЦЭМ!$A$34:$A$777,$A135,СВЦЭМ!$B$34:$B$777,C$119)+'СЕТ СН'!$I$9+СВЦЭМ!$D$10+'СЕТ СН'!$I$6</f>
        <v>2112.3004505700001</v>
      </c>
      <c r="D135" s="37">
        <f>SUMIFS(СВЦЭМ!$C$34:$C$777,СВЦЭМ!$A$34:$A$777,$A135,СВЦЭМ!$B$34:$B$777,D$119)+'СЕТ СН'!$I$9+СВЦЭМ!$D$10+'СЕТ СН'!$I$6</f>
        <v>2171.5739663499999</v>
      </c>
      <c r="E135" s="37">
        <f>SUMIFS(СВЦЭМ!$C$34:$C$777,СВЦЭМ!$A$34:$A$777,$A135,СВЦЭМ!$B$34:$B$777,E$119)+'СЕТ СН'!$I$9+СВЦЭМ!$D$10+'СЕТ СН'!$I$6</f>
        <v>2249.4055574599997</v>
      </c>
      <c r="F135" s="37">
        <f>SUMIFS(СВЦЭМ!$C$34:$C$777,СВЦЭМ!$A$34:$A$777,$A135,СВЦЭМ!$B$34:$B$777,F$119)+'СЕТ СН'!$I$9+СВЦЭМ!$D$10+'СЕТ СН'!$I$6</f>
        <v>2162.58595079</v>
      </c>
      <c r="G135" s="37">
        <f>SUMIFS(СВЦЭМ!$C$34:$C$777,СВЦЭМ!$A$34:$A$777,$A135,СВЦЭМ!$B$34:$B$777,G$119)+'СЕТ СН'!$I$9+СВЦЭМ!$D$10+'СЕТ СН'!$I$6</f>
        <v>2144.09673823</v>
      </c>
      <c r="H135" s="37">
        <f>SUMIFS(СВЦЭМ!$C$34:$C$777,СВЦЭМ!$A$34:$A$777,$A135,СВЦЭМ!$B$34:$B$777,H$119)+'СЕТ СН'!$I$9+СВЦЭМ!$D$10+'СЕТ СН'!$I$6</f>
        <v>2068.5318100700001</v>
      </c>
      <c r="I135" s="37">
        <f>SUMIFS(СВЦЭМ!$C$34:$C$777,СВЦЭМ!$A$34:$A$777,$A135,СВЦЭМ!$B$34:$B$777,I$119)+'СЕТ СН'!$I$9+СВЦЭМ!$D$10+'СЕТ СН'!$I$6</f>
        <v>1985.78032416</v>
      </c>
      <c r="J135" s="37">
        <f>SUMIFS(СВЦЭМ!$C$34:$C$777,СВЦЭМ!$A$34:$A$777,$A135,СВЦЭМ!$B$34:$B$777,J$119)+'СЕТ СН'!$I$9+СВЦЭМ!$D$10+'СЕТ СН'!$I$6</f>
        <v>1941.41892766</v>
      </c>
      <c r="K135" s="37">
        <f>SUMIFS(СВЦЭМ!$C$34:$C$777,СВЦЭМ!$A$34:$A$777,$A135,СВЦЭМ!$B$34:$B$777,K$119)+'СЕТ СН'!$I$9+СВЦЭМ!$D$10+'СЕТ СН'!$I$6</f>
        <v>1865.2467245099999</v>
      </c>
      <c r="L135" s="37">
        <f>SUMIFS(СВЦЭМ!$C$34:$C$777,СВЦЭМ!$A$34:$A$777,$A135,СВЦЭМ!$B$34:$B$777,L$119)+'СЕТ СН'!$I$9+СВЦЭМ!$D$10+'СЕТ СН'!$I$6</f>
        <v>1895.2037795900001</v>
      </c>
      <c r="M135" s="37">
        <f>SUMIFS(СВЦЭМ!$C$34:$C$777,СВЦЭМ!$A$34:$A$777,$A135,СВЦЭМ!$B$34:$B$777,M$119)+'СЕТ СН'!$I$9+СВЦЭМ!$D$10+'СЕТ СН'!$I$6</f>
        <v>1892.0301013799999</v>
      </c>
      <c r="N135" s="37">
        <f>SUMIFS(СВЦЭМ!$C$34:$C$777,СВЦЭМ!$A$34:$A$777,$A135,СВЦЭМ!$B$34:$B$777,N$119)+'СЕТ СН'!$I$9+СВЦЭМ!$D$10+'СЕТ СН'!$I$6</f>
        <v>1889.81993152</v>
      </c>
      <c r="O135" s="37">
        <f>SUMIFS(СВЦЭМ!$C$34:$C$777,СВЦЭМ!$A$34:$A$777,$A135,СВЦЭМ!$B$34:$B$777,O$119)+'СЕТ СН'!$I$9+СВЦЭМ!$D$10+'СЕТ СН'!$I$6</f>
        <v>1961.6689567399999</v>
      </c>
      <c r="P135" s="37">
        <f>SUMIFS(СВЦЭМ!$C$34:$C$777,СВЦЭМ!$A$34:$A$777,$A135,СВЦЭМ!$B$34:$B$777,P$119)+'СЕТ СН'!$I$9+СВЦЭМ!$D$10+'СЕТ СН'!$I$6</f>
        <v>2022.67653079</v>
      </c>
      <c r="Q135" s="37">
        <f>SUMIFS(СВЦЭМ!$C$34:$C$777,СВЦЭМ!$A$34:$A$777,$A135,СВЦЭМ!$B$34:$B$777,Q$119)+'СЕТ СН'!$I$9+СВЦЭМ!$D$10+'СЕТ СН'!$I$6</f>
        <v>1873.22897562</v>
      </c>
      <c r="R135" s="37">
        <f>SUMIFS(СВЦЭМ!$C$34:$C$777,СВЦЭМ!$A$34:$A$777,$A135,СВЦЭМ!$B$34:$B$777,R$119)+'СЕТ СН'!$I$9+СВЦЭМ!$D$10+'СЕТ СН'!$I$6</f>
        <v>1881.3879690799999</v>
      </c>
      <c r="S135" s="37">
        <f>SUMIFS(СВЦЭМ!$C$34:$C$777,СВЦЭМ!$A$34:$A$777,$A135,СВЦЭМ!$B$34:$B$777,S$119)+'СЕТ СН'!$I$9+СВЦЭМ!$D$10+'СЕТ СН'!$I$6</f>
        <v>1913.89490056</v>
      </c>
      <c r="T135" s="37">
        <f>SUMIFS(СВЦЭМ!$C$34:$C$777,СВЦЭМ!$A$34:$A$777,$A135,СВЦЭМ!$B$34:$B$777,T$119)+'СЕТ СН'!$I$9+СВЦЭМ!$D$10+'СЕТ СН'!$I$6</f>
        <v>1915.6424075699999</v>
      </c>
      <c r="U135" s="37">
        <f>SUMIFS(СВЦЭМ!$C$34:$C$777,СВЦЭМ!$A$34:$A$777,$A135,СВЦЭМ!$B$34:$B$777,U$119)+'СЕТ СН'!$I$9+СВЦЭМ!$D$10+'СЕТ СН'!$I$6</f>
        <v>1869.67882706</v>
      </c>
      <c r="V135" s="37">
        <f>SUMIFS(СВЦЭМ!$C$34:$C$777,СВЦЭМ!$A$34:$A$777,$A135,СВЦЭМ!$B$34:$B$777,V$119)+'СЕТ СН'!$I$9+СВЦЭМ!$D$10+'СЕТ СН'!$I$6</f>
        <v>1859.0072225399999</v>
      </c>
      <c r="W135" s="37">
        <f>SUMIFS(СВЦЭМ!$C$34:$C$777,СВЦЭМ!$A$34:$A$777,$A135,СВЦЭМ!$B$34:$B$777,W$119)+'СЕТ СН'!$I$9+СВЦЭМ!$D$10+'СЕТ СН'!$I$6</f>
        <v>1832.3793208</v>
      </c>
      <c r="X135" s="37">
        <f>SUMIFS(СВЦЭМ!$C$34:$C$777,СВЦЭМ!$A$34:$A$777,$A135,СВЦЭМ!$B$34:$B$777,X$119)+'СЕТ СН'!$I$9+СВЦЭМ!$D$10+'СЕТ СН'!$I$6</f>
        <v>1849.12541799</v>
      </c>
      <c r="Y135" s="37">
        <f>SUMIFS(СВЦЭМ!$C$34:$C$777,СВЦЭМ!$A$34:$A$777,$A135,СВЦЭМ!$B$34:$B$777,Y$119)+'СЕТ СН'!$I$9+СВЦЭМ!$D$10+'СЕТ СН'!$I$6</f>
        <v>1938.99879917</v>
      </c>
    </row>
    <row r="136" spans="1:25" ht="15.75" x14ac:dyDescent="0.2">
      <c r="A136" s="36">
        <f t="shared" si="3"/>
        <v>42630</v>
      </c>
      <c r="B136" s="37">
        <f>SUMIFS(СВЦЭМ!$C$34:$C$777,СВЦЭМ!$A$34:$A$777,$A136,СВЦЭМ!$B$34:$B$777,B$119)+'СЕТ СН'!$I$9+СВЦЭМ!$D$10+'СЕТ СН'!$I$6</f>
        <v>2065.1075928700002</v>
      </c>
      <c r="C136" s="37">
        <f>SUMIFS(СВЦЭМ!$C$34:$C$777,СВЦЭМ!$A$34:$A$777,$A136,СВЦЭМ!$B$34:$B$777,C$119)+'СЕТ СН'!$I$9+СВЦЭМ!$D$10+'СЕТ СН'!$I$6</f>
        <v>2132.9957077199997</v>
      </c>
      <c r="D136" s="37">
        <f>SUMIFS(СВЦЭМ!$C$34:$C$777,СВЦЭМ!$A$34:$A$777,$A136,СВЦЭМ!$B$34:$B$777,D$119)+'СЕТ СН'!$I$9+СВЦЭМ!$D$10+'СЕТ СН'!$I$6</f>
        <v>2167.3284642199997</v>
      </c>
      <c r="E136" s="37">
        <f>SUMIFS(СВЦЭМ!$C$34:$C$777,СВЦЭМ!$A$34:$A$777,$A136,СВЦЭМ!$B$34:$B$777,E$119)+'СЕТ СН'!$I$9+СВЦЭМ!$D$10+'СЕТ СН'!$I$6</f>
        <v>2174.0009928700001</v>
      </c>
      <c r="F136" s="37">
        <f>SUMIFS(СВЦЭМ!$C$34:$C$777,СВЦЭМ!$A$34:$A$777,$A136,СВЦЭМ!$B$34:$B$777,F$119)+'СЕТ СН'!$I$9+СВЦЭМ!$D$10+'СЕТ СН'!$I$6</f>
        <v>2185.3248139899997</v>
      </c>
      <c r="G136" s="37">
        <f>SUMIFS(СВЦЭМ!$C$34:$C$777,СВЦЭМ!$A$34:$A$777,$A136,СВЦЭМ!$B$34:$B$777,G$119)+'СЕТ СН'!$I$9+СВЦЭМ!$D$10+'СЕТ СН'!$I$6</f>
        <v>2178.0518669000003</v>
      </c>
      <c r="H136" s="37">
        <f>SUMIFS(СВЦЭМ!$C$34:$C$777,СВЦЭМ!$A$34:$A$777,$A136,СВЦЭМ!$B$34:$B$777,H$119)+'СЕТ СН'!$I$9+СВЦЭМ!$D$10+'СЕТ СН'!$I$6</f>
        <v>2141.3394977600001</v>
      </c>
      <c r="I136" s="37">
        <f>SUMIFS(СВЦЭМ!$C$34:$C$777,СВЦЭМ!$A$34:$A$777,$A136,СВЦЭМ!$B$34:$B$777,I$119)+'СЕТ СН'!$I$9+СВЦЭМ!$D$10+'СЕТ СН'!$I$6</f>
        <v>2082.4957452799999</v>
      </c>
      <c r="J136" s="37">
        <f>SUMIFS(СВЦЭМ!$C$34:$C$777,СВЦЭМ!$A$34:$A$777,$A136,СВЦЭМ!$B$34:$B$777,J$119)+'СЕТ СН'!$I$9+СВЦЭМ!$D$10+'СЕТ СН'!$I$6</f>
        <v>2008.2733489699999</v>
      </c>
      <c r="K136" s="37">
        <f>SUMIFS(СВЦЭМ!$C$34:$C$777,СВЦЭМ!$A$34:$A$777,$A136,СВЦЭМ!$B$34:$B$777,K$119)+'СЕТ СН'!$I$9+СВЦЭМ!$D$10+'СЕТ СН'!$I$6</f>
        <v>1949.93005442</v>
      </c>
      <c r="L136" s="37">
        <f>SUMIFS(СВЦЭМ!$C$34:$C$777,СВЦЭМ!$A$34:$A$777,$A136,СВЦЭМ!$B$34:$B$777,L$119)+'СЕТ СН'!$I$9+СВЦЭМ!$D$10+'СЕТ СН'!$I$6</f>
        <v>1907.6395113399999</v>
      </c>
      <c r="M136" s="37">
        <f>SUMIFS(СВЦЭМ!$C$34:$C$777,СВЦЭМ!$A$34:$A$777,$A136,СВЦЭМ!$B$34:$B$777,M$119)+'СЕТ СН'!$I$9+СВЦЭМ!$D$10+'СЕТ СН'!$I$6</f>
        <v>1909.55114482</v>
      </c>
      <c r="N136" s="37">
        <f>SUMIFS(СВЦЭМ!$C$34:$C$777,СВЦЭМ!$A$34:$A$777,$A136,СВЦЭМ!$B$34:$B$777,N$119)+'СЕТ СН'!$I$9+СВЦЭМ!$D$10+'СЕТ СН'!$I$6</f>
        <v>1903.5450231300001</v>
      </c>
      <c r="O136" s="37">
        <f>SUMIFS(СВЦЭМ!$C$34:$C$777,СВЦЭМ!$A$34:$A$777,$A136,СВЦЭМ!$B$34:$B$777,O$119)+'СЕТ СН'!$I$9+СВЦЭМ!$D$10+'СЕТ СН'!$I$6</f>
        <v>1905.5060019100001</v>
      </c>
      <c r="P136" s="37">
        <f>SUMIFS(СВЦЭМ!$C$34:$C$777,СВЦЭМ!$A$34:$A$777,$A136,СВЦЭМ!$B$34:$B$777,P$119)+'СЕТ СН'!$I$9+СВЦЭМ!$D$10+'СЕТ СН'!$I$6</f>
        <v>1916.8795030799999</v>
      </c>
      <c r="Q136" s="37">
        <f>SUMIFS(СВЦЭМ!$C$34:$C$777,СВЦЭМ!$A$34:$A$777,$A136,СВЦЭМ!$B$34:$B$777,Q$119)+'СЕТ СН'!$I$9+СВЦЭМ!$D$10+'СЕТ СН'!$I$6</f>
        <v>1915.0131887699999</v>
      </c>
      <c r="R136" s="37">
        <f>SUMIFS(СВЦЭМ!$C$34:$C$777,СВЦЭМ!$A$34:$A$777,$A136,СВЦЭМ!$B$34:$B$777,R$119)+'СЕТ СН'!$I$9+СВЦЭМ!$D$10+'СЕТ СН'!$I$6</f>
        <v>1926.7536448999999</v>
      </c>
      <c r="S136" s="37">
        <f>SUMIFS(СВЦЭМ!$C$34:$C$777,СВЦЭМ!$A$34:$A$777,$A136,СВЦЭМ!$B$34:$B$777,S$119)+'СЕТ СН'!$I$9+СВЦЭМ!$D$10+'СЕТ СН'!$I$6</f>
        <v>1945.5882840499999</v>
      </c>
      <c r="T136" s="37">
        <f>SUMIFS(СВЦЭМ!$C$34:$C$777,СВЦЭМ!$A$34:$A$777,$A136,СВЦЭМ!$B$34:$B$777,T$119)+'СЕТ СН'!$I$9+СВЦЭМ!$D$10+'СЕТ СН'!$I$6</f>
        <v>1946.1878617500001</v>
      </c>
      <c r="U136" s="37">
        <f>SUMIFS(СВЦЭМ!$C$34:$C$777,СВЦЭМ!$A$34:$A$777,$A136,СВЦЭМ!$B$34:$B$777,U$119)+'СЕТ СН'!$I$9+СВЦЭМ!$D$10+'СЕТ СН'!$I$6</f>
        <v>1938.0368418</v>
      </c>
      <c r="V136" s="37">
        <f>SUMIFS(СВЦЭМ!$C$34:$C$777,СВЦЭМ!$A$34:$A$777,$A136,СВЦЭМ!$B$34:$B$777,V$119)+'СЕТ СН'!$I$9+СВЦЭМ!$D$10+'СЕТ СН'!$I$6</f>
        <v>1952.1916686099999</v>
      </c>
      <c r="W136" s="37">
        <f>SUMIFS(СВЦЭМ!$C$34:$C$777,СВЦЭМ!$A$34:$A$777,$A136,СВЦЭМ!$B$34:$B$777,W$119)+'СЕТ СН'!$I$9+СВЦЭМ!$D$10+'СЕТ СН'!$I$6</f>
        <v>1960.3539714799999</v>
      </c>
      <c r="X136" s="37">
        <f>SUMIFS(СВЦЭМ!$C$34:$C$777,СВЦЭМ!$A$34:$A$777,$A136,СВЦЭМ!$B$34:$B$777,X$119)+'СЕТ СН'!$I$9+СВЦЭМ!$D$10+'СЕТ СН'!$I$6</f>
        <v>1930.2789312999998</v>
      </c>
      <c r="Y136" s="37">
        <f>SUMIFS(СВЦЭМ!$C$34:$C$777,СВЦЭМ!$A$34:$A$777,$A136,СВЦЭМ!$B$34:$B$777,Y$119)+'СЕТ СН'!$I$9+СВЦЭМ!$D$10+'СЕТ СН'!$I$6</f>
        <v>1970.3920112999999</v>
      </c>
    </row>
    <row r="137" spans="1:25" ht="15.75" x14ac:dyDescent="0.2">
      <c r="A137" s="36">
        <f t="shared" si="3"/>
        <v>42631</v>
      </c>
      <c r="B137" s="37">
        <f>SUMIFS(СВЦЭМ!$C$34:$C$777,СВЦЭМ!$A$34:$A$777,$A137,СВЦЭМ!$B$34:$B$777,B$119)+'СЕТ СН'!$I$9+СВЦЭМ!$D$10+'СЕТ СН'!$I$6</f>
        <v>2067.5692748699998</v>
      </c>
      <c r="C137" s="37">
        <f>SUMIFS(СВЦЭМ!$C$34:$C$777,СВЦЭМ!$A$34:$A$777,$A137,СВЦЭМ!$B$34:$B$777,C$119)+'СЕТ СН'!$I$9+СВЦЭМ!$D$10+'СЕТ СН'!$I$6</f>
        <v>2125.3306565000003</v>
      </c>
      <c r="D137" s="37">
        <f>SUMIFS(СВЦЭМ!$C$34:$C$777,СВЦЭМ!$A$34:$A$777,$A137,СВЦЭМ!$B$34:$B$777,D$119)+'СЕТ СН'!$I$9+СВЦЭМ!$D$10+'СЕТ СН'!$I$6</f>
        <v>2157.3292952199999</v>
      </c>
      <c r="E137" s="37">
        <f>SUMIFS(СВЦЭМ!$C$34:$C$777,СВЦЭМ!$A$34:$A$777,$A137,СВЦЭМ!$B$34:$B$777,E$119)+'СЕТ СН'!$I$9+СВЦЭМ!$D$10+'СЕТ СН'!$I$6</f>
        <v>2256.8969498500001</v>
      </c>
      <c r="F137" s="37">
        <f>SUMIFS(СВЦЭМ!$C$34:$C$777,СВЦЭМ!$A$34:$A$777,$A137,СВЦЭМ!$B$34:$B$777,F$119)+'СЕТ СН'!$I$9+СВЦЭМ!$D$10+'СЕТ СН'!$I$6</f>
        <v>2238.7175557099999</v>
      </c>
      <c r="G137" s="37">
        <f>SUMIFS(СВЦЭМ!$C$34:$C$777,СВЦЭМ!$A$34:$A$777,$A137,СВЦЭМ!$B$34:$B$777,G$119)+'СЕТ СН'!$I$9+СВЦЭМ!$D$10+'СЕТ СН'!$I$6</f>
        <v>2194.84526151</v>
      </c>
      <c r="H137" s="37">
        <f>SUMIFS(СВЦЭМ!$C$34:$C$777,СВЦЭМ!$A$34:$A$777,$A137,СВЦЭМ!$B$34:$B$777,H$119)+'СЕТ СН'!$I$9+СВЦЭМ!$D$10+'СЕТ СН'!$I$6</f>
        <v>2198.27838664</v>
      </c>
      <c r="I137" s="37">
        <f>SUMIFS(СВЦЭМ!$C$34:$C$777,СВЦЭМ!$A$34:$A$777,$A137,СВЦЭМ!$B$34:$B$777,I$119)+'СЕТ СН'!$I$9+СВЦЭМ!$D$10+'СЕТ СН'!$I$6</f>
        <v>2131.0957057200003</v>
      </c>
      <c r="J137" s="37">
        <f>SUMIFS(СВЦЭМ!$C$34:$C$777,СВЦЭМ!$A$34:$A$777,$A137,СВЦЭМ!$B$34:$B$777,J$119)+'СЕТ СН'!$I$9+СВЦЭМ!$D$10+'СЕТ СН'!$I$6</f>
        <v>2013.9889375499999</v>
      </c>
      <c r="K137" s="37">
        <f>SUMIFS(СВЦЭМ!$C$34:$C$777,СВЦЭМ!$A$34:$A$777,$A137,СВЦЭМ!$B$34:$B$777,K$119)+'СЕТ СН'!$I$9+СВЦЭМ!$D$10+'СЕТ СН'!$I$6</f>
        <v>1918.7995960999999</v>
      </c>
      <c r="L137" s="37">
        <f>SUMIFS(СВЦЭМ!$C$34:$C$777,СВЦЭМ!$A$34:$A$777,$A137,СВЦЭМ!$B$34:$B$777,L$119)+'СЕТ СН'!$I$9+СВЦЭМ!$D$10+'СЕТ СН'!$I$6</f>
        <v>1870.88553748</v>
      </c>
      <c r="M137" s="37">
        <f>SUMIFS(СВЦЭМ!$C$34:$C$777,СВЦЭМ!$A$34:$A$777,$A137,СВЦЭМ!$B$34:$B$777,M$119)+'СЕТ СН'!$I$9+СВЦЭМ!$D$10+'СЕТ СН'!$I$6</f>
        <v>1841.86588938</v>
      </c>
      <c r="N137" s="37">
        <f>SUMIFS(СВЦЭМ!$C$34:$C$777,СВЦЭМ!$A$34:$A$777,$A137,СВЦЭМ!$B$34:$B$777,N$119)+'СЕТ СН'!$I$9+СВЦЭМ!$D$10+'СЕТ СН'!$I$6</f>
        <v>1808.86675287</v>
      </c>
      <c r="O137" s="37">
        <f>SUMIFS(СВЦЭМ!$C$34:$C$777,СВЦЭМ!$A$34:$A$777,$A137,СВЦЭМ!$B$34:$B$777,O$119)+'СЕТ СН'!$I$9+СВЦЭМ!$D$10+'СЕТ СН'!$I$6</f>
        <v>1818.80047543</v>
      </c>
      <c r="P137" s="37">
        <f>SUMIFS(СВЦЭМ!$C$34:$C$777,СВЦЭМ!$A$34:$A$777,$A137,СВЦЭМ!$B$34:$B$777,P$119)+'СЕТ СН'!$I$9+СВЦЭМ!$D$10+'СЕТ СН'!$I$6</f>
        <v>1834.3638619399999</v>
      </c>
      <c r="Q137" s="37">
        <f>SUMIFS(СВЦЭМ!$C$34:$C$777,СВЦЭМ!$A$34:$A$777,$A137,СВЦЭМ!$B$34:$B$777,Q$119)+'СЕТ СН'!$I$9+СВЦЭМ!$D$10+'СЕТ СН'!$I$6</f>
        <v>1835.7850544099999</v>
      </c>
      <c r="R137" s="37">
        <f>SUMIFS(СВЦЭМ!$C$34:$C$777,СВЦЭМ!$A$34:$A$777,$A137,СВЦЭМ!$B$34:$B$777,R$119)+'СЕТ СН'!$I$9+СВЦЭМ!$D$10+'СЕТ СН'!$I$6</f>
        <v>1878.31308773</v>
      </c>
      <c r="S137" s="37">
        <f>SUMIFS(СВЦЭМ!$C$34:$C$777,СВЦЭМ!$A$34:$A$777,$A137,СВЦЭМ!$B$34:$B$777,S$119)+'СЕТ СН'!$I$9+СВЦЭМ!$D$10+'СЕТ СН'!$I$6</f>
        <v>1895.14948119</v>
      </c>
      <c r="T137" s="37">
        <f>SUMIFS(СВЦЭМ!$C$34:$C$777,СВЦЭМ!$A$34:$A$777,$A137,СВЦЭМ!$B$34:$B$777,T$119)+'СЕТ СН'!$I$9+СВЦЭМ!$D$10+'СЕТ СН'!$I$6</f>
        <v>1871.8806890199999</v>
      </c>
      <c r="U137" s="37">
        <f>SUMIFS(СВЦЭМ!$C$34:$C$777,СВЦЭМ!$A$34:$A$777,$A137,СВЦЭМ!$B$34:$B$777,U$119)+'СЕТ СН'!$I$9+СВЦЭМ!$D$10+'СЕТ СН'!$I$6</f>
        <v>1948.4095388400001</v>
      </c>
      <c r="V137" s="37">
        <f>SUMIFS(СВЦЭМ!$C$34:$C$777,СВЦЭМ!$A$34:$A$777,$A137,СВЦЭМ!$B$34:$B$777,V$119)+'СЕТ СН'!$I$9+СВЦЭМ!$D$10+'СЕТ СН'!$I$6</f>
        <v>1962.6845713100001</v>
      </c>
      <c r="W137" s="37">
        <f>SUMIFS(СВЦЭМ!$C$34:$C$777,СВЦЭМ!$A$34:$A$777,$A137,СВЦЭМ!$B$34:$B$777,W$119)+'СЕТ СН'!$I$9+СВЦЭМ!$D$10+'СЕТ СН'!$I$6</f>
        <v>1951.69564126</v>
      </c>
      <c r="X137" s="37">
        <f>SUMIFS(СВЦЭМ!$C$34:$C$777,СВЦЭМ!$A$34:$A$777,$A137,СВЦЭМ!$B$34:$B$777,X$119)+'СЕТ СН'!$I$9+СВЦЭМ!$D$10+'СЕТ СН'!$I$6</f>
        <v>1940.57870824</v>
      </c>
      <c r="Y137" s="37">
        <f>SUMIFS(СВЦЭМ!$C$34:$C$777,СВЦЭМ!$A$34:$A$777,$A137,СВЦЭМ!$B$34:$B$777,Y$119)+'СЕТ СН'!$I$9+СВЦЭМ!$D$10+'СЕТ СН'!$I$6</f>
        <v>1931.1658831099999</v>
      </c>
    </row>
    <row r="138" spans="1:25" ht="15.75" x14ac:dyDescent="0.2">
      <c r="A138" s="36">
        <f t="shared" si="3"/>
        <v>42632</v>
      </c>
      <c r="B138" s="37">
        <f>SUMIFS(СВЦЭМ!$C$34:$C$777,СВЦЭМ!$A$34:$A$777,$A138,СВЦЭМ!$B$34:$B$777,B$119)+'СЕТ СН'!$I$9+СВЦЭМ!$D$10+'СЕТ СН'!$I$6</f>
        <v>1998.5025661700001</v>
      </c>
      <c r="C138" s="37">
        <f>SUMIFS(СВЦЭМ!$C$34:$C$777,СВЦЭМ!$A$34:$A$777,$A138,СВЦЭМ!$B$34:$B$777,C$119)+'СЕТ СН'!$I$9+СВЦЭМ!$D$10+'СЕТ СН'!$I$6</f>
        <v>2066.40128039</v>
      </c>
      <c r="D138" s="37">
        <f>SUMIFS(СВЦЭМ!$C$34:$C$777,СВЦЭМ!$A$34:$A$777,$A138,СВЦЭМ!$B$34:$B$777,D$119)+'СЕТ СН'!$I$9+СВЦЭМ!$D$10+'СЕТ СН'!$I$6</f>
        <v>2092.39007881</v>
      </c>
      <c r="E138" s="37">
        <f>SUMIFS(СВЦЭМ!$C$34:$C$777,СВЦЭМ!$A$34:$A$777,$A138,СВЦЭМ!$B$34:$B$777,E$119)+'СЕТ СН'!$I$9+СВЦЭМ!$D$10+'СЕТ СН'!$I$6</f>
        <v>2101.2805759499997</v>
      </c>
      <c r="F138" s="37">
        <f>SUMIFS(СВЦЭМ!$C$34:$C$777,СВЦЭМ!$A$34:$A$777,$A138,СВЦЭМ!$B$34:$B$777,F$119)+'СЕТ СН'!$I$9+СВЦЭМ!$D$10+'СЕТ СН'!$I$6</f>
        <v>2125.3881670600003</v>
      </c>
      <c r="G138" s="37">
        <f>SUMIFS(СВЦЭМ!$C$34:$C$777,СВЦЭМ!$A$34:$A$777,$A138,СВЦЭМ!$B$34:$B$777,G$119)+'СЕТ СН'!$I$9+СВЦЭМ!$D$10+'СЕТ СН'!$I$6</f>
        <v>2100.3670749799999</v>
      </c>
      <c r="H138" s="37">
        <f>SUMIFS(СВЦЭМ!$C$34:$C$777,СВЦЭМ!$A$34:$A$777,$A138,СВЦЭМ!$B$34:$B$777,H$119)+'СЕТ СН'!$I$9+СВЦЭМ!$D$10+'СЕТ СН'!$I$6</f>
        <v>2029.47011815</v>
      </c>
      <c r="I138" s="37">
        <f>SUMIFS(СВЦЭМ!$C$34:$C$777,СВЦЭМ!$A$34:$A$777,$A138,СВЦЭМ!$B$34:$B$777,I$119)+'СЕТ СН'!$I$9+СВЦЭМ!$D$10+'СЕТ СН'!$I$6</f>
        <v>1934.7916860299999</v>
      </c>
      <c r="J138" s="37">
        <f>SUMIFS(СВЦЭМ!$C$34:$C$777,СВЦЭМ!$A$34:$A$777,$A138,СВЦЭМ!$B$34:$B$777,J$119)+'СЕТ СН'!$I$9+СВЦЭМ!$D$10+'СЕТ СН'!$I$6</f>
        <v>1905.7137301</v>
      </c>
      <c r="K138" s="37">
        <f>SUMIFS(СВЦЭМ!$C$34:$C$777,СВЦЭМ!$A$34:$A$777,$A138,СВЦЭМ!$B$34:$B$777,K$119)+'СЕТ СН'!$I$9+СВЦЭМ!$D$10+'СЕТ СН'!$I$6</f>
        <v>1876.34326289</v>
      </c>
      <c r="L138" s="37">
        <f>SUMIFS(СВЦЭМ!$C$34:$C$777,СВЦЭМ!$A$34:$A$777,$A138,СВЦЭМ!$B$34:$B$777,L$119)+'СЕТ СН'!$I$9+СВЦЭМ!$D$10+'СЕТ СН'!$I$6</f>
        <v>1896.9377620400001</v>
      </c>
      <c r="M138" s="37">
        <f>SUMIFS(СВЦЭМ!$C$34:$C$777,СВЦЭМ!$A$34:$A$777,$A138,СВЦЭМ!$B$34:$B$777,M$119)+'СЕТ СН'!$I$9+СВЦЭМ!$D$10+'СЕТ СН'!$I$6</f>
        <v>1878.5754196099999</v>
      </c>
      <c r="N138" s="37">
        <f>SUMIFS(СВЦЭМ!$C$34:$C$777,СВЦЭМ!$A$34:$A$777,$A138,СВЦЭМ!$B$34:$B$777,N$119)+'СЕТ СН'!$I$9+СВЦЭМ!$D$10+'СЕТ СН'!$I$6</f>
        <v>1872.2737642299999</v>
      </c>
      <c r="O138" s="37">
        <f>SUMIFS(СВЦЭМ!$C$34:$C$777,СВЦЭМ!$A$34:$A$777,$A138,СВЦЭМ!$B$34:$B$777,O$119)+'СЕТ СН'!$I$9+СВЦЭМ!$D$10+'СЕТ СН'!$I$6</f>
        <v>1898.7732124199999</v>
      </c>
      <c r="P138" s="37">
        <f>SUMIFS(СВЦЭМ!$C$34:$C$777,СВЦЭМ!$A$34:$A$777,$A138,СВЦЭМ!$B$34:$B$777,P$119)+'СЕТ СН'!$I$9+СВЦЭМ!$D$10+'СЕТ СН'!$I$6</f>
        <v>1857.1581471899999</v>
      </c>
      <c r="Q138" s="37">
        <f>SUMIFS(СВЦЭМ!$C$34:$C$777,СВЦЭМ!$A$34:$A$777,$A138,СВЦЭМ!$B$34:$B$777,Q$119)+'СЕТ СН'!$I$9+СВЦЭМ!$D$10+'СЕТ СН'!$I$6</f>
        <v>1948.7960239200002</v>
      </c>
      <c r="R138" s="37">
        <f>SUMIFS(СВЦЭМ!$C$34:$C$777,СВЦЭМ!$A$34:$A$777,$A138,СВЦЭМ!$B$34:$B$777,R$119)+'СЕТ СН'!$I$9+СВЦЭМ!$D$10+'СЕТ СН'!$I$6</f>
        <v>1929.0802586899999</v>
      </c>
      <c r="S138" s="37">
        <f>SUMIFS(СВЦЭМ!$C$34:$C$777,СВЦЭМ!$A$34:$A$777,$A138,СВЦЭМ!$B$34:$B$777,S$119)+'СЕТ СН'!$I$9+СВЦЭМ!$D$10+'СЕТ СН'!$I$6</f>
        <v>1969.0502352999999</v>
      </c>
      <c r="T138" s="37">
        <f>SUMIFS(СВЦЭМ!$C$34:$C$777,СВЦЭМ!$A$34:$A$777,$A138,СВЦЭМ!$B$34:$B$777,T$119)+'СЕТ СН'!$I$9+СВЦЭМ!$D$10+'СЕТ СН'!$I$6</f>
        <v>1939.5781292299998</v>
      </c>
      <c r="U138" s="37">
        <f>SUMIFS(СВЦЭМ!$C$34:$C$777,СВЦЭМ!$A$34:$A$777,$A138,СВЦЭМ!$B$34:$B$777,U$119)+'СЕТ СН'!$I$9+СВЦЭМ!$D$10+'СЕТ СН'!$I$6</f>
        <v>1970.06639427</v>
      </c>
      <c r="V138" s="37">
        <f>SUMIFS(СВЦЭМ!$C$34:$C$777,СВЦЭМ!$A$34:$A$777,$A138,СВЦЭМ!$B$34:$B$777,V$119)+'СЕТ СН'!$I$9+СВЦЭМ!$D$10+'СЕТ СН'!$I$6</f>
        <v>1967.2756809299999</v>
      </c>
      <c r="W138" s="37">
        <f>SUMIFS(СВЦЭМ!$C$34:$C$777,СВЦЭМ!$A$34:$A$777,$A138,СВЦЭМ!$B$34:$B$777,W$119)+'СЕТ СН'!$I$9+СВЦЭМ!$D$10+'СЕТ СН'!$I$6</f>
        <v>1945.57445321</v>
      </c>
      <c r="X138" s="37">
        <f>SUMIFS(СВЦЭМ!$C$34:$C$777,СВЦЭМ!$A$34:$A$777,$A138,СВЦЭМ!$B$34:$B$777,X$119)+'СЕТ СН'!$I$9+СВЦЭМ!$D$10+'СЕТ СН'!$I$6</f>
        <v>1891.3064570699999</v>
      </c>
      <c r="Y138" s="37">
        <f>SUMIFS(СВЦЭМ!$C$34:$C$777,СВЦЭМ!$A$34:$A$777,$A138,СВЦЭМ!$B$34:$B$777,Y$119)+'СЕТ СН'!$I$9+СВЦЭМ!$D$10+'СЕТ СН'!$I$6</f>
        <v>1882.11356385</v>
      </c>
    </row>
    <row r="139" spans="1:25" ht="15.75" x14ac:dyDescent="0.2">
      <c r="A139" s="36">
        <f t="shared" si="3"/>
        <v>42633</v>
      </c>
      <c r="B139" s="37">
        <f>SUMIFS(СВЦЭМ!$C$34:$C$777,СВЦЭМ!$A$34:$A$777,$A139,СВЦЭМ!$B$34:$B$777,B$119)+'СЕТ СН'!$I$9+СВЦЭМ!$D$10+'СЕТ СН'!$I$6</f>
        <v>1934.82548782</v>
      </c>
      <c r="C139" s="37">
        <f>SUMIFS(СВЦЭМ!$C$34:$C$777,СВЦЭМ!$A$34:$A$777,$A139,СВЦЭМ!$B$34:$B$777,C$119)+'СЕТ СН'!$I$9+СВЦЭМ!$D$10+'СЕТ СН'!$I$6</f>
        <v>2008.9877709899999</v>
      </c>
      <c r="D139" s="37">
        <f>SUMIFS(СВЦЭМ!$C$34:$C$777,СВЦЭМ!$A$34:$A$777,$A139,СВЦЭМ!$B$34:$B$777,D$119)+'СЕТ СН'!$I$9+СВЦЭМ!$D$10+'СЕТ СН'!$I$6</f>
        <v>2046.3126349499998</v>
      </c>
      <c r="E139" s="37">
        <f>SUMIFS(СВЦЭМ!$C$34:$C$777,СВЦЭМ!$A$34:$A$777,$A139,СВЦЭМ!$B$34:$B$777,E$119)+'СЕТ СН'!$I$9+СВЦЭМ!$D$10+'СЕТ СН'!$I$6</f>
        <v>2071.4422838099999</v>
      </c>
      <c r="F139" s="37">
        <f>SUMIFS(СВЦЭМ!$C$34:$C$777,СВЦЭМ!$A$34:$A$777,$A139,СВЦЭМ!$B$34:$B$777,F$119)+'СЕТ СН'!$I$9+СВЦЭМ!$D$10+'СЕТ СН'!$I$6</f>
        <v>2063.8659073700001</v>
      </c>
      <c r="G139" s="37">
        <f>SUMIFS(СВЦЭМ!$C$34:$C$777,СВЦЭМ!$A$34:$A$777,$A139,СВЦЭМ!$B$34:$B$777,G$119)+'СЕТ СН'!$I$9+СВЦЭМ!$D$10+'СЕТ СН'!$I$6</f>
        <v>2091.8288708800001</v>
      </c>
      <c r="H139" s="37">
        <f>SUMIFS(СВЦЭМ!$C$34:$C$777,СВЦЭМ!$A$34:$A$777,$A139,СВЦЭМ!$B$34:$B$777,H$119)+'СЕТ СН'!$I$9+СВЦЭМ!$D$10+'СЕТ СН'!$I$6</f>
        <v>2093.38897791</v>
      </c>
      <c r="I139" s="37">
        <f>SUMIFS(СВЦЭМ!$C$34:$C$777,СВЦЭМ!$A$34:$A$777,$A139,СВЦЭМ!$B$34:$B$777,I$119)+'СЕТ СН'!$I$9+СВЦЭМ!$D$10+'СЕТ СН'!$I$6</f>
        <v>2026.27764123</v>
      </c>
      <c r="J139" s="37">
        <f>SUMIFS(СВЦЭМ!$C$34:$C$777,СВЦЭМ!$A$34:$A$777,$A139,СВЦЭМ!$B$34:$B$777,J$119)+'СЕТ СН'!$I$9+СВЦЭМ!$D$10+'СЕТ СН'!$I$6</f>
        <v>1979.79752611</v>
      </c>
      <c r="K139" s="37">
        <f>SUMIFS(СВЦЭМ!$C$34:$C$777,СВЦЭМ!$A$34:$A$777,$A139,СВЦЭМ!$B$34:$B$777,K$119)+'СЕТ СН'!$I$9+СВЦЭМ!$D$10+'СЕТ СН'!$I$6</f>
        <v>1961.60485758</v>
      </c>
      <c r="L139" s="37">
        <f>SUMIFS(СВЦЭМ!$C$34:$C$777,СВЦЭМ!$A$34:$A$777,$A139,СВЦЭМ!$B$34:$B$777,L$119)+'СЕТ СН'!$I$9+СВЦЭМ!$D$10+'СЕТ СН'!$I$6</f>
        <v>1951.20706561</v>
      </c>
      <c r="M139" s="37">
        <f>SUMIFS(СВЦЭМ!$C$34:$C$777,СВЦЭМ!$A$34:$A$777,$A139,СВЦЭМ!$B$34:$B$777,M$119)+'СЕТ СН'!$I$9+СВЦЭМ!$D$10+'СЕТ СН'!$I$6</f>
        <v>2028.0857223399998</v>
      </c>
      <c r="N139" s="37">
        <f>SUMIFS(СВЦЭМ!$C$34:$C$777,СВЦЭМ!$A$34:$A$777,$A139,СВЦЭМ!$B$34:$B$777,N$119)+'СЕТ СН'!$I$9+СВЦЭМ!$D$10+'СЕТ СН'!$I$6</f>
        <v>1963.1685030200001</v>
      </c>
      <c r="O139" s="37">
        <f>SUMIFS(СВЦЭМ!$C$34:$C$777,СВЦЭМ!$A$34:$A$777,$A139,СВЦЭМ!$B$34:$B$777,O$119)+'СЕТ СН'!$I$9+СВЦЭМ!$D$10+'СЕТ СН'!$I$6</f>
        <v>1938.85629918</v>
      </c>
      <c r="P139" s="37">
        <f>SUMIFS(СВЦЭМ!$C$34:$C$777,СВЦЭМ!$A$34:$A$777,$A139,СВЦЭМ!$B$34:$B$777,P$119)+'СЕТ СН'!$I$9+СВЦЭМ!$D$10+'СЕТ СН'!$I$6</f>
        <v>1951.14023167</v>
      </c>
      <c r="Q139" s="37">
        <f>SUMIFS(СВЦЭМ!$C$34:$C$777,СВЦЭМ!$A$34:$A$777,$A139,СВЦЭМ!$B$34:$B$777,Q$119)+'СЕТ СН'!$I$9+СВЦЭМ!$D$10+'СЕТ СН'!$I$6</f>
        <v>1942.7609128399999</v>
      </c>
      <c r="R139" s="37">
        <f>SUMIFS(СВЦЭМ!$C$34:$C$777,СВЦЭМ!$A$34:$A$777,$A139,СВЦЭМ!$B$34:$B$777,R$119)+'СЕТ СН'!$I$9+СВЦЭМ!$D$10+'СЕТ СН'!$I$6</f>
        <v>1890.9036362699999</v>
      </c>
      <c r="S139" s="37">
        <f>SUMIFS(СВЦЭМ!$C$34:$C$777,СВЦЭМ!$A$34:$A$777,$A139,СВЦЭМ!$B$34:$B$777,S$119)+'СЕТ СН'!$I$9+СВЦЭМ!$D$10+'СЕТ СН'!$I$6</f>
        <v>1987.6836842600001</v>
      </c>
      <c r="T139" s="37">
        <f>SUMIFS(СВЦЭМ!$C$34:$C$777,СВЦЭМ!$A$34:$A$777,$A139,СВЦЭМ!$B$34:$B$777,T$119)+'СЕТ СН'!$I$9+СВЦЭМ!$D$10+'СЕТ СН'!$I$6</f>
        <v>1971.6542520399998</v>
      </c>
      <c r="U139" s="37">
        <f>SUMIFS(СВЦЭМ!$C$34:$C$777,СВЦЭМ!$A$34:$A$777,$A139,СВЦЭМ!$B$34:$B$777,U$119)+'СЕТ СН'!$I$9+СВЦЭМ!$D$10+'СЕТ СН'!$I$6</f>
        <v>1913.97648207</v>
      </c>
      <c r="V139" s="37">
        <f>SUMIFS(СВЦЭМ!$C$34:$C$777,СВЦЭМ!$A$34:$A$777,$A139,СВЦЭМ!$B$34:$B$777,V$119)+'СЕТ СН'!$I$9+СВЦЭМ!$D$10+'СЕТ СН'!$I$6</f>
        <v>1913.1235118300001</v>
      </c>
      <c r="W139" s="37">
        <f>SUMIFS(СВЦЭМ!$C$34:$C$777,СВЦЭМ!$A$34:$A$777,$A139,СВЦЭМ!$B$34:$B$777,W$119)+'СЕТ СН'!$I$9+СВЦЭМ!$D$10+'СЕТ СН'!$I$6</f>
        <v>1917.3900014000001</v>
      </c>
      <c r="X139" s="37">
        <f>SUMIFS(СВЦЭМ!$C$34:$C$777,СВЦЭМ!$A$34:$A$777,$A139,СВЦЭМ!$B$34:$B$777,X$119)+'СЕТ СН'!$I$9+СВЦЭМ!$D$10+'СЕТ СН'!$I$6</f>
        <v>1898.9573567699999</v>
      </c>
      <c r="Y139" s="37">
        <f>SUMIFS(СВЦЭМ!$C$34:$C$777,СВЦЭМ!$A$34:$A$777,$A139,СВЦЭМ!$B$34:$B$777,Y$119)+'СЕТ СН'!$I$9+СВЦЭМ!$D$10+'СЕТ СН'!$I$6</f>
        <v>1945.6208145099999</v>
      </c>
    </row>
    <row r="140" spans="1:25" ht="15.75" x14ac:dyDescent="0.2">
      <c r="A140" s="36">
        <f t="shared" si="3"/>
        <v>42634</v>
      </c>
      <c r="B140" s="37">
        <f>SUMIFS(СВЦЭМ!$C$34:$C$777,СВЦЭМ!$A$34:$A$777,$A140,СВЦЭМ!$B$34:$B$777,B$119)+'СЕТ СН'!$I$9+СВЦЭМ!$D$10+'СЕТ СН'!$I$6</f>
        <v>1983.50022506</v>
      </c>
      <c r="C140" s="37">
        <f>SUMIFS(СВЦЭМ!$C$34:$C$777,СВЦЭМ!$A$34:$A$777,$A140,СВЦЭМ!$B$34:$B$777,C$119)+'СЕТ СН'!$I$9+СВЦЭМ!$D$10+'СЕТ СН'!$I$6</f>
        <v>2073.1869072</v>
      </c>
      <c r="D140" s="37">
        <f>SUMIFS(СВЦЭМ!$C$34:$C$777,СВЦЭМ!$A$34:$A$777,$A140,СВЦЭМ!$B$34:$B$777,D$119)+'СЕТ СН'!$I$9+СВЦЭМ!$D$10+'СЕТ СН'!$I$6</f>
        <v>2103.0880188299998</v>
      </c>
      <c r="E140" s="37">
        <f>SUMIFS(СВЦЭМ!$C$34:$C$777,СВЦЭМ!$A$34:$A$777,$A140,СВЦЭМ!$B$34:$B$777,E$119)+'СЕТ СН'!$I$9+СВЦЭМ!$D$10+'СЕТ СН'!$I$6</f>
        <v>2161.4112707300001</v>
      </c>
      <c r="F140" s="37">
        <f>SUMIFS(СВЦЭМ!$C$34:$C$777,СВЦЭМ!$A$34:$A$777,$A140,СВЦЭМ!$B$34:$B$777,F$119)+'СЕТ СН'!$I$9+СВЦЭМ!$D$10+'СЕТ СН'!$I$6</f>
        <v>2107.6746880299997</v>
      </c>
      <c r="G140" s="37">
        <f>SUMIFS(СВЦЭМ!$C$34:$C$777,СВЦЭМ!$A$34:$A$777,$A140,СВЦЭМ!$B$34:$B$777,G$119)+'СЕТ СН'!$I$9+СВЦЭМ!$D$10+'СЕТ СН'!$I$6</f>
        <v>2101.7058752200001</v>
      </c>
      <c r="H140" s="37">
        <f>SUMIFS(СВЦЭМ!$C$34:$C$777,СВЦЭМ!$A$34:$A$777,$A140,СВЦЭМ!$B$34:$B$777,H$119)+'СЕТ СН'!$I$9+СВЦЭМ!$D$10+'СЕТ СН'!$I$6</f>
        <v>2059.17234495</v>
      </c>
      <c r="I140" s="37">
        <f>SUMIFS(СВЦЭМ!$C$34:$C$777,СВЦЭМ!$A$34:$A$777,$A140,СВЦЭМ!$B$34:$B$777,I$119)+'СЕТ СН'!$I$9+СВЦЭМ!$D$10+'СЕТ СН'!$I$6</f>
        <v>1972.35446559</v>
      </c>
      <c r="J140" s="37">
        <f>SUMIFS(СВЦЭМ!$C$34:$C$777,СВЦЭМ!$A$34:$A$777,$A140,СВЦЭМ!$B$34:$B$777,J$119)+'СЕТ СН'!$I$9+СВЦЭМ!$D$10+'СЕТ СН'!$I$6</f>
        <v>1908.9783991199999</v>
      </c>
      <c r="K140" s="37">
        <f>SUMIFS(СВЦЭМ!$C$34:$C$777,СВЦЭМ!$A$34:$A$777,$A140,СВЦЭМ!$B$34:$B$777,K$119)+'СЕТ СН'!$I$9+СВЦЭМ!$D$10+'СЕТ СН'!$I$6</f>
        <v>1852.3553789800001</v>
      </c>
      <c r="L140" s="37">
        <f>SUMIFS(СВЦЭМ!$C$34:$C$777,СВЦЭМ!$A$34:$A$777,$A140,СВЦЭМ!$B$34:$B$777,L$119)+'СЕТ СН'!$I$9+СВЦЭМ!$D$10+'СЕТ СН'!$I$6</f>
        <v>1861.8941302600001</v>
      </c>
      <c r="M140" s="37">
        <f>SUMIFS(СВЦЭМ!$C$34:$C$777,СВЦЭМ!$A$34:$A$777,$A140,СВЦЭМ!$B$34:$B$777,M$119)+'СЕТ СН'!$I$9+СВЦЭМ!$D$10+'СЕТ СН'!$I$6</f>
        <v>1864.2716147400001</v>
      </c>
      <c r="N140" s="37">
        <f>SUMIFS(СВЦЭМ!$C$34:$C$777,СВЦЭМ!$A$34:$A$777,$A140,СВЦЭМ!$B$34:$B$777,N$119)+'СЕТ СН'!$I$9+СВЦЭМ!$D$10+'СЕТ СН'!$I$6</f>
        <v>1833.56078566</v>
      </c>
      <c r="O140" s="37">
        <f>SUMIFS(СВЦЭМ!$C$34:$C$777,СВЦЭМ!$A$34:$A$777,$A140,СВЦЭМ!$B$34:$B$777,O$119)+'СЕТ СН'!$I$9+СВЦЭМ!$D$10+'СЕТ СН'!$I$6</f>
        <v>1840.15447339</v>
      </c>
      <c r="P140" s="37">
        <f>SUMIFS(СВЦЭМ!$C$34:$C$777,СВЦЭМ!$A$34:$A$777,$A140,СВЦЭМ!$B$34:$B$777,P$119)+'СЕТ СН'!$I$9+СВЦЭМ!$D$10+'СЕТ СН'!$I$6</f>
        <v>1839.18634772</v>
      </c>
      <c r="Q140" s="37">
        <f>SUMIFS(СВЦЭМ!$C$34:$C$777,СВЦЭМ!$A$34:$A$777,$A140,СВЦЭМ!$B$34:$B$777,Q$119)+'СЕТ СН'!$I$9+СВЦЭМ!$D$10+'СЕТ СН'!$I$6</f>
        <v>1844.2260507400001</v>
      </c>
      <c r="R140" s="37">
        <f>SUMIFS(СВЦЭМ!$C$34:$C$777,СВЦЭМ!$A$34:$A$777,$A140,СВЦЭМ!$B$34:$B$777,R$119)+'СЕТ СН'!$I$9+СВЦЭМ!$D$10+'СЕТ СН'!$I$6</f>
        <v>1844.48284773</v>
      </c>
      <c r="S140" s="37">
        <f>SUMIFS(СВЦЭМ!$C$34:$C$777,СВЦЭМ!$A$34:$A$777,$A140,СВЦЭМ!$B$34:$B$777,S$119)+'СЕТ СН'!$I$9+СВЦЭМ!$D$10+'СЕТ СН'!$I$6</f>
        <v>1886.26190043</v>
      </c>
      <c r="T140" s="37">
        <f>SUMIFS(СВЦЭМ!$C$34:$C$777,СВЦЭМ!$A$34:$A$777,$A140,СВЦЭМ!$B$34:$B$777,T$119)+'СЕТ СН'!$I$9+СВЦЭМ!$D$10+'СЕТ СН'!$I$6</f>
        <v>1905.2798279900001</v>
      </c>
      <c r="U140" s="37">
        <f>SUMIFS(СВЦЭМ!$C$34:$C$777,СВЦЭМ!$A$34:$A$777,$A140,СВЦЭМ!$B$34:$B$777,U$119)+'СЕТ СН'!$I$9+СВЦЭМ!$D$10+'СЕТ СН'!$I$6</f>
        <v>1938.86012824</v>
      </c>
      <c r="V140" s="37">
        <f>SUMIFS(СВЦЭМ!$C$34:$C$777,СВЦЭМ!$A$34:$A$777,$A140,СВЦЭМ!$B$34:$B$777,V$119)+'СЕТ СН'!$I$9+СВЦЭМ!$D$10+'СЕТ СН'!$I$6</f>
        <v>1921.3311083599999</v>
      </c>
      <c r="W140" s="37">
        <f>SUMIFS(СВЦЭМ!$C$34:$C$777,СВЦЭМ!$A$34:$A$777,$A140,СВЦЭМ!$B$34:$B$777,W$119)+'СЕТ СН'!$I$9+СВЦЭМ!$D$10+'СЕТ СН'!$I$6</f>
        <v>1929.1174500699999</v>
      </c>
      <c r="X140" s="37">
        <f>SUMIFS(СВЦЭМ!$C$34:$C$777,СВЦЭМ!$A$34:$A$777,$A140,СВЦЭМ!$B$34:$B$777,X$119)+'СЕТ СН'!$I$9+СВЦЭМ!$D$10+'СЕТ СН'!$I$6</f>
        <v>1976.9783160500001</v>
      </c>
      <c r="Y140" s="37">
        <f>SUMIFS(СВЦЭМ!$C$34:$C$777,СВЦЭМ!$A$34:$A$777,$A140,СВЦЭМ!$B$34:$B$777,Y$119)+'СЕТ СН'!$I$9+СВЦЭМ!$D$10+'СЕТ СН'!$I$6</f>
        <v>1989.47100082</v>
      </c>
    </row>
    <row r="141" spans="1:25" ht="15.75" x14ac:dyDescent="0.2">
      <c r="A141" s="36">
        <f t="shared" si="3"/>
        <v>42635</v>
      </c>
      <c r="B141" s="37">
        <f>SUMIFS(СВЦЭМ!$C$34:$C$777,СВЦЭМ!$A$34:$A$777,$A141,СВЦЭМ!$B$34:$B$777,B$119)+'СЕТ СН'!$I$9+СВЦЭМ!$D$10+'СЕТ СН'!$I$6</f>
        <v>2110.4042732600001</v>
      </c>
      <c r="C141" s="37">
        <f>SUMIFS(СВЦЭМ!$C$34:$C$777,СВЦЭМ!$A$34:$A$777,$A141,СВЦЭМ!$B$34:$B$777,C$119)+'СЕТ СН'!$I$9+СВЦЭМ!$D$10+'СЕТ СН'!$I$6</f>
        <v>2154.78431413</v>
      </c>
      <c r="D141" s="37">
        <f>SUMIFS(СВЦЭМ!$C$34:$C$777,СВЦЭМ!$A$34:$A$777,$A141,СВЦЭМ!$B$34:$B$777,D$119)+'СЕТ СН'!$I$9+СВЦЭМ!$D$10+'СЕТ СН'!$I$6</f>
        <v>2205.5470481900002</v>
      </c>
      <c r="E141" s="37">
        <f>SUMIFS(СВЦЭМ!$C$34:$C$777,СВЦЭМ!$A$34:$A$777,$A141,СВЦЭМ!$B$34:$B$777,E$119)+'СЕТ СН'!$I$9+СВЦЭМ!$D$10+'СЕТ СН'!$I$6</f>
        <v>2452.0529591300001</v>
      </c>
      <c r="F141" s="37">
        <f>SUMIFS(СВЦЭМ!$C$34:$C$777,СВЦЭМ!$A$34:$A$777,$A141,СВЦЭМ!$B$34:$B$777,F$119)+'СЕТ СН'!$I$9+СВЦЭМ!$D$10+'СЕТ СН'!$I$6</f>
        <v>2358.7799094499996</v>
      </c>
      <c r="G141" s="37">
        <f>SUMIFS(СВЦЭМ!$C$34:$C$777,СВЦЭМ!$A$34:$A$777,$A141,СВЦЭМ!$B$34:$B$777,G$119)+'СЕТ СН'!$I$9+СВЦЭМ!$D$10+'СЕТ СН'!$I$6</f>
        <v>2227.28160488</v>
      </c>
      <c r="H141" s="37">
        <f>SUMIFS(СВЦЭМ!$C$34:$C$777,СВЦЭМ!$A$34:$A$777,$A141,СВЦЭМ!$B$34:$B$777,H$119)+'СЕТ СН'!$I$9+СВЦЭМ!$D$10+'СЕТ СН'!$I$6</f>
        <v>2175.4415393700001</v>
      </c>
      <c r="I141" s="37">
        <f>SUMIFS(СВЦЭМ!$C$34:$C$777,СВЦЭМ!$A$34:$A$777,$A141,СВЦЭМ!$B$34:$B$777,I$119)+'СЕТ СН'!$I$9+СВЦЭМ!$D$10+'СЕТ СН'!$I$6</f>
        <v>2077.0952155999998</v>
      </c>
      <c r="J141" s="37">
        <f>SUMIFS(СВЦЭМ!$C$34:$C$777,СВЦЭМ!$A$34:$A$777,$A141,СВЦЭМ!$B$34:$B$777,J$119)+'СЕТ СН'!$I$9+СВЦЭМ!$D$10+'СЕТ СН'!$I$6</f>
        <v>2060.97385979</v>
      </c>
      <c r="K141" s="37">
        <f>SUMIFS(СВЦЭМ!$C$34:$C$777,СВЦЭМ!$A$34:$A$777,$A141,СВЦЭМ!$B$34:$B$777,K$119)+'СЕТ СН'!$I$9+СВЦЭМ!$D$10+'СЕТ СН'!$I$6</f>
        <v>2023.4251743499999</v>
      </c>
      <c r="L141" s="37">
        <f>SUMIFS(СВЦЭМ!$C$34:$C$777,СВЦЭМ!$A$34:$A$777,$A141,СВЦЭМ!$B$34:$B$777,L$119)+'СЕТ СН'!$I$9+СВЦЭМ!$D$10+'СЕТ СН'!$I$6</f>
        <v>2032.62720201</v>
      </c>
      <c r="M141" s="37">
        <f>SUMIFS(СВЦЭМ!$C$34:$C$777,СВЦЭМ!$A$34:$A$777,$A141,СВЦЭМ!$B$34:$B$777,M$119)+'СЕТ СН'!$I$9+СВЦЭМ!$D$10+'СЕТ СН'!$I$6</f>
        <v>2014.53856464</v>
      </c>
      <c r="N141" s="37">
        <f>SUMIFS(СВЦЭМ!$C$34:$C$777,СВЦЭМ!$A$34:$A$777,$A141,СВЦЭМ!$B$34:$B$777,N$119)+'СЕТ СН'!$I$9+СВЦЭМ!$D$10+'СЕТ СН'!$I$6</f>
        <v>1997.6241290299999</v>
      </c>
      <c r="O141" s="37">
        <f>SUMIFS(СВЦЭМ!$C$34:$C$777,СВЦЭМ!$A$34:$A$777,$A141,СВЦЭМ!$B$34:$B$777,O$119)+'СЕТ СН'!$I$9+СВЦЭМ!$D$10+'СЕТ СН'!$I$6</f>
        <v>2054.6089924299999</v>
      </c>
      <c r="P141" s="37">
        <f>SUMIFS(СВЦЭМ!$C$34:$C$777,СВЦЭМ!$A$34:$A$777,$A141,СВЦЭМ!$B$34:$B$777,P$119)+'СЕТ СН'!$I$9+СВЦЭМ!$D$10+'СЕТ СН'!$I$6</f>
        <v>2051.1031403500001</v>
      </c>
      <c r="Q141" s="37">
        <f>SUMIFS(СВЦЭМ!$C$34:$C$777,СВЦЭМ!$A$34:$A$777,$A141,СВЦЭМ!$B$34:$B$777,Q$119)+'СЕТ СН'!$I$9+СВЦЭМ!$D$10+'СЕТ СН'!$I$6</f>
        <v>2059.66614536</v>
      </c>
      <c r="R141" s="37">
        <f>SUMIFS(СВЦЭМ!$C$34:$C$777,СВЦЭМ!$A$34:$A$777,$A141,СВЦЭМ!$B$34:$B$777,R$119)+'СЕТ СН'!$I$9+СВЦЭМ!$D$10+'СЕТ СН'!$I$6</f>
        <v>2038.3917723700001</v>
      </c>
      <c r="S141" s="37">
        <f>SUMIFS(СВЦЭМ!$C$34:$C$777,СВЦЭМ!$A$34:$A$777,$A141,СВЦЭМ!$B$34:$B$777,S$119)+'СЕТ СН'!$I$9+СВЦЭМ!$D$10+'СЕТ СН'!$I$6</f>
        <v>2053.5972620100001</v>
      </c>
      <c r="T141" s="37">
        <f>SUMIFS(СВЦЭМ!$C$34:$C$777,СВЦЭМ!$A$34:$A$777,$A141,СВЦЭМ!$B$34:$B$777,T$119)+'СЕТ СН'!$I$9+СВЦЭМ!$D$10+'СЕТ СН'!$I$6</f>
        <v>2018.83123615</v>
      </c>
      <c r="U141" s="37">
        <f>SUMIFS(СВЦЭМ!$C$34:$C$777,СВЦЭМ!$A$34:$A$777,$A141,СВЦЭМ!$B$34:$B$777,U$119)+'СЕТ СН'!$I$9+СВЦЭМ!$D$10+'СЕТ СН'!$I$6</f>
        <v>2104.7395187699999</v>
      </c>
      <c r="V141" s="37">
        <f>SUMIFS(СВЦЭМ!$C$34:$C$777,СВЦЭМ!$A$34:$A$777,$A141,СВЦЭМ!$B$34:$B$777,V$119)+'СЕТ СН'!$I$9+СВЦЭМ!$D$10+'СЕТ СН'!$I$6</f>
        <v>2121.0606420200002</v>
      </c>
      <c r="W141" s="37">
        <f>SUMIFS(СВЦЭМ!$C$34:$C$777,СВЦЭМ!$A$34:$A$777,$A141,СВЦЭМ!$B$34:$B$777,W$119)+'СЕТ СН'!$I$9+СВЦЭМ!$D$10+'СЕТ СН'!$I$6</f>
        <v>2106.8903089</v>
      </c>
      <c r="X141" s="37">
        <f>SUMIFS(СВЦЭМ!$C$34:$C$777,СВЦЭМ!$A$34:$A$777,$A141,СВЦЭМ!$B$34:$B$777,X$119)+'СЕТ СН'!$I$9+СВЦЭМ!$D$10+'СЕТ СН'!$I$6</f>
        <v>2050.3470096400001</v>
      </c>
      <c r="Y141" s="37">
        <f>SUMIFS(СВЦЭМ!$C$34:$C$777,СВЦЭМ!$A$34:$A$777,$A141,СВЦЭМ!$B$34:$B$777,Y$119)+'СЕТ СН'!$I$9+СВЦЭМ!$D$10+'СЕТ СН'!$I$6</f>
        <v>2086.6417612200003</v>
      </c>
    </row>
    <row r="142" spans="1:25" ht="15.75" x14ac:dyDescent="0.2">
      <c r="A142" s="36">
        <f t="shared" si="3"/>
        <v>42636</v>
      </c>
      <c r="B142" s="37">
        <f>SUMIFS(СВЦЭМ!$C$34:$C$777,СВЦЭМ!$A$34:$A$777,$A142,СВЦЭМ!$B$34:$B$777,B$119)+'СЕТ СН'!$I$9+СВЦЭМ!$D$10+'СЕТ СН'!$I$6</f>
        <v>2063.93580488</v>
      </c>
      <c r="C142" s="37">
        <f>SUMIFS(СВЦЭМ!$C$34:$C$777,СВЦЭМ!$A$34:$A$777,$A142,СВЦЭМ!$B$34:$B$777,C$119)+'СЕТ СН'!$I$9+СВЦЭМ!$D$10+'СЕТ СН'!$I$6</f>
        <v>2111.9415324500001</v>
      </c>
      <c r="D142" s="37">
        <f>SUMIFS(СВЦЭМ!$C$34:$C$777,СВЦЭМ!$A$34:$A$777,$A142,СВЦЭМ!$B$34:$B$777,D$119)+'СЕТ СН'!$I$9+СВЦЭМ!$D$10+'СЕТ СН'!$I$6</f>
        <v>2137.9687034500002</v>
      </c>
      <c r="E142" s="37">
        <f>SUMIFS(СВЦЭМ!$C$34:$C$777,СВЦЭМ!$A$34:$A$777,$A142,СВЦЭМ!$B$34:$B$777,E$119)+'СЕТ СН'!$I$9+СВЦЭМ!$D$10+'СЕТ СН'!$I$6</f>
        <v>2144.2117108700004</v>
      </c>
      <c r="F142" s="37">
        <f>SUMIFS(СВЦЭМ!$C$34:$C$777,СВЦЭМ!$A$34:$A$777,$A142,СВЦЭМ!$B$34:$B$777,F$119)+'СЕТ СН'!$I$9+СВЦЭМ!$D$10+'СЕТ СН'!$I$6</f>
        <v>2151.7367030799996</v>
      </c>
      <c r="G142" s="37">
        <f>SUMIFS(СВЦЭМ!$C$34:$C$777,СВЦЭМ!$A$34:$A$777,$A142,СВЦЭМ!$B$34:$B$777,G$119)+'СЕТ СН'!$I$9+СВЦЭМ!$D$10+'СЕТ СН'!$I$6</f>
        <v>2130.8224489599997</v>
      </c>
      <c r="H142" s="37">
        <f>SUMIFS(СВЦЭМ!$C$34:$C$777,СВЦЭМ!$A$34:$A$777,$A142,СВЦЭМ!$B$34:$B$777,H$119)+'СЕТ СН'!$I$9+СВЦЭМ!$D$10+'СЕТ СН'!$I$6</f>
        <v>2075.1169935500002</v>
      </c>
      <c r="I142" s="37">
        <f>SUMIFS(СВЦЭМ!$C$34:$C$777,СВЦЭМ!$A$34:$A$777,$A142,СВЦЭМ!$B$34:$B$777,I$119)+'СЕТ СН'!$I$9+СВЦЭМ!$D$10+'СЕТ СН'!$I$6</f>
        <v>2004.4407321799999</v>
      </c>
      <c r="J142" s="37">
        <f>SUMIFS(СВЦЭМ!$C$34:$C$777,СВЦЭМ!$A$34:$A$777,$A142,СВЦЭМ!$B$34:$B$777,J$119)+'СЕТ СН'!$I$9+СВЦЭМ!$D$10+'СЕТ СН'!$I$6</f>
        <v>2001.47666301</v>
      </c>
      <c r="K142" s="37">
        <f>SUMIFS(СВЦЭМ!$C$34:$C$777,СВЦЭМ!$A$34:$A$777,$A142,СВЦЭМ!$B$34:$B$777,K$119)+'СЕТ СН'!$I$9+СВЦЭМ!$D$10+'СЕТ СН'!$I$6</f>
        <v>1975.85529361</v>
      </c>
      <c r="L142" s="37">
        <f>SUMIFS(СВЦЭМ!$C$34:$C$777,СВЦЭМ!$A$34:$A$777,$A142,СВЦЭМ!$B$34:$B$777,L$119)+'СЕТ СН'!$I$9+СВЦЭМ!$D$10+'СЕТ СН'!$I$6</f>
        <v>2074.4386248700002</v>
      </c>
      <c r="M142" s="37">
        <f>SUMIFS(СВЦЭМ!$C$34:$C$777,СВЦЭМ!$A$34:$A$777,$A142,СВЦЭМ!$B$34:$B$777,M$119)+'СЕТ СН'!$I$9+СВЦЭМ!$D$10+'СЕТ СН'!$I$6</f>
        <v>2124.7293364300003</v>
      </c>
      <c r="N142" s="37">
        <f>SUMIFS(СВЦЭМ!$C$34:$C$777,СВЦЭМ!$A$34:$A$777,$A142,СВЦЭМ!$B$34:$B$777,N$119)+'СЕТ СН'!$I$9+СВЦЭМ!$D$10+'СЕТ СН'!$I$6</f>
        <v>2101.3150580199999</v>
      </c>
      <c r="O142" s="37">
        <f>SUMIFS(СВЦЭМ!$C$34:$C$777,СВЦЭМ!$A$34:$A$777,$A142,СВЦЭМ!$B$34:$B$777,O$119)+'СЕТ СН'!$I$9+СВЦЭМ!$D$10+'СЕТ СН'!$I$6</f>
        <v>2192.9860478800001</v>
      </c>
      <c r="P142" s="37">
        <f>SUMIFS(СВЦЭМ!$C$34:$C$777,СВЦЭМ!$A$34:$A$777,$A142,СВЦЭМ!$B$34:$B$777,P$119)+'СЕТ СН'!$I$9+СВЦЭМ!$D$10+'СЕТ СН'!$I$6</f>
        <v>2105.3551918900002</v>
      </c>
      <c r="Q142" s="37">
        <f>SUMIFS(СВЦЭМ!$C$34:$C$777,СВЦЭМ!$A$34:$A$777,$A142,СВЦЭМ!$B$34:$B$777,Q$119)+'СЕТ СН'!$I$9+СВЦЭМ!$D$10+'СЕТ СН'!$I$6</f>
        <v>2105.8039762899998</v>
      </c>
      <c r="R142" s="37">
        <f>SUMIFS(СВЦЭМ!$C$34:$C$777,СВЦЭМ!$A$34:$A$777,$A142,СВЦЭМ!$B$34:$B$777,R$119)+'СЕТ СН'!$I$9+СВЦЭМ!$D$10+'СЕТ СН'!$I$6</f>
        <v>2070.27706072</v>
      </c>
      <c r="S142" s="37">
        <f>SUMIFS(СВЦЭМ!$C$34:$C$777,СВЦЭМ!$A$34:$A$777,$A142,СВЦЭМ!$B$34:$B$777,S$119)+'СЕТ СН'!$I$9+СВЦЭМ!$D$10+'СЕТ СН'!$I$6</f>
        <v>2102.1995810799999</v>
      </c>
      <c r="T142" s="37">
        <f>SUMIFS(СВЦЭМ!$C$34:$C$777,СВЦЭМ!$A$34:$A$777,$A142,СВЦЭМ!$B$34:$B$777,T$119)+'СЕТ СН'!$I$9+СВЦЭМ!$D$10+'СЕТ СН'!$I$6</f>
        <v>2032.6589959399998</v>
      </c>
      <c r="U142" s="37">
        <f>SUMIFS(СВЦЭМ!$C$34:$C$777,СВЦЭМ!$A$34:$A$777,$A142,СВЦЭМ!$B$34:$B$777,U$119)+'СЕТ СН'!$I$9+СВЦЭМ!$D$10+'СЕТ СН'!$I$6</f>
        <v>2012.1719052399999</v>
      </c>
      <c r="V142" s="37">
        <f>SUMIFS(СВЦЭМ!$C$34:$C$777,СВЦЭМ!$A$34:$A$777,$A142,СВЦЭМ!$B$34:$B$777,V$119)+'СЕТ СН'!$I$9+СВЦЭМ!$D$10+'СЕТ СН'!$I$6</f>
        <v>1990.82619744</v>
      </c>
      <c r="W142" s="37">
        <f>SUMIFS(СВЦЭМ!$C$34:$C$777,СВЦЭМ!$A$34:$A$777,$A142,СВЦЭМ!$B$34:$B$777,W$119)+'СЕТ СН'!$I$9+СВЦЭМ!$D$10+'СЕТ СН'!$I$6</f>
        <v>1989.5264888299998</v>
      </c>
      <c r="X142" s="37">
        <f>SUMIFS(СВЦЭМ!$C$34:$C$777,СВЦЭМ!$A$34:$A$777,$A142,СВЦЭМ!$B$34:$B$777,X$119)+'СЕТ СН'!$I$9+СВЦЭМ!$D$10+'СЕТ СН'!$I$6</f>
        <v>2079.1733161000002</v>
      </c>
      <c r="Y142" s="37">
        <f>SUMIFS(СВЦЭМ!$C$34:$C$777,СВЦЭМ!$A$34:$A$777,$A142,СВЦЭМ!$B$34:$B$777,Y$119)+'СЕТ СН'!$I$9+СВЦЭМ!$D$10+'СЕТ СН'!$I$6</f>
        <v>2367.5941895699998</v>
      </c>
    </row>
    <row r="143" spans="1:25" ht="15.75" x14ac:dyDescent="0.2">
      <c r="A143" s="36">
        <f t="shared" si="3"/>
        <v>42637</v>
      </c>
      <c r="B143" s="37">
        <f>SUMIFS(СВЦЭМ!$C$34:$C$777,СВЦЭМ!$A$34:$A$777,$A143,СВЦЭМ!$B$34:$B$777,B$119)+'СЕТ СН'!$I$9+СВЦЭМ!$D$10+'СЕТ СН'!$I$6</f>
        <v>2567.9467146099996</v>
      </c>
      <c r="C143" s="37">
        <f>SUMIFS(СВЦЭМ!$C$34:$C$777,СВЦЭМ!$A$34:$A$777,$A143,СВЦЭМ!$B$34:$B$777,C$119)+'СЕТ СН'!$I$9+СВЦЭМ!$D$10+'СЕТ СН'!$I$6</f>
        <v>2563.4472255199998</v>
      </c>
      <c r="D143" s="37">
        <f>SUMIFS(СВЦЭМ!$C$34:$C$777,СВЦЭМ!$A$34:$A$777,$A143,СВЦЭМ!$B$34:$B$777,D$119)+'СЕТ СН'!$I$9+СВЦЭМ!$D$10+'СЕТ СН'!$I$6</f>
        <v>2386.3922692300002</v>
      </c>
      <c r="E143" s="37">
        <f>SUMIFS(СВЦЭМ!$C$34:$C$777,СВЦЭМ!$A$34:$A$777,$A143,СВЦЭМ!$B$34:$B$777,E$119)+'СЕТ СН'!$I$9+СВЦЭМ!$D$10+'СЕТ СН'!$I$6</f>
        <v>2330.1399938300001</v>
      </c>
      <c r="F143" s="37">
        <f>SUMIFS(СВЦЭМ!$C$34:$C$777,СВЦЭМ!$A$34:$A$777,$A143,СВЦЭМ!$B$34:$B$777,F$119)+'СЕТ СН'!$I$9+СВЦЭМ!$D$10+'СЕТ СН'!$I$6</f>
        <v>2263.7702790599997</v>
      </c>
      <c r="G143" s="37">
        <f>SUMIFS(СВЦЭМ!$C$34:$C$777,СВЦЭМ!$A$34:$A$777,$A143,СВЦЭМ!$B$34:$B$777,G$119)+'СЕТ СН'!$I$9+СВЦЭМ!$D$10+'СЕТ СН'!$I$6</f>
        <v>2236.04831238</v>
      </c>
      <c r="H143" s="37">
        <f>SUMIFS(СВЦЭМ!$C$34:$C$777,СВЦЭМ!$A$34:$A$777,$A143,СВЦЭМ!$B$34:$B$777,H$119)+'СЕТ СН'!$I$9+СВЦЭМ!$D$10+'СЕТ СН'!$I$6</f>
        <v>2183.3749381600001</v>
      </c>
      <c r="I143" s="37">
        <f>SUMIFS(СВЦЭМ!$C$34:$C$777,СВЦЭМ!$A$34:$A$777,$A143,СВЦЭМ!$B$34:$B$777,I$119)+'СЕТ СН'!$I$9+СВЦЭМ!$D$10+'СЕТ СН'!$I$6</f>
        <v>2127.02268774</v>
      </c>
      <c r="J143" s="37">
        <f>SUMIFS(СВЦЭМ!$C$34:$C$777,СВЦЭМ!$A$34:$A$777,$A143,СВЦЭМ!$B$34:$B$777,J$119)+'СЕТ СН'!$I$9+СВЦЭМ!$D$10+'СЕТ СН'!$I$6</f>
        <v>2054.7733008499999</v>
      </c>
      <c r="K143" s="37">
        <f>SUMIFS(СВЦЭМ!$C$34:$C$777,СВЦЭМ!$A$34:$A$777,$A143,СВЦЭМ!$B$34:$B$777,K$119)+'СЕТ СН'!$I$9+СВЦЭМ!$D$10+'СЕТ СН'!$I$6</f>
        <v>2053.5214578300001</v>
      </c>
      <c r="L143" s="37">
        <f>SUMIFS(СВЦЭМ!$C$34:$C$777,СВЦЭМ!$A$34:$A$777,$A143,СВЦЭМ!$B$34:$B$777,L$119)+'СЕТ СН'!$I$9+СВЦЭМ!$D$10+'СЕТ СН'!$I$6</f>
        <v>2059.4331455500001</v>
      </c>
      <c r="M143" s="37">
        <f>SUMIFS(СВЦЭМ!$C$34:$C$777,СВЦЭМ!$A$34:$A$777,$A143,СВЦЭМ!$B$34:$B$777,M$119)+'СЕТ СН'!$I$9+СВЦЭМ!$D$10+'СЕТ СН'!$I$6</f>
        <v>2098.24776883</v>
      </c>
      <c r="N143" s="37">
        <f>SUMIFS(СВЦЭМ!$C$34:$C$777,СВЦЭМ!$A$34:$A$777,$A143,СВЦЭМ!$B$34:$B$777,N$119)+'СЕТ СН'!$I$9+СВЦЭМ!$D$10+'СЕТ СН'!$I$6</f>
        <v>2066.08688652</v>
      </c>
      <c r="O143" s="37">
        <f>SUMIFS(СВЦЭМ!$C$34:$C$777,СВЦЭМ!$A$34:$A$777,$A143,СВЦЭМ!$B$34:$B$777,O$119)+'СЕТ СН'!$I$9+СВЦЭМ!$D$10+'СЕТ СН'!$I$6</f>
        <v>2001.1259676899999</v>
      </c>
      <c r="P143" s="37">
        <f>SUMIFS(СВЦЭМ!$C$34:$C$777,СВЦЭМ!$A$34:$A$777,$A143,СВЦЭМ!$B$34:$B$777,P$119)+'СЕТ СН'!$I$9+СВЦЭМ!$D$10+'СЕТ СН'!$I$6</f>
        <v>1998.81784902</v>
      </c>
      <c r="Q143" s="37">
        <f>SUMIFS(СВЦЭМ!$C$34:$C$777,СВЦЭМ!$A$34:$A$777,$A143,СВЦЭМ!$B$34:$B$777,Q$119)+'СЕТ СН'!$I$9+СВЦЭМ!$D$10+'СЕТ СН'!$I$6</f>
        <v>1967.4162477300001</v>
      </c>
      <c r="R143" s="37">
        <f>SUMIFS(СВЦЭМ!$C$34:$C$777,СВЦЭМ!$A$34:$A$777,$A143,СВЦЭМ!$B$34:$B$777,R$119)+'СЕТ СН'!$I$9+СВЦЭМ!$D$10+'СЕТ СН'!$I$6</f>
        <v>1969.44545249</v>
      </c>
      <c r="S143" s="37">
        <f>SUMIFS(СВЦЭМ!$C$34:$C$777,СВЦЭМ!$A$34:$A$777,$A143,СВЦЭМ!$B$34:$B$777,S$119)+'СЕТ СН'!$I$9+СВЦЭМ!$D$10+'СЕТ СН'!$I$6</f>
        <v>1965.89197876</v>
      </c>
      <c r="T143" s="37">
        <f>SUMIFS(СВЦЭМ!$C$34:$C$777,СВЦЭМ!$A$34:$A$777,$A143,СВЦЭМ!$B$34:$B$777,T$119)+'СЕТ СН'!$I$9+СВЦЭМ!$D$10+'СЕТ СН'!$I$6</f>
        <v>1969.8822333600001</v>
      </c>
      <c r="U143" s="37">
        <f>SUMIFS(СВЦЭМ!$C$34:$C$777,СВЦЭМ!$A$34:$A$777,$A143,СВЦЭМ!$B$34:$B$777,U$119)+'СЕТ СН'!$I$9+СВЦЭМ!$D$10+'СЕТ СН'!$I$6</f>
        <v>2018.9465737800001</v>
      </c>
      <c r="V143" s="37">
        <f>SUMIFS(СВЦЭМ!$C$34:$C$777,СВЦЭМ!$A$34:$A$777,$A143,СВЦЭМ!$B$34:$B$777,V$119)+'СЕТ СН'!$I$9+СВЦЭМ!$D$10+'СЕТ СН'!$I$6</f>
        <v>2047.1605968200001</v>
      </c>
      <c r="W143" s="37">
        <f>SUMIFS(СВЦЭМ!$C$34:$C$777,СВЦЭМ!$A$34:$A$777,$A143,СВЦЭМ!$B$34:$B$777,W$119)+'СЕТ СН'!$I$9+СВЦЭМ!$D$10+'СЕТ СН'!$I$6</f>
        <v>2033.8271168400001</v>
      </c>
      <c r="X143" s="37">
        <f>SUMIFS(СВЦЭМ!$C$34:$C$777,СВЦЭМ!$A$34:$A$777,$A143,СВЦЭМ!$B$34:$B$777,X$119)+'СЕТ СН'!$I$9+СВЦЭМ!$D$10+'СЕТ СН'!$I$6</f>
        <v>1995.5281227</v>
      </c>
      <c r="Y143" s="37">
        <f>SUMIFS(СВЦЭМ!$C$34:$C$777,СВЦЭМ!$A$34:$A$777,$A143,СВЦЭМ!$B$34:$B$777,Y$119)+'СЕТ СН'!$I$9+СВЦЭМ!$D$10+'СЕТ СН'!$I$6</f>
        <v>2040.9154053100001</v>
      </c>
    </row>
    <row r="144" spans="1:25" ht="15.75" x14ac:dyDescent="0.2">
      <c r="A144" s="36">
        <f t="shared" si="3"/>
        <v>42638</v>
      </c>
      <c r="B144" s="37">
        <f>SUMIFS(СВЦЭМ!$C$34:$C$777,СВЦЭМ!$A$34:$A$777,$A144,СВЦЭМ!$B$34:$B$777,B$119)+'СЕТ СН'!$I$9+СВЦЭМ!$D$10+'СЕТ СН'!$I$6</f>
        <v>2079.3417380299998</v>
      </c>
      <c r="C144" s="37">
        <f>SUMIFS(СВЦЭМ!$C$34:$C$777,СВЦЭМ!$A$34:$A$777,$A144,СВЦЭМ!$B$34:$B$777,C$119)+'СЕТ СН'!$I$9+СВЦЭМ!$D$10+'СЕТ СН'!$I$6</f>
        <v>2156.89679213</v>
      </c>
      <c r="D144" s="37">
        <f>SUMIFS(СВЦЭМ!$C$34:$C$777,СВЦЭМ!$A$34:$A$777,$A144,СВЦЭМ!$B$34:$B$777,D$119)+'СЕТ СН'!$I$9+СВЦЭМ!$D$10+'СЕТ СН'!$I$6</f>
        <v>2195.7211753000001</v>
      </c>
      <c r="E144" s="37">
        <f>SUMIFS(СВЦЭМ!$C$34:$C$777,СВЦЭМ!$A$34:$A$777,$A144,СВЦЭМ!$B$34:$B$777,E$119)+'СЕТ СН'!$I$9+СВЦЭМ!$D$10+'СЕТ СН'!$I$6</f>
        <v>2194.1174405000002</v>
      </c>
      <c r="F144" s="37">
        <f>SUMIFS(СВЦЭМ!$C$34:$C$777,СВЦЭМ!$A$34:$A$777,$A144,СВЦЭМ!$B$34:$B$777,F$119)+'СЕТ СН'!$I$9+СВЦЭМ!$D$10+'СЕТ СН'!$I$6</f>
        <v>2212.8717481399999</v>
      </c>
      <c r="G144" s="37">
        <f>SUMIFS(СВЦЭМ!$C$34:$C$777,СВЦЭМ!$A$34:$A$777,$A144,СВЦЭМ!$B$34:$B$777,G$119)+'СЕТ СН'!$I$9+СВЦЭМ!$D$10+'СЕТ СН'!$I$6</f>
        <v>2195.8843103600002</v>
      </c>
      <c r="H144" s="37">
        <f>SUMIFS(СВЦЭМ!$C$34:$C$777,СВЦЭМ!$A$34:$A$777,$A144,СВЦЭМ!$B$34:$B$777,H$119)+'СЕТ СН'!$I$9+СВЦЭМ!$D$10+'СЕТ СН'!$I$6</f>
        <v>2185.0580015400001</v>
      </c>
      <c r="I144" s="37">
        <f>SUMIFS(СВЦЭМ!$C$34:$C$777,СВЦЭМ!$A$34:$A$777,$A144,СВЦЭМ!$B$34:$B$777,I$119)+'СЕТ СН'!$I$9+СВЦЭМ!$D$10+'СЕТ СН'!$I$6</f>
        <v>2148.2920583200003</v>
      </c>
      <c r="J144" s="37">
        <f>SUMIFS(СВЦЭМ!$C$34:$C$777,СВЦЭМ!$A$34:$A$777,$A144,СВЦЭМ!$B$34:$B$777,J$119)+'СЕТ СН'!$I$9+СВЦЭМ!$D$10+'СЕТ СН'!$I$6</f>
        <v>2054.0452785500001</v>
      </c>
      <c r="K144" s="37">
        <f>SUMIFS(СВЦЭМ!$C$34:$C$777,СВЦЭМ!$A$34:$A$777,$A144,СВЦЭМ!$B$34:$B$777,K$119)+'СЕТ СН'!$I$9+СВЦЭМ!$D$10+'СЕТ СН'!$I$6</f>
        <v>2001.6435116</v>
      </c>
      <c r="L144" s="37">
        <f>SUMIFS(СВЦЭМ!$C$34:$C$777,СВЦЭМ!$A$34:$A$777,$A144,СВЦЭМ!$B$34:$B$777,L$119)+'СЕТ СН'!$I$9+СВЦЭМ!$D$10+'СЕТ СН'!$I$6</f>
        <v>1961.9881609700001</v>
      </c>
      <c r="M144" s="37">
        <f>SUMIFS(СВЦЭМ!$C$34:$C$777,СВЦЭМ!$A$34:$A$777,$A144,СВЦЭМ!$B$34:$B$777,M$119)+'СЕТ СН'!$I$9+СВЦЭМ!$D$10+'СЕТ СН'!$I$6</f>
        <v>1983.5583471499999</v>
      </c>
      <c r="N144" s="37">
        <f>SUMIFS(СВЦЭМ!$C$34:$C$777,СВЦЭМ!$A$34:$A$777,$A144,СВЦЭМ!$B$34:$B$777,N$119)+'СЕТ СН'!$I$9+СВЦЭМ!$D$10+'СЕТ СН'!$I$6</f>
        <v>1971.8982065499999</v>
      </c>
      <c r="O144" s="37">
        <f>SUMIFS(СВЦЭМ!$C$34:$C$777,СВЦЭМ!$A$34:$A$777,$A144,СВЦЭМ!$B$34:$B$777,O$119)+'СЕТ СН'!$I$9+СВЦЭМ!$D$10+'СЕТ СН'!$I$6</f>
        <v>2029.3706932099999</v>
      </c>
      <c r="P144" s="37">
        <f>SUMIFS(СВЦЭМ!$C$34:$C$777,СВЦЭМ!$A$34:$A$777,$A144,СВЦЭМ!$B$34:$B$777,P$119)+'СЕТ СН'!$I$9+СВЦЭМ!$D$10+'СЕТ СН'!$I$6</f>
        <v>2074.4074748200001</v>
      </c>
      <c r="Q144" s="37">
        <f>SUMIFS(СВЦЭМ!$C$34:$C$777,СВЦЭМ!$A$34:$A$777,$A144,СВЦЭМ!$B$34:$B$777,Q$119)+'СЕТ СН'!$I$9+СВЦЭМ!$D$10+'СЕТ СН'!$I$6</f>
        <v>2052.1498168799999</v>
      </c>
      <c r="R144" s="37">
        <f>SUMIFS(СВЦЭМ!$C$34:$C$777,СВЦЭМ!$A$34:$A$777,$A144,СВЦЭМ!$B$34:$B$777,R$119)+'СЕТ СН'!$I$9+СВЦЭМ!$D$10+'СЕТ СН'!$I$6</f>
        <v>2058.0216998400001</v>
      </c>
      <c r="S144" s="37">
        <f>SUMIFS(СВЦЭМ!$C$34:$C$777,СВЦЭМ!$A$34:$A$777,$A144,СВЦЭМ!$B$34:$B$777,S$119)+'СЕТ СН'!$I$9+СВЦЭМ!$D$10+'СЕТ СН'!$I$6</f>
        <v>2017.35799073</v>
      </c>
      <c r="T144" s="37">
        <f>SUMIFS(СВЦЭМ!$C$34:$C$777,СВЦЭМ!$A$34:$A$777,$A144,СВЦЭМ!$B$34:$B$777,T$119)+'СЕТ СН'!$I$9+СВЦЭМ!$D$10+'СЕТ СН'!$I$6</f>
        <v>2005.35704035</v>
      </c>
      <c r="U144" s="37">
        <f>SUMIFS(СВЦЭМ!$C$34:$C$777,СВЦЭМ!$A$34:$A$777,$A144,СВЦЭМ!$B$34:$B$777,U$119)+'СЕТ СН'!$I$9+СВЦЭМ!$D$10+'СЕТ СН'!$I$6</f>
        <v>1994.1137795499999</v>
      </c>
      <c r="V144" s="37">
        <f>SUMIFS(СВЦЭМ!$C$34:$C$777,СВЦЭМ!$A$34:$A$777,$A144,СВЦЭМ!$B$34:$B$777,V$119)+'СЕТ СН'!$I$9+СВЦЭМ!$D$10+'СЕТ СН'!$I$6</f>
        <v>1967.8738807999998</v>
      </c>
      <c r="W144" s="37">
        <f>SUMIFS(СВЦЭМ!$C$34:$C$777,СВЦЭМ!$A$34:$A$777,$A144,СВЦЭМ!$B$34:$B$777,W$119)+'СЕТ СН'!$I$9+СВЦЭМ!$D$10+'СЕТ СН'!$I$6</f>
        <v>1961.5678467100001</v>
      </c>
      <c r="X144" s="37">
        <f>SUMIFS(СВЦЭМ!$C$34:$C$777,СВЦЭМ!$A$34:$A$777,$A144,СВЦЭМ!$B$34:$B$777,X$119)+'СЕТ СН'!$I$9+СВЦЭМ!$D$10+'СЕТ СН'!$I$6</f>
        <v>2030.61946205</v>
      </c>
      <c r="Y144" s="37">
        <f>SUMIFS(СВЦЭМ!$C$34:$C$777,СВЦЭМ!$A$34:$A$777,$A144,СВЦЭМ!$B$34:$B$777,Y$119)+'СЕТ СН'!$I$9+СВЦЭМ!$D$10+'СЕТ СН'!$I$6</f>
        <v>2041.25486733</v>
      </c>
    </row>
    <row r="145" spans="1:26" ht="15.75" x14ac:dyDescent="0.2">
      <c r="A145" s="36">
        <f t="shared" si="3"/>
        <v>42639</v>
      </c>
      <c r="B145" s="37">
        <f>SUMIFS(СВЦЭМ!$C$34:$C$777,СВЦЭМ!$A$34:$A$777,$A145,СВЦЭМ!$B$34:$B$777,B$119)+'СЕТ СН'!$I$9+СВЦЭМ!$D$10+'СЕТ СН'!$I$6</f>
        <v>2043.5748085599998</v>
      </c>
      <c r="C145" s="37">
        <f>SUMIFS(СВЦЭМ!$C$34:$C$777,СВЦЭМ!$A$34:$A$777,$A145,СВЦЭМ!$B$34:$B$777,C$119)+'СЕТ СН'!$I$9+СВЦЭМ!$D$10+'СЕТ СН'!$I$6</f>
        <v>2179.96700852</v>
      </c>
      <c r="D145" s="37">
        <f>SUMIFS(СВЦЭМ!$C$34:$C$777,СВЦЭМ!$A$34:$A$777,$A145,СВЦЭМ!$B$34:$B$777,D$119)+'СЕТ СН'!$I$9+СВЦЭМ!$D$10+'СЕТ СН'!$I$6</f>
        <v>2222.03629168</v>
      </c>
      <c r="E145" s="37">
        <f>SUMIFS(СВЦЭМ!$C$34:$C$777,СВЦЭМ!$A$34:$A$777,$A145,СВЦЭМ!$B$34:$B$777,E$119)+'СЕТ СН'!$I$9+СВЦЭМ!$D$10+'СЕТ СН'!$I$6</f>
        <v>2229.7005049999998</v>
      </c>
      <c r="F145" s="37">
        <f>SUMIFS(СВЦЭМ!$C$34:$C$777,СВЦЭМ!$A$34:$A$777,$A145,СВЦЭМ!$B$34:$B$777,F$119)+'СЕТ СН'!$I$9+СВЦЭМ!$D$10+'СЕТ СН'!$I$6</f>
        <v>2219.2650234000002</v>
      </c>
      <c r="G145" s="37">
        <f>SUMIFS(СВЦЭМ!$C$34:$C$777,СВЦЭМ!$A$34:$A$777,$A145,СВЦЭМ!$B$34:$B$777,G$119)+'СЕТ СН'!$I$9+СВЦЭМ!$D$10+'СЕТ СН'!$I$6</f>
        <v>2207.5923235499999</v>
      </c>
      <c r="H145" s="37">
        <f>SUMIFS(СВЦЭМ!$C$34:$C$777,СВЦЭМ!$A$34:$A$777,$A145,СВЦЭМ!$B$34:$B$777,H$119)+'СЕТ СН'!$I$9+СВЦЭМ!$D$10+'СЕТ СН'!$I$6</f>
        <v>2141.0394938199997</v>
      </c>
      <c r="I145" s="37">
        <f>SUMIFS(СВЦЭМ!$C$34:$C$777,СВЦЭМ!$A$34:$A$777,$A145,СВЦЭМ!$B$34:$B$777,I$119)+'СЕТ СН'!$I$9+СВЦЭМ!$D$10+'СЕТ СН'!$I$6</f>
        <v>2036.2284235699999</v>
      </c>
      <c r="J145" s="37">
        <f>SUMIFS(СВЦЭМ!$C$34:$C$777,СВЦЭМ!$A$34:$A$777,$A145,СВЦЭМ!$B$34:$B$777,J$119)+'СЕТ СН'!$I$9+СВЦЭМ!$D$10+'СЕТ СН'!$I$6</f>
        <v>1987.4981702699999</v>
      </c>
      <c r="K145" s="37">
        <f>SUMIFS(СВЦЭМ!$C$34:$C$777,СВЦЭМ!$A$34:$A$777,$A145,СВЦЭМ!$B$34:$B$777,K$119)+'СЕТ СН'!$I$9+СВЦЭМ!$D$10+'СЕТ СН'!$I$6</f>
        <v>1934.3574779</v>
      </c>
      <c r="L145" s="37">
        <f>SUMIFS(СВЦЭМ!$C$34:$C$777,СВЦЭМ!$A$34:$A$777,$A145,СВЦЭМ!$B$34:$B$777,L$119)+'СЕТ СН'!$I$9+СВЦЭМ!$D$10+'СЕТ СН'!$I$6</f>
        <v>1951.62508439</v>
      </c>
      <c r="M145" s="37">
        <f>SUMIFS(СВЦЭМ!$C$34:$C$777,СВЦЭМ!$A$34:$A$777,$A145,СВЦЭМ!$B$34:$B$777,M$119)+'СЕТ СН'!$I$9+СВЦЭМ!$D$10+'СЕТ СН'!$I$6</f>
        <v>1929.7833971800001</v>
      </c>
      <c r="N145" s="37">
        <f>SUMIFS(СВЦЭМ!$C$34:$C$777,СВЦЭМ!$A$34:$A$777,$A145,СВЦЭМ!$B$34:$B$777,N$119)+'СЕТ СН'!$I$9+СВЦЭМ!$D$10+'СЕТ СН'!$I$6</f>
        <v>1938.7593862799999</v>
      </c>
      <c r="O145" s="37">
        <f>SUMIFS(СВЦЭМ!$C$34:$C$777,СВЦЭМ!$A$34:$A$777,$A145,СВЦЭМ!$B$34:$B$777,O$119)+'СЕТ СН'!$I$9+СВЦЭМ!$D$10+'СЕТ СН'!$I$6</f>
        <v>1984.28890542</v>
      </c>
      <c r="P145" s="37">
        <f>SUMIFS(СВЦЭМ!$C$34:$C$777,СВЦЭМ!$A$34:$A$777,$A145,СВЦЭМ!$B$34:$B$777,P$119)+'СЕТ СН'!$I$9+СВЦЭМ!$D$10+'СЕТ СН'!$I$6</f>
        <v>1945.6357962299999</v>
      </c>
      <c r="Q145" s="37">
        <f>SUMIFS(СВЦЭМ!$C$34:$C$777,СВЦЭМ!$A$34:$A$777,$A145,СВЦЭМ!$B$34:$B$777,Q$119)+'СЕТ СН'!$I$9+СВЦЭМ!$D$10+'СЕТ СН'!$I$6</f>
        <v>1961.50282674</v>
      </c>
      <c r="R145" s="37">
        <f>SUMIFS(СВЦЭМ!$C$34:$C$777,СВЦЭМ!$A$34:$A$777,$A145,СВЦЭМ!$B$34:$B$777,R$119)+'СЕТ СН'!$I$9+СВЦЭМ!$D$10+'СЕТ СН'!$I$6</f>
        <v>1984.5789865699999</v>
      </c>
      <c r="S145" s="37">
        <f>SUMIFS(СВЦЭМ!$C$34:$C$777,СВЦЭМ!$A$34:$A$777,$A145,СВЦЭМ!$B$34:$B$777,S$119)+'СЕТ СН'!$I$9+СВЦЭМ!$D$10+'СЕТ СН'!$I$6</f>
        <v>2039.30893975</v>
      </c>
      <c r="T145" s="37">
        <f>SUMIFS(СВЦЭМ!$C$34:$C$777,СВЦЭМ!$A$34:$A$777,$A145,СВЦЭМ!$B$34:$B$777,T$119)+'СЕТ СН'!$I$9+СВЦЭМ!$D$10+'СЕТ СН'!$I$6</f>
        <v>1984.44891474</v>
      </c>
      <c r="U145" s="37">
        <f>SUMIFS(СВЦЭМ!$C$34:$C$777,СВЦЭМ!$A$34:$A$777,$A145,СВЦЭМ!$B$34:$B$777,U$119)+'СЕТ СН'!$I$9+СВЦЭМ!$D$10+'СЕТ СН'!$I$6</f>
        <v>1934.0788293000001</v>
      </c>
      <c r="V145" s="37">
        <f>SUMIFS(СВЦЭМ!$C$34:$C$777,СВЦЭМ!$A$34:$A$777,$A145,СВЦЭМ!$B$34:$B$777,V$119)+'СЕТ СН'!$I$9+СВЦЭМ!$D$10+'СЕТ СН'!$I$6</f>
        <v>1948.2174285800002</v>
      </c>
      <c r="W145" s="37">
        <f>SUMIFS(СВЦЭМ!$C$34:$C$777,СВЦЭМ!$A$34:$A$777,$A145,СВЦЭМ!$B$34:$B$777,W$119)+'СЕТ СН'!$I$9+СВЦЭМ!$D$10+'СЕТ СН'!$I$6</f>
        <v>1938.6531008900001</v>
      </c>
      <c r="X145" s="37">
        <f>SUMIFS(СВЦЭМ!$C$34:$C$777,СВЦЭМ!$A$34:$A$777,$A145,СВЦЭМ!$B$34:$B$777,X$119)+'СЕТ СН'!$I$9+СВЦЭМ!$D$10+'СЕТ СН'!$I$6</f>
        <v>1966.48634477</v>
      </c>
      <c r="Y145" s="37">
        <f>SUMIFS(СВЦЭМ!$C$34:$C$777,СВЦЭМ!$A$34:$A$777,$A145,СВЦЭМ!$B$34:$B$777,Y$119)+'СЕТ СН'!$I$9+СВЦЭМ!$D$10+'СЕТ СН'!$I$6</f>
        <v>2071.6286699500001</v>
      </c>
    </row>
    <row r="146" spans="1:26" ht="15.75" x14ac:dyDescent="0.2">
      <c r="A146" s="36">
        <f t="shared" si="3"/>
        <v>42640</v>
      </c>
      <c r="B146" s="37">
        <f>SUMIFS(СВЦЭМ!$C$34:$C$777,СВЦЭМ!$A$34:$A$777,$A146,СВЦЭМ!$B$34:$B$777,B$119)+'СЕТ СН'!$I$9+СВЦЭМ!$D$10+'СЕТ СН'!$I$6</f>
        <v>2111.1540213200001</v>
      </c>
      <c r="C146" s="37">
        <f>SUMIFS(СВЦЭМ!$C$34:$C$777,СВЦЭМ!$A$34:$A$777,$A146,СВЦЭМ!$B$34:$B$777,C$119)+'СЕТ СН'!$I$9+СВЦЭМ!$D$10+'СЕТ СН'!$I$6</f>
        <v>2181.22346681</v>
      </c>
      <c r="D146" s="37">
        <f>SUMIFS(СВЦЭМ!$C$34:$C$777,СВЦЭМ!$A$34:$A$777,$A146,СВЦЭМ!$B$34:$B$777,D$119)+'СЕТ СН'!$I$9+СВЦЭМ!$D$10+'СЕТ СН'!$I$6</f>
        <v>2224.6141057</v>
      </c>
      <c r="E146" s="37">
        <f>SUMIFS(СВЦЭМ!$C$34:$C$777,СВЦЭМ!$A$34:$A$777,$A146,СВЦЭМ!$B$34:$B$777,E$119)+'СЕТ СН'!$I$9+СВЦЭМ!$D$10+'СЕТ СН'!$I$6</f>
        <v>2227.9584</v>
      </c>
      <c r="F146" s="37">
        <f>SUMIFS(СВЦЭМ!$C$34:$C$777,СВЦЭМ!$A$34:$A$777,$A146,СВЦЭМ!$B$34:$B$777,F$119)+'СЕТ СН'!$I$9+СВЦЭМ!$D$10+'СЕТ СН'!$I$6</f>
        <v>2219.9376314000001</v>
      </c>
      <c r="G146" s="37">
        <f>SUMIFS(СВЦЭМ!$C$34:$C$777,СВЦЭМ!$A$34:$A$777,$A146,СВЦЭМ!$B$34:$B$777,G$119)+'СЕТ СН'!$I$9+СВЦЭМ!$D$10+'СЕТ СН'!$I$6</f>
        <v>2206.99113588</v>
      </c>
      <c r="H146" s="37">
        <f>SUMIFS(СВЦЭМ!$C$34:$C$777,СВЦЭМ!$A$34:$A$777,$A146,СВЦЭМ!$B$34:$B$777,H$119)+'СЕТ СН'!$I$9+СВЦЭМ!$D$10+'СЕТ СН'!$I$6</f>
        <v>2241.4722291799999</v>
      </c>
      <c r="I146" s="37">
        <f>SUMIFS(СВЦЭМ!$C$34:$C$777,СВЦЭМ!$A$34:$A$777,$A146,СВЦЭМ!$B$34:$B$777,I$119)+'СЕТ СН'!$I$9+СВЦЭМ!$D$10+'СЕТ СН'!$I$6</f>
        <v>2083.3532777800001</v>
      </c>
      <c r="J146" s="37">
        <f>SUMIFS(СВЦЭМ!$C$34:$C$777,СВЦЭМ!$A$34:$A$777,$A146,СВЦЭМ!$B$34:$B$777,J$119)+'СЕТ СН'!$I$9+СВЦЭМ!$D$10+'СЕТ СН'!$I$6</f>
        <v>2001.11114929</v>
      </c>
      <c r="K146" s="37">
        <f>SUMIFS(СВЦЭМ!$C$34:$C$777,СВЦЭМ!$A$34:$A$777,$A146,СВЦЭМ!$B$34:$B$777,K$119)+'СЕТ СН'!$I$9+СВЦЭМ!$D$10+'СЕТ СН'!$I$6</f>
        <v>1950.6045716200001</v>
      </c>
      <c r="L146" s="37">
        <f>SUMIFS(СВЦЭМ!$C$34:$C$777,СВЦЭМ!$A$34:$A$777,$A146,СВЦЭМ!$B$34:$B$777,L$119)+'СЕТ СН'!$I$9+СВЦЭМ!$D$10+'СЕТ СН'!$I$6</f>
        <v>1910.78917013</v>
      </c>
      <c r="M146" s="37">
        <f>SUMIFS(СВЦЭМ!$C$34:$C$777,СВЦЭМ!$A$34:$A$777,$A146,СВЦЭМ!$B$34:$B$777,M$119)+'СЕТ СН'!$I$9+СВЦЭМ!$D$10+'СЕТ СН'!$I$6</f>
        <v>1934.2324784799998</v>
      </c>
      <c r="N146" s="37">
        <f>SUMIFS(СВЦЭМ!$C$34:$C$777,СВЦЭМ!$A$34:$A$777,$A146,СВЦЭМ!$B$34:$B$777,N$119)+'СЕТ СН'!$I$9+СВЦЭМ!$D$10+'СЕТ СН'!$I$6</f>
        <v>2008.6928737200001</v>
      </c>
      <c r="O146" s="37">
        <f>SUMIFS(СВЦЭМ!$C$34:$C$777,СВЦЭМ!$A$34:$A$777,$A146,СВЦЭМ!$B$34:$B$777,O$119)+'СЕТ СН'!$I$9+СВЦЭМ!$D$10+'СЕТ СН'!$I$6</f>
        <v>2017.5325011099999</v>
      </c>
      <c r="P146" s="37">
        <f>SUMIFS(СВЦЭМ!$C$34:$C$777,СВЦЭМ!$A$34:$A$777,$A146,СВЦЭМ!$B$34:$B$777,P$119)+'СЕТ СН'!$I$9+СВЦЭМ!$D$10+'СЕТ СН'!$I$6</f>
        <v>2024.4234190900002</v>
      </c>
      <c r="Q146" s="37">
        <f>SUMIFS(СВЦЭМ!$C$34:$C$777,СВЦЭМ!$A$34:$A$777,$A146,СВЦЭМ!$B$34:$B$777,Q$119)+'СЕТ СН'!$I$9+СВЦЭМ!$D$10+'СЕТ СН'!$I$6</f>
        <v>2032.96547796</v>
      </c>
      <c r="R146" s="37">
        <f>SUMIFS(СВЦЭМ!$C$34:$C$777,СВЦЭМ!$A$34:$A$777,$A146,СВЦЭМ!$B$34:$B$777,R$119)+'СЕТ СН'!$I$9+СВЦЭМ!$D$10+'СЕТ СН'!$I$6</f>
        <v>2006.2240428499999</v>
      </c>
      <c r="S146" s="37">
        <f>SUMIFS(СВЦЭМ!$C$34:$C$777,СВЦЭМ!$A$34:$A$777,$A146,СВЦЭМ!$B$34:$B$777,S$119)+'СЕТ СН'!$I$9+СВЦЭМ!$D$10+'СЕТ СН'!$I$6</f>
        <v>2006.30757255</v>
      </c>
      <c r="T146" s="37">
        <f>SUMIFS(СВЦЭМ!$C$34:$C$777,СВЦЭМ!$A$34:$A$777,$A146,СВЦЭМ!$B$34:$B$777,T$119)+'СЕТ СН'!$I$9+СВЦЭМ!$D$10+'СЕТ СН'!$I$6</f>
        <v>1976.1442053999999</v>
      </c>
      <c r="U146" s="37">
        <f>SUMIFS(СВЦЭМ!$C$34:$C$777,СВЦЭМ!$A$34:$A$777,$A146,СВЦЭМ!$B$34:$B$777,U$119)+'СЕТ СН'!$I$9+СВЦЭМ!$D$10+'СЕТ СН'!$I$6</f>
        <v>1965.9785152300001</v>
      </c>
      <c r="V146" s="37">
        <f>SUMIFS(СВЦЭМ!$C$34:$C$777,СВЦЭМ!$A$34:$A$777,$A146,СВЦЭМ!$B$34:$B$777,V$119)+'СЕТ СН'!$I$9+СВЦЭМ!$D$10+'СЕТ СН'!$I$6</f>
        <v>1989.99817637</v>
      </c>
      <c r="W146" s="37">
        <f>SUMIFS(СВЦЭМ!$C$34:$C$777,СВЦЭМ!$A$34:$A$777,$A146,СВЦЭМ!$B$34:$B$777,W$119)+'СЕТ СН'!$I$9+СВЦЭМ!$D$10+'СЕТ СН'!$I$6</f>
        <v>1963.22194397</v>
      </c>
      <c r="X146" s="37">
        <f>SUMIFS(СВЦЭМ!$C$34:$C$777,СВЦЭМ!$A$34:$A$777,$A146,СВЦЭМ!$B$34:$B$777,X$119)+'СЕТ СН'!$I$9+СВЦЭМ!$D$10+'СЕТ СН'!$I$6</f>
        <v>1923.3432171099998</v>
      </c>
      <c r="Y146" s="37">
        <f>SUMIFS(СВЦЭМ!$C$34:$C$777,СВЦЭМ!$A$34:$A$777,$A146,СВЦЭМ!$B$34:$B$777,Y$119)+'СЕТ СН'!$I$9+СВЦЭМ!$D$10+'СЕТ СН'!$I$6</f>
        <v>2006.4971770100001</v>
      </c>
    </row>
    <row r="147" spans="1:26" ht="15.75" x14ac:dyDescent="0.2">
      <c r="A147" s="36">
        <f t="shared" si="3"/>
        <v>42641</v>
      </c>
      <c r="B147" s="37">
        <f>SUMIFS(СВЦЭМ!$C$34:$C$777,СВЦЭМ!$A$34:$A$777,$A147,СВЦЭМ!$B$34:$B$777,B$119)+'СЕТ СН'!$I$9+СВЦЭМ!$D$10+'СЕТ СН'!$I$6</f>
        <v>2111.7567392700003</v>
      </c>
      <c r="C147" s="37">
        <f>SUMIFS(СВЦЭМ!$C$34:$C$777,СВЦЭМ!$A$34:$A$777,$A147,СВЦЭМ!$B$34:$B$777,C$119)+'СЕТ СН'!$I$9+СВЦЭМ!$D$10+'СЕТ СН'!$I$6</f>
        <v>2177.1089512899998</v>
      </c>
      <c r="D147" s="37">
        <f>SUMIFS(СВЦЭМ!$C$34:$C$777,СВЦЭМ!$A$34:$A$777,$A147,СВЦЭМ!$B$34:$B$777,D$119)+'СЕТ СН'!$I$9+СВЦЭМ!$D$10+'СЕТ СН'!$I$6</f>
        <v>2211.0551766500002</v>
      </c>
      <c r="E147" s="37">
        <f>SUMIFS(СВЦЭМ!$C$34:$C$777,СВЦЭМ!$A$34:$A$777,$A147,СВЦЭМ!$B$34:$B$777,E$119)+'СЕТ СН'!$I$9+СВЦЭМ!$D$10+'СЕТ СН'!$I$6</f>
        <v>2277.38205569</v>
      </c>
      <c r="F147" s="37">
        <f>SUMIFS(СВЦЭМ!$C$34:$C$777,СВЦЭМ!$A$34:$A$777,$A147,СВЦЭМ!$B$34:$B$777,F$119)+'СЕТ СН'!$I$9+СВЦЭМ!$D$10+'СЕТ СН'!$I$6</f>
        <v>2378.6162958499999</v>
      </c>
      <c r="G147" s="37">
        <f>SUMIFS(СВЦЭМ!$C$34:$C$777,СВЦЭМ!$A$34:$A$777,$A147,СВЦЭМ!$B$34:$B$777,G$119)+'СЕТ СН'!$I$9+СВЦЭМ!$D$10+'СЕТ СН'!$I$6</f>
        <v>2358.7201376000003</v>
      </c>
      <c r="H147" s="37">
        <f>SUMIFS(СВЦЭМ!$C$34:$C$777,СВЦЭМ!$A$34:$A$777,$A147,СВЦЭМ!$B$34:$B$777,H$119)+'СЕТ СН'!$I$9+СВЦЭМ!$D$10+'СЕТ СН'!$I$6</f>
        <v>2218.7722024</v>
      </c>
      <c r="I147" s="37">
        <f>SUMIFS(СВЦЭМ!$C$34:$C$777,СВЦЭМ!$A$34:$A$777,$A147,СВЦЭМ!$B$34:$B$777,I$119)+'СЕТ СН'!$I$9+СВЦЭМ!$D$10+'СЕТ СН'!$I$6</f>
        <v>2152.6588714700001</v>
      </c>
      <c r="J147" s="37">
        <f>SUMIFS(СВЦЭМ!$C$34:$C$777,СВЦЭМ!$A$34:$A$777,$A147,СВЦЭМ!$B$34:$B$777,J$119)+'СЕТ СН'!$I$9+СВЦЭМ!$D$10+'СЕТ СН'!$I$6</f>
        <v>2106.9100935000001</v>
      </c>
      <c r="K147" s="37">
        <f>SUMIFS(СВЦЭМ!$C$34:$C$777,СВЦЭМ!$A$34:$A$777,$A147,СВЦЭМ!$B$34:$B$777,K$119)+'СЕТ СН'!$I$9+СВЦЭМ!$D$10+'СЕТ СН'!$I$6</f>
        <v>2006.17532491</v>
      </c>
      <c r="L147" s="37">
        <f>SUMIFS(СВЦЭМ!$C$34:$C$777,СВЦЭМ!$A$34:$A$777,$A147,СВЦЭМ!$B$34:$B$777,L$119)+'СЕТ СН'!$I$9+СВЦЭМ!$D$10+'СЕТ СН'!$I$6</f>
        <v>1985.2481635300001</v>
      </c>
      <c r="M147" s="37">
        <f>SUMIFS(СВЦЭМ!$C$34:$C$777,СВЦЭМ!$A$34:$A$777,$A147,СВЦЭМ!$B$34:$B$777,M$119)+'СЕТ СН'!$I$9+СВЦЭМ!$D$10+'СЕТ СН'!$I$6</f>
        <v>1979.4499464800001</v>
      </c>
      <c r="N147" s="37">
        <f>SUMIFS(СВЦЭМ!$C$34:$C$777,СВЦЭМ!$A$34:$A$777,$A147,СВЦЭМ!$B$34:$B$777,N$119)+'СЕТ СН'!$I$9+СВЦЭМ!$D$10+'СЕТ СН'!$I$6</f>
        <v>1964.6625091400001</v>
      </c>
      <c r="O147" s="37">
        <f>SUMIFS(СВЦЭМ!$C$34:$C$777,СВЦЭМ!$A$34:$A$777,$A147,СВЦЭМ!$B$34:$B$777,O$119)+'СЕТ СН'!$I$9+СВЦЭМ!$D$10+'СЕТ СН'!$I$6</f>
        <v>2049.7594981500001</v>
      </c>
      <c r="P147" s="37">
        <f>SUMIFS(СВЦЭМ!$C$34:$C$777,СВЦЭМ!$A$34:$A$777,$A147,СВЦЭМ!$B$34:$B$777,P$119)+'СЕТ СН'!$I$9+СВЦЭМ!$D$10+'СЕТ СН'!$I$6</f>
        <v>1953.5159745999999</v>
      </c>
      <c r="Q147" s="37">
        <f>SUMIFS(СВЦЭМ!$C$34:$C$777,СВЦЭМ!$A$34:$A$777,$A147,СВЦЭМ!$B$34:$B$777,Q$119)+'СЕТ СН'!$I$9+СВЦЭМ!$D$10+'СЕТ СН'!$I$6</f>
        <v>1950.3700087</v>
      </c>
      <c r="R147" s="37">
        <f>SUMIFS(СВЦЭМ!$C$34:$C$777,СВЦЭМ!$A$34:$A$777,$A147,СВЦЭМ!$B$34:$B$777,R$119)+'СЕТ СН'!$I$9+СВЦЭМ!$D$10+'СЕТ СН'!$I$6</f>
        <v>1935.56731115</v>
      </c>
      <c r="S147" s="37">
        <f>SUMIFS(СВЦЭМ!$C$34:$C$777,СВЦЭМ!$A$34:$A$777,$A147,СВЦЭМ!$B$34:$B$777,S$119)+'СЕТ СН'!$I$9+СВЦЭМ!$D$10+'СЕТ СН'!$I$6</f>
        <v>1973.53833695</v>
      </c>
      <c r="T147" s="37">
        <f>SUMIFS(СВЦЭМ!$C$34:$C$777,СВЦЭМ!$A$34:$A$777,$A147,СВЦЭМ!$B$34:$B$777,T$119)+'СЕТ СН'!$I$9+СВЦЭМ!$D$10+'СЕТ СН'!$I$6</f>
        <v>1943.1118049000002</v>
      </c>
      <c r="U147" s="37">
        <f>SUMIFS(СВЦЭМ!$C$34:$C$777,СВЦЭМ!$A$34:$A$777,$A147,СВЦЭМ!$B$34:$B$777,U$119)+'СЕТ СН'!$I$9+СВЦЭМ!$D$10+'СЕТ СН'!$I$6</f>
        <v>1930.24416621</v>
      </c>
      <c r="V147" s="37">
        <f>SUMIFS(СВЦЭМ!$C$34:$C$777,СВЦЭМ!$A$34:$A$777,$A147,СВЦЭМ!$B$34:$B$777,V$119)+'СЕТ СН'!$I$9+СВЦЭМ!$D$10+'СЕТ СН'!$I$6</f>
        <v>1953.9341889699999</v>
      </c>
      <c r="W147" s="37">
        <f>SUMIFS(СВЦЭМ!$C$34:$C$777,СВЦЭМ!$A$34:$A$777,$A147,СВЦЭМ!$B$34:$B$777,W$119)+'СЕТ СН'!$I$9+СВЦЭМ!$D$10+'СЕТ СН'!$I$6</f>
        <v>1949.0098938000001</v>
      </c>
      <c r="X147" s="37">
        <f>SUMIFS(СВЦЭМ!$C$34:$C$777,СВЦЭМ!$A$34:$A$777,$A147,СВЦЭМ!$B$34:$B$777,X$119)+'СЕТ СН'!$I$9+СВЦЭМ!$D$10+'СЕТ СН'!$I$6</f>
        <v>1962.7249302499999</v>
      </c>
      <c r="Y147" s="37">
        <f>SUMIFS(СВЦЭМ!$C$34:$C$777,СВЦЭМ!$A$34:$A$777,$A147,СВЦЭМ!$B$34:$B$777,Y$119)+'СЕТ СН'!$I$9+СВЦЭМ!$D$10+'СЕТ СН'!$I$6</f>
        <v>2022.9546122900001</v>
      </c>
    </row>
    <row r="148" spans="1:26" ht="15.75" x14ac:dyDescent="0.2">
      <c r="A148" s="36">
        <f t="shared" si="3"/>
        <v>42642</v>
      </c>
      <c r="B148" s="37">
        <f>SUMIFS(СВЦЭМ!$C$34:$C$777,СВЦЭМ!$A$34:$A$777,$A148,СВЦЭМ!$B$34:$B$777,B$119)+'СЕТ СН'!$I$9+СВЦЭМ!$D$10+'СЕТ СН'!$I$6</f>
        <v>1963.68836029</v>
      </c>
      <c r="C148" s="37">
        <f>SUMIFS(СВЦЭМ!$C$34:$C$777,СВЦЭМ!$A$34:$A$777,$A148,СВЦЭМ!$B$34:$B$777,C$119)+'СЕТ СН'!$I$9+СВЦЭМ!$D$10+'СЕТ СН'!$I$6</f>
        <v>2034.97371277</v>
      </c>
      <c r="D148" s="37">
        <f>SUMIFS(СВЦЭМ!$C$34:$C$777,СВЦЭМ!$A$34:$A$777,$A148,СВЦЭМ!$B$34:$B$777,D$119)+'СЕТ СН'!$I$9+СВЦЭМ!$D$10+'СЕТ СН'!$I$6</f>
        <v>2069.7875420299997</v>
      </c>
      <c r="E148" s="37">
        <f>SUMIFS(СВЦЭМ!$C$34:$C$777,СВЦЭМ!$A$34:$A$777,$A148,СВЦЭМ!$B$34:$B$777,E$119)+'СЕТ СН'!$I$9+СВЦЭМ!$D$10+'СЕТ СН'!$I$6</f>
        <v>2078.74565351</v>
      </c>
      <c r="F148" s="37">
        <f>SUMIFS(СВЦЭМ!$C$34:$C$777,СВЦЭМ!$A$34:$A$777,$A148,СВЦЭМ!$B$34:$B$777,F$119)+'СЕТ СН'!$I$9+СВЦЭМ!$D$10+'СЕТ СН'!$I$6</f>
        <v>2065.3682742800002</v>
      </c>
      <c r="G148" s="37">
        <f>SUMIFS(СВЦЭМ!$C$34:$C$777,СВЦЭМ!$A$34:$A$777,$A148,СВЦЭМ!$B$34:$B$777,G$119)+'СЕТ СН'!$I$9+СВЦЭМ!$D$10+'СЕТ СН'!$I$6</f>
        <v>2055.3365482999998</v>
      </c>
      <c r="H148" s="37">
        <f>SUMIFS(СВЦЭМ!$C$34:$C$777,СВЦЭМ!$A$34:$A$777,$A148,СВЦЭМ!$B$34:$B$777,H$119)+'СЕТ СН'!$I$9+СВЦЭМ!$D$10+'СЕТ СН'!$I$6</f>
        <v>2092.4284203299999</v>
      </c>
      <c r="I148" s="37">
        <f>SUMIFS(СВЦЭМ!$C$34:$C$777,СВЦЭМ!$A$34:$A$777,$A148,СВЦЭМ!$B$34:$B$777,I$119)+'СЕТ СН'!$I$9+СВЦЭМ!$D$10+'СЕТ СН'!$I$6</f>
        <v>2097.1179017700001</v>
      </c>
      <c r="J148" s="37">
        <f>SUMIFS(СВЦЭМ!$C$34:$C$777,СВЦЭМ!$A$34:$A$777,$A148,СВЦЭМ!$B$34:$B$777,J$119)+'СЕТ СН'!$I$9+СВЦЭМ!$D$10+'СЕТ СН'!$I$6</f>
        <v>2033.4463528400001</v>
      </c>
      <c r="K148" s="37">
        <f>SUMIFS(СВЦЭМ!$C$34:$C$777,СВЦЭМ!$A$34:$A$777,$A148,СВЦЭМ!$B$34:$B$777,K$119)+'СЕТ СН'!$I$9+СВЦЭМ!$D$10+'СЕТ СН'!$I$6</f>
        <v>1987.3715934100001</v>
      </c>
      <c r="L148" s="37">
        <f>SUMIFS(СВЦЭМ!$C$34:$C$777,СВЦЭМ!$A$34:$A$777,$A148,СВЦЭМ!$B$34:$B$777,L$119)+'СЕТ СН'!$I$9+СВЦЭМ!$D$10+'СЕТ СН'!$I$6</f>
        <v>2048.9222947099997</v>
      </c>
      <c r="M148" s="37">
        <f>SUMIFS(СВЦЭМ!$C$34:$C$777,СВЦЭМ!$A$34:$A$777,$A148,СВЦЭМ!$B$34:$B$777,M$119)+'СЕТ СН'!$I$9+СВЦЭМ!$D$10+'СЕТ СН'!$I$6</f>
        <v>2032.91365849</v>
      </c>
      <c r="N148" s="37">
        <f>SUMIFS(СВЦЭМ!$C$34:$C$777,СВЦЭМ!$A$34:$A$777,$A148,СВЦЭМ!$B$34:$B$777,N$119)+'СЕТ СН'!$I$9+СВЦЭМ!$D$10+'СЕТ СН'!$I$6</f>
        <v>1995.38980515</v>
      </c>
      <c r="O148" s="37">
        <f>SUMIFS(СВЦЭМ!$C$34:$C$777,СВЦЭМ!$A$34:$A$777,$A148,СВЦЭМ!$B$34:$B$777,O$119)+'СЕТ СН'!$I$9+СВЦЭМ!$D$10+'СЕТ СН'!$I$6</f>
        <v>2030.5084403800001</v>
      </c>
      <c r="P148" s="37">
        <f>SUMIFS(СВЦЭМ!$C$34:$C$777,СВЦЭМ!$A$34:$A$777,$A148,СВЦЭМ!$B$34:$B$777,P$119)+'СЕТ СН'!$I$9+СВЦЭМ!$D$10+'СЕТ СН'!$I$6</f>
        <v>2056.9436373200001</v>
      </c>
      <c r="Q148" s="37">
        <f>SUMIFS(СВЦЭМ!$C$34:$C$777,СВЦЭМ!$A$34:$A$777,$A148,СВЦЭМ!$B$34:$B$777,Q$119)+'СЕТ СН'!$I$9+СВЦЭМ!$D$10+'СЕТ СН'!$I$6</f>
        <v>2147.7955561099998</v>
      </c>
      <c r="R148" s="37">
        <f>SUMIFS(СВЦЭМ!$C$34:$C$777,СВЦЭМ!$A$34:$A$777,$A148,СВЦЭМ!$B$34:$B$777,R$119)+'СЕТ СН'!$I$9+СВЦЭМ!$D$10+'СЕТ СН'!$I$6</f>
        <v>2257.5586673899998</v>
      </c>
      <c r="S148" s="37">
        <f>SUMIFS(СВЦЭМ!$C$34:$C$777,СВЦЭМ!$A$34:$A$777,$A148,СВЦЭМ!$B$34:$B$777,S$119)+'СЕТ СН'!$I$9+СВЦЭМ!$D$10+'СЕТ СН'!$I$6</f>
        <v>2166.1615730100002</v>
      </c>
      <c r="T148" s="37">
        <f>SUMIFS(СВЦЭМ!$C$34:$C$777,СВЦЭМ!$A$34:$A$777,$A148,СВЦЭМ!$B$34:$B$777,T$119)+'СЕТ СН'!$I$9+СВЦЭМ!$D$10+'СЕТ СН'!$I$6</f>
        <v>1966.97808027</v>
      </c>
      <c r="U148" s="37">
        <f>SUMIFS(СВЦЭМ!$C$34:$C$777,СВЦЭМ!$A$34:$A$777,$A148,СВЦЭМ!$B$34:$B$777,U$119)+'СЕТ СН'!$I$9+СВЦЭМ!$D$10+'СЕТ СН'!$I$6</f>
        <v>1962.0455093800001</v>
      </c>
      <c r="V148" s="37">
        <f>SUMIFS(СВЦЭМ!$C$34:$C$777,СВЦЭМ!$A$34:$A$777,$A148,СВЦЭМ!$B$34:$B$777,V$119)+'СЕТ СН'!$I$9+СВЦЭМ!$D$10+'СЕТ СН'!$I$6</f>
        <v>1971.9822261899999</v>
      </c>
      <c r="W148" s="37">
        <f>SUMIFS(СВЦЭМ!$C$34:$C$777,СВЦЭМ!$A$34:$A$777,$A148,СВЦЭМ!$B$34:$B$777,W$119)+'СЕТ СН'!$I$9+СВЦЭМ!$D$10+'СЕТ СН'!$I$6</f>
        <v>1971.1674783200001</v>
      </c>
      <c r="X148" s="37">
        <f>SUMIFS(СВЦЭМ!$C$34:$C$777,СВЦЭМ!$A$34:$A$777,$A148,СВЦЭМ!$B$34:$B$777,X$119)+'СЕТ СН'!$I$9+СВЦЭМ!$D$10+'СЕТ СН'!$I$6</f>
        <v>1948.1784057</v>
      </c>
      <c r="Y148" s="37">
        <f>SUMIFS(СВЦЭМ!$C$34:$C$777,СВЦЭМ!$A$34:$A$777,$A148,СВЦЭМ!$B$34:$B$777,Y$119)+'СЕТ СН'!$I$9+СВЦЭМ!$D$10+'СЕТ СН'!$I$6</f>
        <v>1964.5271457899998</v>
      </c>
    </row>
    <row r="149" spans="1:26" ht="15.75" x14ac:dyDescent="0.2">
      <c r="A149" s="36">
        <f t="shared" si="3"/>
        <v>42643</v>
      </c>
      <c r="B149" s="37">
        <f>SUMIFS(СВЦЭМ!$C$34:$C$777,СВЦЭМ!$A$34:$A$777,$A149,СВЦЭМ!$B$34:$B$777,B$119)+'СЕТ СН'!$I$9+СВЦЭМ!$D$10+'СЕТ СН'!$I$6</f>
        <v>2118.0335757100002</v>
      </c>
      <c r="C149" s="37">
        <f>SUMIFS(СВЦЭМ!$C$34:$C$777,СВЦЭМ!$A$34:$A$777,$A149,СВЦЭМ!$B$34:$B$777,C$119)+'СЕТ СН'!$I$9+СВЦЭМ!$D$10+'СЕТ СН'!$I$6</f>
        <v>2201.2526790399997</v>
      </c>
      <c r="D149" s="37">
        <f>SUMIFS(СВЦЭМ!$C$34:$C$777,СВЦЭМ!$A$34:$A$777,$A149,СВЦЭМ!$B$34:$B$777,D$119)+'СЕТ СН'!$I$9+СВЦЭМ!$D$10+'СЕТ СН'!$I$6</f>
        <v>2189.5958881300003</v>
      </c>
      <c r="E149" s="37">
        <f>SUMIFS(СВЦЭМ!$C$34:$C$777,СВЦЭМ!$A$34:$A$777,$A149,СВЦЭМ!$B$34:$B$777,E$119)+'СЕТ СН'!$I$9+СВЦЭМ!$D$10+'СЕТ СН'!$I$6</f>
        <v>2219.3992187000003</v>
      </c>
      <c r="F149" s="37">
        <f>SUMIFS(СВЦЭМ!$C$34:$C$777,СВЦЭМ!$A$34:$A$777,$A149,СВЦЭМ!$B$34:$B$777,F$119)+'СЕТ СН'!$I$9+СВЦЭМ!$D$10+'СЕТ СН'!$I$6</f>
        <v>2227.5925990400001</v>
      </c>
      <c r="G149" s="37">
        <f>SUMIFS(СВЦЭМ!$C$34:$C$777,СВЦЭМ!$A$34:$A$777,$A149,СВЦЭМ!$B$34:$B$777,G$119)+'СЕТ СН'!$I$9+СВЦЭМ!$D$10+'СЕТ СН'!$I$6</f>
        <v>2210.7827378100001</v>
      </c>
      <c r="H149" s="37">
        <f>SUMIFS(СВЦЭМ!$C$34:$C$777,СВЦЭМ!$A$34:$A$777,$A149,СВЦЭМ!$B$34:$B$777,H$119)+'СЕТ СН'!$I$9+СВЦЭМ!$D$10+'СЕТ СН'!$I$6</f>
        <v>2183.2696318500002</v>
      </c>
      <c r="I149" s="37">
        <f>SUMIFS(СВЦЭМ!$C$34:$C$777,СВЦЭМ!$A$34:$A$777,$A149,СВЦЭМ!$B$34:$B$777,I$119)+'СЕТ СН'!$I$9+СВЦЭМ!$D$10+'СЕТ СН'!$I$6</f>
        <v>2092.1656176799997</v>
      </c>
      <c r="J149" s="37">
        <f>SUMIFS(СВЦЭМ!$C$34:$C$777,СВЦЭМ!$A$34:$A$777,$A149,СВЦЭМ!$B$34:$B$777,J$119)+'СЕТ СН'!$I$9+СВЦЭМ!$D$10+'СЕТ СН'!$I$6</f>
        <v>2078.6134606800001</v>
      </c>
      <c r="K149" s="37">
        <f>SUMIFS(СВЦЭМ!$C$34:$C$777,СВЦЭМ!$A$34:$A$777,$A149,СВЦЭМ!$B$34:$B$777,K$119)+'СЕТ СН'!$I$9+СВЦЭМ!$D$10+'СЕТ СН'!$I$6</f>
        <v>1999.6979248299999</v>
      </c>
      <c r="L149" s="37">
        <f>SUMIFS(СВЦЭМ!$C$34:$C$777,СВЦЭМ!$A$34:$A$777,$A149,СВЦЭМ!$B$34:$B$777,L$119)+'СЕТ СН'!$I$9+СВЦЭМ!$D$10+'СЕТ СН'!$I$6</f>
        <v>2015.72512717</v>
      </c>
      <c r="M149" s="37">
        <f>SUMIFS(СВЦЭМ!$C$34:$C$777,СВЦЭМ!$A$34:$A$777,$A149,СВЦЭМ!$B$34:$B$777,M$119)+'СЕТ СН'!$I$9+СВЦЭМ!$D$10+'СЕТ СН'!$I$6</f>
        <v>2026.0552183899999</v>
      </c>
      <c r="N149" s="37">
        <f>SUMIFS(СВЦЭМ!$C$34:$C$777,СВЦЭМ!$A$34:$A$777,$A149,СВЦЭМ!$B$34:$B$777,N$119)+'СЕТ СН'!$I$9+СВЦЭМ!$D$10+'СЕТ СН'!$I$6</f>
        <v>2012.5340938700001</v>
      </c>
      <c r="O149" s="37">
        <f>SUMIFS(СВЦЭМ!$C$34:$C$777,СВЦЭМ!$A$34:$A$777,$A149,СВЦЭМ!$B$34:$B$777,O$119)+'СЕТ СН'!$I$9+СВЦЭМ!$D$10+'СЕТ СН'!$I$6</f>
        <v>2013.76573446</v>
      </c>
      <c r="P149" s="37">
        <f>SUMIFS(СВЦЭМ!$C$34:$C$777,СВЦЭМ!$A$34:$A$777,$A149,СВЦЭМ!$B$34:$B$777,P$119)+'СЕТ СН'!$I$9+СВЦЭМ!$D$10+'СЕТ СН'!$I$6</f>
        <v>2019.6256204400001</v>
      </c>
      <c r="Q149" s="37">
        <f>SUMIFS(СВЦЭМ!$C$34:$C$777,СВЦЭМ!$A$34:$A$777,$A149,СВЦЭМ!$B$34:$B$777,Q$119)+'СЕТ СН'!$I$9+СВЦЭМ!$D$10+'СЕТ СН'!$I$6</f>
        <v>2002.6602431400001</v>
      </c>
      <c r="R149" s="37">
        <f>SUMIFS(СВЦЭМ!$C$34:$C$777,СВЦЭМ!$A$34:$A$777,$A149,СВЦЭМ!$B$34:$B$777,R$119)+'СЕТ СН'!$I$9+СВЦЭМ!$D$10+'СЕТ СН'!$I$6</f>
        <v>1981.09174054</v>
      </c>
      <c r="S149" s="37">
        <f>SUMIFS(СВЦЭМ!$C$34:$C$777,СВЦЭМ!$A$34:$A$777,$A149,СВЦЭМ!$B$34:$B$777,S$119)+'СЕТ СН'!$I$9+СВЦЭМ!$D$10+'СЕТ СН'!$I$6</f>
        <v>2074.5838574300001</v>
      </c>
      <c r="T149" s="37">
        <f>SUMIFS(СВЦЭМ!$C$34:$C$777,СВЦЭМ!$A$34:$A$777,$A149,СВЦЭМ!$B$34:$B$777,T$119)+'СЕТ СН'!$I$9+СВЦЭМ!$D$10+'СЕТ СН'!$I$6</f>
        <v>2022.9594646999999</v>
      </c>
      <c r="U149" s="37">
        <f>SUMIFS(СВЦЭМ!$C$34:$C$777,СВЦЭМ!$A$34:$A$777,$A149,СВЦЭМ!$B$34:$B$777,U$119)+'СЕТ СН'!$I$9+СВЦЭМ!$D$10+'СЕТ СН'!$I$6</f>
        <v>2016.1104280499999</v>
      </c>
      <c r="V149" s="37">
        <f>SUMIFS(СВЦЭМ!$C$34:$C$777,СВЦЭМ!$A$34:$A$777,$A149,СВЦЭМ!$B$34:$B$777,V$119)+'СЕТ СН'!$I$9+СВЦЭМ!$D$10+'СЕТ СН'!$I$6</f>
        <v>2037.44887922</v>
      </c>
      <c r="W149" s="37">
        <f>SUMIFS(СВЦЭМ!$C$34:$C$777,СВЦЭМ!$A$34:$A$777,$A149,СВЦЭМ!$B$34:$B$777,W$119)+'СЕТ СН'!$I$9+СВЦЭМ!$D$10+'СЕТ СН'!$I$6</f>
        <v>2059.6521896300001</v>
      </c>
      <c r="X149" s="37">
        <f>SUMIFS(СВЦЭМ!$C$34:$C$777,СВЦЭМ!$A$34:$A$777,$A149,СВЦЭМ!$B$34:$B$777,X$119)+'СЕТ СН'!$I$9+СВЦЭМ!$D$10+'СЕТ СН'!$I$6</f>
        <v>1974.9339037899999</v>
      </c>
      <c r="Y149" s="37">
        <f>SUMIFS(СВЦЭМ!$C$34:$C$777,СВЦЭМ!$A$34:$A$777,$A149,СВЦЭМ!$B$34:$B$777,Y$119)+'СЕТ СН'!$I$9+СВЦЭМ!$D$10+'СЕТ СН'!$I$6</f>
        <v>2022.70326206</v>
      </c>
    </row>
    <row r="150" spans="1:26" ht="15.75" x14ac:dyDescent="0.2">
      <c r="A150" s="36">
        <f t="shared" si="3"/>
        <v>42644</v>
      </c>
      <c r="B150" s="37">
        <f>SUMIFS(СВЦЭМ!$C$34:$C$777,СВЦЭМ!$A$34:$A$777,$A150,СВЦЭМ!$B$34:$B$777,B$119)+'СЕТ СН'!$I$9+СВЦЭМ!$D$10+'СЕТ СН'!$I$6</f>
        <v>1410.1334827599999</v>
      </c>
      <c r="C150" s="37">
        <f>SUMIFS(СВЦЭМ!$C$34:$C$777,СВЦЭМ!$A$34:$A$777,$A150,СВЦЭМ!$B$34:$B$777,C$119)+'СЕТ СН'!$I$9+СВЦЭМ!$D$10+'СЕТ СН'!$I$6</f>
        <v>1410.1334827599999</v>
      </c>
      <c r="D150" s="37">
        <f>SUMIFS(СВЦЭМ!$C$34:$C$777,СВЦЭМ!$A$34:$A$777,$A150,СВЦЭМ!$B$34:$B$777,D$119)+'СЕТ СН'!$I$9+СВЦЭМ!$D$10+'СЕТ СН'!$I$6</f>
        <v>1410.1334827599999</v>
      </c>
      <c r="E150" s="37">
        <f>SUMIFS(СВЦЭМ!$C$34:$C$777,СВЦЭМ!$A$34:$A$777,$A150,СВЦЭМ!$B$34:$B$777,E$119)+'СЕТ СН'!$I$9+СВЦЭМ!$D$10+'СЕТ СН'!$I$6</f>
        <v>1410.1334827599999</v>
      </c>
      <c r="F150" s="37">
        <f>SUMIFS(СВЦЭМ!$C$34:$C$777,СВЦЭМ!$A$34:$A$777,$A150,СВЦЭМ!$B$34:$B$777,F$119)+'СЕТ СН'!$I$9+СВЦЭМ!$D$10+'СЕТ СН'!$I$6</f>
        <v>1410.1334827599999</v>
      </c>
      <c r="G150" s="37">
        <f>SUMIFS(СВЦЭМ!$C$34:$C$777,СВЦЭМ!$A$34:$A$777,$A150,СВЦЭМ!$B$34:$B$777,G$119)+'СЕТ СН'!$I$9+СВЦЭМ!$D$10+'СЕТ СН'!$I$6</f>
        <v>1410.1334827599999</v>
      </c>
      <c r="H150" s="37">
        <f>SUMIFS(СВЦЭМ!$C$34:$C$777,СВЦЭМ!$A$34:$A$777,$A150,СВЦЭМ!$B$34:$B$777,H$119)+'СЕТ СН'!$I$9+СВЦЭМ!$D$10+'СЕТ СН'!$I$6</f>
        <v>1410.1334827599999</v>
      </c>
      <c r="I150" s="37">
        <f>SUMIFS(СВЦЭМ!$C$34:$C$777,СВЦЭМ!$A$34:$A$777,$A150,СВЦЭМ!$B$34:$B$777,I$119)+'СЕТ СН'!$I$9+СВЦЭМ!$D$10+'СЕТ СН'!$I$6</f>
        <v>1410.1334827599999</v>
      </c>
      <c r="J150" s="37">
        <f>SUMIFS(СВЦЭМ!$C$34:$C$777,СВЦЭМ!$A$34:$A$777,$A150,СВЦЭМ!$B$34:$B$777,J$119)+'СЕТ СН'!$I$9+СВЦЭМ!$D$10+'СЕТ СН'!$I$6</f>
        <v>1410.1334827599999</v>
      </c>
      <c r="K150" s="37">
        <f>SUMIFS(СВЦЭМ!$C$34:$C$777,СВЦЭМ!$A$34:$A$777,$A150,СВЦЭМ!$B$34:$B$777,K$119)+'СЕТ СН'!$I$9+СВЦЭМ!$D$10+'СЕТ СН'!$I$6</f>
        <v>1410.1334827599999</v>
      </c>
      <c r="L150" s="37">
        <f>SUMIFS(СВЦЭМ!$C$34:$C$777,СВЦЭМ!$A$34:$A$777,$A150,СВЦЭМ!$B$34:$B$777,L$119)+'СЕТ СН'!$I$9+СВЦЭМ!$D$10+'СЕТ СН'!$I$6</f>
        <v>1410.1334827599999</v>
      </c>
      <c r="M150" s="37">
        <f>SUMIFS(СВЦЭМ!$C$34:$C$777,СВЦЭМ!$A$34:$A$777,$A150,СВЦЭМ!$B$34:$B$777,M$119)+'СЕТ СН'!$I$9+СВЦЭМ!$D$10+'СЕТ СН'!$I$6</f>
        <v>1410.1334827599999</v>
      </c>
      <c r="N150" s="37">
        <f>SUMIFS(СВЦЭМ!$C$34:$C$777,СВЦЭМ!$A$34:$A$777,$A150,СВЦЭМ!$B$34:$B$777,N$119)+'СЕТ СН'!$I$9+СВЦЭМ!$D$10+'СЕТ СН'!$I$6</f>
        <v>1410.1334827599999</v>
      </c>
      <c r="O150" s="37">
        <f>SUMIFS(СВЦЭМ!$C$34:$C$777,СВЦЭМ!$A$34:$A$777,$A150,СВЦЭМ!$B$34:$B$777,O$119)+'СЕТ СН'!$I$9+СВЦЭМ!$D$10+'СЕТ СН'!$I$6</f>
        <v>1410.1334827599999</v>
      </c>
      <c r="P150" s="37">
        <f>SUMIFS(СВЦЭМ!$C$34:$C$777,СВЦЭМ!$A$34:$A$777,$A150,СВЦЭМ!$B$34:$B$777,P$119)+'СЕТ СН'!$I$9+СВЦЭМ!$D$10+'СЕТ СН'!$I$6</f>
        <v>1410.1334827599999</v>
      </c>
      <c r="Q150" s="37">
        <f>SUMIFS(СВЦЭМ!$C$34:$C$777,СВЦЭМ!$A$34:$A$777,$A150,СВЦЭМ!$B$34:$B$777,Q$119)+'СЕТ СН'!$I$9+СВЦЭМ!$D$10+'СЕТ СН'!$I$6</f>
        <v>1410.1334827599999</v>
      </c>
      <c r="R150" s="37">
        <f>SUMIFS(СВЦЭМ!$C$34:$C$777,СВЦЭМ!$A$34:$A$777,$A150,СВЦЭМ!$B$34:$B$777,R$119)+'СЕТ СН'!$I$9+СВЦЭМ!$D$10+'СЕТ СН'!$I$6</f>
        <v>1410.1334827599999</v>
      </c>
      <c r="S150" s="37">
        <f>SUMIFS(СВЦЭМ!$C$34:$C$777,СВЦЭМ!$A$34:$A$777,$A150,СВЦЭМ!$B$34:$B$777,S$119)+'СЕТ СН'!$I$9+СВЦЭМ!$D$10+'СЕТ СН'!$I$6</f>
        <v>1410.1334827599999</v>
      </c>
      <c r="T150" s="37">
        <f>SUMIFS(СВЦЭМ!$C$34:$C$777,СВЦЭМ!$A$34:$A$777,$A150,СВЦЭМ!$B$34:$B$777,T$119)+'СЕТ СН'!$I$9+СВЦЭМ!$D$10+'СЕТ СН'!$I$6</f>
        <v>1410.1334827599999</v>
      </c>
      <c r="U150" s="37">
        <f>SUMIFS(СВЦЭМ!$C$34:$C$777,СВЦЭМ!$A$34:$A$777,$A150,СВЦЭМ!$B$34:$B$777,U$119)+'СЕТ СН'!$I$9+СВЦЭМ!$D$10+'СЕТ СН'!$I$6</f>
        <v>1410.1334827599999</v>
      </c>
      <c r="V150" s="37">
        <f>SUMIFS(СВЦЭМ!$C$34:$C$777,СВЦЭМ!$A$34:$A$777,$A150,СВЦЭМ!$B$34:$B$777,V$119)+'СЕТ СН'!$I$9+СВЦЭМ!$D$10+'СЕТ СН'!$I$6</f>
        <v>1410.1334827599999</v>
      </c>
      <c r="W150" s="37">
        <f>SUMIFS(СВЦЭМ!$C$34:$C$777,СВЦЭМ!$A$34:$A$777,$A150,СВЦЭМ!$B$34:$B$777,W$119)+'СЕТ СН'!$I$9+СВЦЭМ!$D$10+'СЕТ СН'!$I$6</f>
        <v>1410.1334827599999</v>
      </c>
      <c r="X150" s="37">
        <f>SUMIFS(СВЦЭМ!$C$34:$C$777,СВЦЭМ!$A$34:$A$777,$A150,СВЦЭМ!$B$34:$B$777,X$119)+'СЕТ СН'!$I$9+СВЦЭМ!$D$10+'СЕТ СН'!$I$6</f>
        <v>1410.1334827599999</v>
      </c>
      <c r="Y150" s="37">
        <f>SUMIFS(СВЦЭМ!$C$34:$C$777,СВЦЭМ!$A$34:$A$777,$A150,СВЦЭМ!$B$34:$B$777,Y$119)+'СЕТ СН'!$I$9+СВЦЭМ!$D$10+'СЕТ СН'!$I$6</f>
        <v>1410.1334827599999</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6" ht="30.75" customHeight="1" x14ac:dyDescent="0.2">
      <c r="A153" s="122" t="s">
        <v>77</v>
      </c>
      <c r="B153" s="123"/>
      <c r="C153" s="123"/>
      <c r="D153" s="123"/>
      <c r="E153" s="123"/>
      <c r="F153" s="123"/>
      <c r="G153" s="123"/>
      <c r="H153" s="123"/>
      <c r="I153" s="123"/>
      <c r="J153" s="123"/>
      <c r="K153" s="123"/>
      <c r="L153" s="123"/>
      <c r="M153" s="124"/>
      <c r="N153" s="111">
        <f>СВЦЭМ!$D$12+'СЕТ СН'!$F$10</f>
        <v>269430.47600924288</v>
      </c>
      <c r="O153" s="112"/>
      <c r="P153" s="41"/>
      <c r="Q153" s="41"/>
      <c r="R153" s="41"/>
      <c r="S153" s="41"/>
      <c r="T153" s="41"/>
      <c r="U153" s="41"/>
      <c r="V153" s="41"/>
      <c r="W153" s="41"/>
      <c r="X153" s="41"/>
      <c r="Y153" s="41"/>
    </row>
    <row r="154" spans="1:26" x14ac:dyDescent="0.25">
      <c r="A154" s="128"/>
      <c r="B154" s="128"/>
      <c r="C154" s="128"/>
      <c r="D154" s="128"/>
      <c r="E154" s="128"/>
      <c r="F154" s="126"/>
      <c r="G154" s="126"/>
      <c r="H154" s="126"/>
      <c r="I154" s="126"/>
      <c r="J154" s="126"/>
      <c r="K154" s="126"/>
      <c r="L154" s="126"/>
      <c r="M154" s="126"/>
    </row>
    <row r="155" spans="1:26" ht="15.75" x14ac:dyDescent="0.25">
      <c r="A155" s="132" t="s">
        <v>78</v>
      </c>
      <c r="B155" s="133"/>
      <c r="C155" s="133"/>
      <c r="D155" s="133"/>
      <c r="E155" s="133"/>
      <c r="F155" s="133"/>
      <c r="G155" s="133"/>
      <c r="H155" s="133"/>
      <c r="I155" s="133"/>
      <c r="J155" s="133"/>
      <c r="K155" s="133"/>
      <c r="L155" s="133"/>
      <c r="M155" s="134"/>
      <c r="N155" s="141" t="s">
        <v>29</v>
      </c>
      <c r="O155" s="141"/>
      <c r="P155" s="141"/>
      <c r="Q155" s="141"/>
      <c r="R155" s="141"/>
      <c r="S155" s="141"/>
      <c r="T155" s="141"/>
      <c r="U155" s="141"/>
    </row>
    <row r="156" spans="1:26" ht="15.75" x14ac:dyDescent="0.25">
      <c r="A156" s="135"/>
      <c r="B156" s="136"/>
      <c r="C156" s="136"/>
      <c r="D156" s="136"/>
      <c r="E156" s="136"/>
      <c r="F156" s="136"/>
      <c r="G156" s="136"/>
      <c r="H156" s="136"/>
      <c r="I156" s="136"/>
      <c r="J156" s="136"/>
      <c r="K156" s="136"/>
      <c r="L156" s="136"/>
      <c r="M156" s="137"/>
      <c r="N156" s="142" t="s">
        <v>0</v>
      </c>
      <c r="O156" s="142"/>
      <c r="P156" s="142" t="s">
        <v>1</v>
      </c>
      <c r="Q156" s="142"/>
      <c r="R156" s="142" t="s">
        <v>2</v>
      </c>
      <c r="S156" s="142"/>
      <c r="T156" s="142" t="s">
        <v>3</v>
      </c>
      <c r="U156" s="142"/>
    </row>
    <row r="157" spans="1:26" ht="15.75" x14ac:dyDescent="0.25">
      <c r="A157" s="138"/>
      <c r="B157" s="139"/>
      <c r="C157" s="139"/>
      <c r="D157" s="139"/>
      <c r="E157" s="139"/>
      <c r="F157" s="139"/>
      <c r="G157" s="139"/>
      <c r="H157" s="139"/>
      <c r="I157" s="139"/>
      <c r="J157" s="139"/>
      <c r="K157" s="139"/>
      <c r="L157" s="139"/>
      <c r="M157" s="140"/>
      <c r="N157" s="131">
        <f>'СЕТ СН'!$F$7</f>
        <v>1543764.35</v>
      </c>
      <c r="O157" s="131"/>
      <c r="P157" s="131">
        <f>'СЕТ СН'!$G$7</f>
        <v>1250321.42</v>
      </c>
      <c r="Q157" s="131"/>
      <c r="R157" s="131">
        <f>'СЕТ СН'!$H$7</f>
        <v>1465381.6</v>
      </c>
      <c r="S157" s="131"/>
      <c r="T157" s="131">
        <f>'СЕТ СН'!$I$7</f>
        <v>12313775.779999999</v>
      </c>
      <c r="U157" s="131"/>
    </row>
  </sheetData>
  <sheetProtection algorithmName="SHA-512" hashValue="1VUatN1xlnonDKboyGrIEG16AMk3iz+6DQhF++LfNmO61hs0phFuT4bRp66dtje6QZBoyl9HdNZm3YRxzz40Iw==" saltValue="tGeT4hwTcCmXzrUY5lQDqw==" spinCount="100000" sheet="1" objects="1" scenarios="1" formatCells="0" formatColumns="0" formatRows="0" insertColumns="0" insertRows="0" insertHyperlinks="0" deleteColumns="0" deleteRows="0" sort="0" autoFilter="0" pivotTables="0"/>
  <mergeCells count="28">
    <mergeCell ref="A1:Y1"/>
    <mergeCell ref="A3:Y3"/>
    <mergeCell ref="A4:Y4"/>
    <mergeCell ref="A9:A11"/>
    <mergeCell ref="B9:Y10"/>
    <mergeCell ref="A117:A119"/>
    <mergeCell ref="B117:Y118"/>
    <mergeCell ref="A81:A83"/>
    <mergeCell ref="B81:Y82"/>
    <mergeCell ref="A45:A47"/>
    <mergeCell ref="B45:Y46"/>
    <mergeCell ref="A153:M153"/>
    <mergeCell ref="N153:O153"/>
    <mergeCell ref="A154:E154"/>
    <mergeCell ref="F154:G154"/>
    <mergeCell ref="H154:I154"/>
    <mergeCell ref="J154:K154"/>
    <mergeCell ref="L154:M154"/>
    <mergeCell ref="N157:O157"/>
    <mergeCell ref="P157:Q157"/>
    <mergeCell ref="R157:S157"/>
    <mergeCell ref="T157:U157"/>
    <mergeCell ref="A155:M157"/>
    <mergeCell ref="N155:U155"/>
    <mergeCell ref="N156:O156"/>
    <mergeCell ref="P156:Q156"/>
    <mergeCell ref="R156:S156"/>
    <mergeCell ref="T156:U156"/>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80" zoomScaleNormal="80" zoomScaleSheetLayoutView="80" workbookViewId="0">
      <selection activeCell="I27" sqref="I27"/>
    </sheetView>
  </sheetViews>
  <sheetFormatPr defaultRowHeight="15" x14ac:dyDescent="0.25"/>
  <cols>
    <col min="1" max="1" width="9.75" style="50" customWidth="1"/>
    <col min="2" max="25" width="10" style="50" customWidth="1"/>
    <col min="26" max="26" width="9" style="43"/>
    <col min="27" max="27" width="11.25" style="43" customWidth="1"/>
    <col min="28" max="16384" width="9" style="43"/>
  </cols>
  <sheetData>
    <row r="1" spans="1:27" ht="18.75" customHeight="1" x14ac:dyDescent="0.2">
      <c r="A1" s="129" t="str">
        <f>'I ЦК'!A1:F1</f>
        <v>Предельные уровни регулируемых цен на электрическую энергию (мощность), поставляемую потребителям (покупателям) ООО "МЕЧЕЛ-ЭНЕРГО" в сентябре 2016 г.</v>
      </c>
      <c r="B1" s="129"/>
      <c r="C1" s="129"/>
      <c r="D1" s="129"/>
      <c r="E1" s="129"/>
      <c r="F1" s="129"/>
      <c r="G1" s="129"/>
      <c r="H1" s="129"/>
      <c r="I1" s="129"/>
      <c r="J1" s="129"/>
      <c r="K1" s="129"/>
      <c r="L1" s="129"/>
      <c r="M1" s="129"/>
      <c r="N1" s="129"/>
      <c r="O1" s="129"/>
      <c r="P1" s="129"/>
      <c r="Q1" s="129"/>
      <c r="R1" s="129"/>
      <c r="S1" s="129"/>
      <c r="T1" s="129"/>
      <c r="U1" s="129"/>
      <c r="V1" s="129"/>
      <c r="W1" s="129"/>
      <c r="X1" s="129"/>
      <c r="Y1" s="129"/>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x14ac:dyDescent="0.2">
      <c r="A3" s="130" t="s">
        <v>40</v>
      </c>
      <c r="B3" s="130"/>
      <c r="C3" s="130"/>
      <c r="D3" s="130"/>
      <c r="E3" s="130"/>
      <c r="F3" s="130"/>
      <c r="G3" s="130"/>
      <c r="H3" s="130"/>
      <c r="I3" s="130"/>
      <c r="J3" s="130"/>
      <c r="K3" s="130"/>
      <c r="L3" s="130"/>
      <c r="M3" s="130"/>
      <c r="N3" s="130"/>
      <c r="O3" s="130"/>
      <c r="P3" s="130"/>
      <c r="Q3" s="130"/>
      <c r="R3" s="130"/>
      <c r="S3" s="130"/>
      <c r="T3" s="130"/>
      <c r="U3" s="130"/>
      <c r="V3" s="130"/>
      <c r="W3" s="130"/>
      <c r="X3" s="130"/>
      <c r="Y3" s="130"/>
    </row>
    <row r="4" spans="1:27" ht="32.25" customHeight="1" x14ac:dyDescent="0.2">
      <c r="A4" s="130" t="s">
        <v>10</v>
      </c>
      <c r="B4" s="130"/>
      <c r="C4" s="130"/>
      <c r="D4" s="130"/>
      <c r="E4" s="130"/>
      <c r="F4" s="130"/>
      <c r="G4" s="130"/>
      <c r="H4" s="130"/>
      <c r="I4" s="130"/>
      <c r="J4" s="130"/>
      <c r="K4" s="130"/>
      <c r="L4" s="130"/>
      <c r="M4" s="130"/>
      <c r="N4" s="130"/>
      <c r="O4" s="130"/>
      <c r="P4" s="130"/>
      <c r="Q4" s="130"/>
      <c r="R4" s="130"/>
      <c r="S4" s="130"/>
      <c r="T4" s="130"/>
      <c r="U4" s="130"/>
      <c r="V4" s="130"/>
      <c r="W4" s="130"/>
      <c r="X4" s="130"/>
      <c r="Y4" s="130"/>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19" t="s">
        <v>7</v>
      </c>
      <c r="B9" s="113" t="s">
        <v>72</v>
      </c>
      <c r="C9" s="114"/>
      <c r="D9" s="114"/>
      <c r="E9" s="114"/>
      <c r="F9" s="114"/>
      <c r="G9" s="114"/>
      <c r="H9" s="114"/>
      <c r="I9" s="114"/>
      <c r="J9" s="114"/>
      <c r="K9" s="114"/>
      <c r="L9" s="114"/>
      <c r="M9" s="114"/>
      <c r="N9" s="114"/>
      <c r="O9" s="114"/>
      <c r="P9" s="114"/>
      <c r="Q9" s="114"/>
      <c r="R9" s="114"/>
      <c r="S9" s="114"/>
      <c r="T9" s="114"/>
      <c r="U9" s="114"/>
      <c r="V9" s="114"/>
      <c r="W9" s="114"/>
      <c r="X9" s="114"/>
      <c r="Y9" s="115"/>
    </row>
    <row r="10" spans="1:27" ht="12.75" customHeight="1" x14ac:dyDescent="0.2">
      <c r="A10" s="120"/>
      <c r="B10" s="116"/>
      <c r="C10" s="117"/>
      <c r="D10" s="117"/>
      <c r="E10" s="117"/>
      <c r="F10" s="117"/>
      <c r="G10" s="117"/>
      <c r="H10" s="117"/>
      <c r="I10" s="117"/>
      <c r="J10" s="117"/>
      <c r="K10" s="117"/>
      <c r="L10" s="117"/>
      <c r="M10" s="117"/>
      <c r="N10" s="117"/>
      <c r="O10" s="117"/>
      <c r="P10" s="117"/>
      <c r="Q10" s="117"/>
      <c r="R10" s="117"/>
      <c r="S10" s="117"/>
      <c r="T10" s="117"/>
      <c r="U10" s="117"/>
      <c r="V10" s="117"/>
      <c r="W10" s="117"/>
      <c r="X10" s="117"/>
      <c r="Y10" s="118"/>
    </row>
    <row r="11" spans="1:27" ht="12.75" customHeight="1" x14ac:dyDescent="0.2">
      <c r="A11" s="121"/>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01.09.2016</v>
      </c>
      <c r="B12" s="37">
        <f>SUMIFS(СВЦЭМ!$D$34:$D$777,СВЦЭМ!$A$34:$A$777,$A12,СВЦЭМ!$B$34:$B$777,B$11)+'СЕТ СН'!$F$11+СВЦЭМ!$D$10+'СЕТ СН'!$F$5</f>
        <v>4306.0060218600001</v>
      </c>
      <c r="C12" s="37">
        <f>SUMIFS(СВЦЭМ!$D$34:$D$777,СВЦЭМ!$A$34:$A$777,$A12,СВЦЭМ!$B$34:$B$777,C$11)+'СЕТ СН'!$F$11+СВЦЭМ!$D$10+'СЕТ СН'!$F$5</f>
        <v>4358.8930430099999</v>
      </c>
      <c r="D12" s="37">
        <f>SUMIFS(СВЦЭМ!$D$34:$D$777,СВЦЭМ!$A$34:$A$777,$A12,СВЦЭМ!$B$34:$B$777,D$11)+'СЕТ СН'!$F$11+СВЦЭМ!$D$10+'СЕТ СН'!$F$5</f>
        <v>4402.4232988599997</v>
      </c>
      <c r="E12" s="37">
        <f>SUMIFS(СВЦЭМ!$D$34:$D$777,СВЦЭМ!$A$34:$A$777,$A12,СВЦЭМ!$B$34:$B$777,E$11)+'СЕТ СН'!$F$11+СВЦЭМ!$D$10+'СЕТ СН'!$F$5</f>
        <v>4420.7959348200002</v>
      </c>
      <c r="F12" s="37">
        <f>SUMIFS(СВЦЭМ!$D$34:$D$777,СВЦЭМ!$A$34:$A$777,$A12,СВЦЭМ!$B$34:$B$777,F$11)+'СЕТ СН'!$F$11+СВЦЭМ!$D$10+'СЕТ СН'!$F$5</f>
        <v>4428.5069373700007</v>
      </c>
      <c r="G12" s="37">
        <f>SUMIFS(СВЦЭМ!$D$34:$D$777,СВЦЭМ!$A$34:$A$777,$A12,СВЦЭМ!$B$34:$B$777,G$11)+'СЕТ СН'!$F$11+СВЦЭМ!$D$10+'СЕТ СН'!$F$5</f>
        <v>4424.0923938600008</v>
      </c>
      <c r="H12" s="37">
        <f>SUMIFS(СВЦЭМ!$D$34:$D$777,СВЦЭМ!$A$34:$A$777,$A12,СВЦЭМ!$B$34:$B$777,H$11)+'СЕТ СН'!$F$11+СВЦЭМ!$D$10+'СЕТ СН'!$F$5</f>
        <v>4373.8893769900005</v>
      </c>
      <c r="I12" s="37">
        <f>SUMIFS(СВЦЭМ!$D$34:$D$777,СВЦЭМ!$A$34:$A$777,$A12,СВЦЭМ!$B$34:$B$777,I$11)+'СЕТ СН'!$F$11+СВЦЭМ!$D$10+'СЕТ СН'!$F$5</f>
        <v>4330.4627708500002</v>
      </c>
      <c r="J12" s="37">
        <f>SUMIFS(СВЦЭМ!$D$34:$D$777,СВЦЭМ!$A$34:$A$777,$A12,СВЦЭМ!$B$34:$B$777,J$11)+'СЕТ СН'!$F$11+СВЦЭМ!$D$10+'СЕТ СН'!$F$5</f>
        <v>4283.7697960599999</v>
      </c>
      <c r="K12" s="37">
        <f>SUMIFS(СВЦЭМ!$D$34:$D$777,СВЦЭМ!$A$34:$A$777,$A12,СВЦЭМ!$B$34:$B$777,K$11)+'СЕТ СН'!$F$11+СВЦЭМ!$D$10+'СЕТ СН'!$F$5</f>
        <v>4201.3373175300003</v>
      </c>
      <c r="L12" s="37">
        <f>SUMIFS(СВЦЭМ!$D$34:$D$777,СВЦЭМ!$A$34:$A$777,$A12,СВЦЭМ!$B$34:$B$777,L$11)+'СЕТ СН'!$F$11+СВЦЭМ!$D$10+'СЕТ СН'!$F$5</f>
        <v>4225.6533224000004</v>
      </c>
      <c r="M12" s="37">
        <f>SUMIFS(СВЦЭМ!$D$34:$D$777,СВЦЭМ!$A$34:$A$777,$A12,СВЦЭМ!$B$34:$B$777,M$11)+'СЕТ СН'!$F$11+СВЦЭМ!$D$10+'СЕТ СН'!$F$5</f>
        <v>4249.2352292400001</v>
      </c>
      <c r="N12" s="37">
        <f>SUMIFS(СВЦЭМ!$D$34:$D$777,СВЦЭМ!$A$34:$A$777,$A12,СВЦЭМ!$B$34:$B$777,N$11)+'СЕТ СН'!$F$11+СВЦЭМ!$D$10+'СЕТ СН'!$F$5</f>
        <v>4181.8597505200005</v>
      </c>
      <c r="O12" s="37">
        <f>SUMIFS(СВЦЭМ!$D$34:$D$777,СВЦЭМ!$A$34:$A$777,$A12,СВЦЭМ!$B$34:$B$777,O$11)+'СЕТ СН'!$F$11+СВЦЭМ!$D$10+'СЕТ СН'!$F$5</f>
        <v>4250.7069456899999</v>
      </c>
      <c r="P12" s="37">
        <f>SUMIFS(СВЦЭМ!$D$34:$D$777,СВЦЭМ!$A$34:$A$777,$A12,СВЦЭМ!$B$34:$B$777,P$11)+'СЕТ СН'!$F$11+СВЦЭМ!$D$10+'СЕТ СН'!$F$5</f>
        <v>4191.1317330399997</v>
      </c>
      <c r="Q12" s="37">
        <f>SUMIFS(СВЦЭМ!$D$34:$D$777,СВЦЭМ!$A$34:$A$777,$A12,СВЦЭМ!$B$34:$B$777,Q$11)+'СЕТ СН'!$F$11+СВЦЭМ!$D$10+'СЕТ СН'!$F$5</f>
        <v>4187.7756281100001</v>
      </c>
      <c r="R12" s="37">
        <f>SUMIFS(СВЦЭМ!$D$34:$D$777,СВЦЭМ!$A$34:$A$777,$A12,СВЦЭМ!$B$34:$B$777,R$11)+'СЕТ СН'!$F$11+СВЦЭМ!$D$10+'СЕТ СН'!$F$5</f>
        <v>4198.6948850400004</v>
      </c>
      <c r="S12" s="37">
        <f>SUMIFS(СВЦЭМ!$D$34:$D$777,СВЦЭМ!$A$34:$A$777,$A12,СВЦЭМ!$B$34:$B$777,S$11)+'СЕТ СН'!$F$11+СВЦЭМ!$D$10+'СЕТ СН'!$F$5</f>
        <v>4228.5334894100006</v>
      </c>
      <c r="T12" s="37">
        <f>SUMIFS(СВЦЭМ!$D$34:$D$777,СВЦЭМ!$A$34:$A$777,$A12,СВЦЭМ!$B$34:$B$777,T$11)+'СЕТ СН'!$F$11+СВЦЭМ!$D$10+'СЕТ СН'!$F$5</f>
        <v>4212.2337389800005</v>
      </c>
      <c r="U12" s="37">
        <f>SUMIFS(СВЦЭМ!$D$34:$D$777,СВЦЭМ!$A$34:$A$777,$A12,СВЦЭМ!$B$34:$B$777,U$11)+'СЕТ СН'!$F$11+СВЦЭМ!$D$10+'СЕТ СН'!$F$5</f>
        <v>4214.5282103</v>
      </c>
      <c r="V12" s="37">
        <f>SUMIFS(СВЦЭМ!$D$34:$D$777,СВЦЭМ!$A$34:$A$777,$A12,СВЦЭМ!$B$34:$B$777,V$11)+'СЕТ СН'!$F$11+СВЦЭМ!$D$10+'СЕТ СН'!$F$5</f>
        <v>4251.4225010200007</v>
      </c>
      <c r="W12" s="37">
        <f>SUMIFS(СВЦЭМ!$D$34:$D$777,СВЦЭМ!$A$34:$A$777,$A12,СВЦЭМ!$B$34:$B$777,W$11)+'СЕТ СН'!$F$11+СВЦЭМ!$D$10+'СЕТ СН'!$F$5</f>
        <v>4242.7620168900003</v>
      </c>
      <c r="X12" s="37">
        <f>SUMIFS(СВЦЭМ!$D$34:$D$777,СВЦЭМ!$A$34:$A$777,$A12,СВЦЭМ!$B$34:$B$777,X$11)+'СЕТ СН'!$F$11+СВЦЭМ!$D$10+'СЕТ СН'!$F$5</f>
        <v>4229.1418307399999</v>
      </c>
      <c r="Y12" s="37">
        <f>SUMIFS(СВЦЭМ!$D$34:$D$777,СВЦЭМ!$A$34:$A$777,$A12,СВЦЭМ!$B$34:$B$777,Y$11)+'СЕТ СН'!$F$11+СВЦЭМ!$D$10+'СЕТ СН'!$F$5</f>
        <v>4224.46113186</v>
      </c>
      <c r="AA12" s="46"/>
    </row>
    <row r="13" spans="1:27" ht="15.75" x14ac:dyDescent="0.2">
      <c r="A13" s="36">
        <f>A12+1</f>
        <v>42615</v>
      </c>
      <c r="B13" s="37">
        <f>SUMIFS(СВЦЭМ!$D$34:$D$777,СВЦЭМ!$A$34:$A$777,$A13,СВЦЭМ!$B$34:$B$777,B$11)+'СЕТ СН'!$F$11+СВЦЭМ!$D$10+'СЕТ СН'!$F$5</f>
        <v>4320.9767210600003</v>
      </c>
      <c r="C13" s="37">
        <f>SUMIFS(СВЦЭМ!$D$34:$D$777,СВЦЭМ!$A$34:$A$777,$A13,СВЦЭМ!$B$34:$B$777,C$11)+'СЕТ СН'!$F$11+СВЦЭМ!$D$10+'СЕТ СН'!$F$5</f>
        <v>4378.78826424</v>
      </c>
      <c r="D13" s="37">
        <f>SUMIFS(СВЦЭМ!$D$34:$D$777,СВЦЭМ!$A$34:$A$777,$A13,СВЦЭМ!$B$34:$B$777,D$11)+'СЕТ СН'!$F$11+СВЦЭМ!$D$10+'СЕТ СН'!$F$5</f>
        <v>4422.0516565600001</v>
      </c>
      <c r="E13" s="37">
        <f>SUMIFS(СВЦЭМ!$D$34:$D$777,СВЦЭМ!$A$34:$A$777,$A13,СВЦЭМ!$B$34:$B$777,E$11)+'СЕТ СН'!$F$11+СВЦЭМ!$D$10+'СЕТ СН'!$F$5</f>
        <v>4424.1117040600002</v>
      </c>
      <c r="F13" s="37">
        <f>SUMIFS(СВЦЭМ!$D$34:$D$777,СВЦЭМ!$A$34:$A$777,$A13,СВЦЭМ!$B$34:$B$777,F$11)+'СЕТ СН'!$F$11+СВЦЭМ!$D$10+'СЕТ СН'!$F$5</f>
        <v>4391.5278901399997</v>
      </c>
      <c r="G13" s="37">
        <f>SUMIFS(СВЦЭМ!$D$34:$D$777,СВЦЭМ!$A$34:$A$777,$A13,СВЦЭМ!$B$34:$B$777,G$11)+'СЕТ СН'!$F$11+СВЦЭМ!$D$10+'СЕТ СН'!$F$5</f>
        <v>4366.2712360700007</v>
      </c>
      <c r="H13" s="37">
        <f>SUMIFS(СВЦЭМ!$D$34:$D$777,СВЦЭМ!$A$34:$A$777,$A13,СВЦЭМ!$B$34:$B$777,H$11)+'СЕТ СН'!$F$11+СВЦЭМ!$D$10+'СЕТ СН'!$F$5</f>
        <v>4360.65785762</v>
      </c>
      <c r="I13" s="37">
        <f>SUMIFS(СВЦЭМ!$D$34:$D$777,СВЦЭМ!$A$34:$A$777,$A13,СВЦЭМ!$B$34:$B$777,I$11)+'СЕТ СН'!$F$11+СВЦЭМ!$D$10+'СЕТ СН'!$F$5</f>
        <v>4280.0058792500004</v>
      </c>
      <c r="J13" s="37">
        <f>SUMIFS(СВЦЭМ!$D$34:$D$777,СВЦЭМ!$A$34:$A$777,$A13,СВЦЭМ!$B$34:$B$777,J$11)+'СЕТ СН'!$F$11+СВЦЭМ!$D$10+'СЕТ СН'!$F$5</f>
        <v>4251.4500404400005</v>
      </c>
      <c r="K13" s="37">
        <f>SUMIFS(СВЦЭМ!$D$34:$D$777,СВЦЭМ!$A$34:$A$777,$A13,СВЦЭМ!$B$34:$B$777,K$11)+'СЕТ СН'!$F$11+СВЦЭМ!$D$10+'СЕТ СН'!$F$5</f>
        <v>4215.4772827100005</v>
      </c>
      <c r="L13" s="37">
        <f>SUMIFS(СВЦЭМ!$D$34:$D$777,СВЦЭМ!$A$34:$A$777,$A13,СВЦЭМ!$B$34:$B$777,L$11)+'СЕТ СН'!$F$11+СВЦЭМ!$D$10+'СЕТ СН'!$F$5</f>
        <v>4200.2212868699999</v>
      </c>
      <c r="M13" s="37">
        <f>SUMIFS(СВЦЭМ!$D$34:$D$777,СВЦЭМ!$A$34:$A$777,$A13,СВЦЭМ!$B$34:$B$777,M$11)+'СЕТ СН'!$F$11+СВЦЭМ!$D$10+'СЕТ СН'!$F$5</f>
        <v>4230.1858014899999</v>
      </c>
      <c r="N13" s="37">
        <f>SUMIFS(СВЦЭМ!$D$34:$D$777,СВЦЭМ!$A$34:$A$777,$A13,СВЦЭМ!$B$34:$B$777,N$11)+'СЕТ СН'!$F$11+СВЦЭМ!$D$10+'СЕТ СН'!$F$5</f>
        <v>4230.7776105299999</v>
      </c>
      <c r="O13" s="37">
        <f>SUMIFS(СВЦЭМ!$D$34:$D$777,СВЦЭМ!$A$34:$A$777,$A13,СВЦЭМ!$B$34:$B$777,O$11)+'СЕТ СН'!$F$11+СВЦЭМ!$D$10+'СЕТ СН'!$F$5</f>
        <v>4252.7262691200003</v>
      </c>
      <c r="P13" s="37">
        <f>SUMIFS(СВЦЭМ!$D$34:$D$777,СВЦЭМ!$A$34:$A$777,$A13,СВЦЭМ!$B$34:$B$777,P$11)+'СЕТ СН'!$F$11+СВЦЭМ!$D$10+'СЕТ СН'!$F$5</f>
        <v>4243.8075266800006</v>
      </c>
      <c r="Q13" s="37">
        <f>SUMIFS(СВЦЭМ!$D$34:$D$777,СВЦЭМ!$A$34:$A$777,$A13,СВЦЭМ!$B$34:$B$777,Q$11)+'СЕТ СН'!$F$11+СВЦЭМ!$D$10+'СЕТ СН'!$F$5</f>
        <v>4249.4712653500001</v>
      </c>
      <c r="R13" s="37">
        <f>SUMIFS(СВЦЭМ!$D$34:$D$777,СВЦЭМ!$A$34:$A$777,$A13,СВЦЭМ!$B$34:$B$777,R$11)+'СЕТ СН'!$F$11+СВЦЭМ!$D$10+'СЕТ СН'!$F$5</f>
        <v>4217.6269621500005</v>
      </c>
      <c r="S13" s="37">
        <f>SUMIFS(СВЦЭМ!$D$34:$D$777,СВЦЭМ!$A$34:$A$777,$A13,СВЦЭМ!$B$34:$B$777,S$11)+'СЕТ СН'!$F$11+СВЦЭМ!$D$10+'СЕТ СН'!$F$5</f>
        <v>4218.88506504</v>
      </c>
      <c r="T13" s="37">
        <f>SUMIFS(СВЦЭМ!$D$34:$D$777,СВЦЭМ!$A$34:$A$777,$A13,СВЦЭМ!$B$34:$B$777,T$11)+'СЕТ СН'!$F$11+СВЦЭМ!$D$10+'СЕТ СН'!$F$5</f>
        <v>4235.0558090700006</v>
      </c>
      <c r="U13" s="37">
        <f>SUMIFS(СВЦЭМ!$D$34:$D$777,СВЦЭМ!$A$34:$A$777,$A13,СВЦЭМ!$B$34:$B$777,U$11)+'СЕТ СН'!$F$11+СВЦЭМ!$D$10+'СЕТ СН'!$F$5</f>
        <v>4245.8691177800001</v>
      </c>
      <c r="V13" s="37">
        <f>SUMIFS(СВЦЭМ!$D$34:$D$777,СВЦЭМ!$A$34:$A$777,$A13,СВЦЭМ!$B$34:$B$777,V$11)+'СЕТ СН'!$F$11+СВЦЭМ!$D$10+'СЕТ СН'!$F$5</f>
        <v>4232.0287183400005</v>
      </c>
      <c r="W13" s="37">
        <f>SUMIFS(СВЦЭМ!$D$34:$D$777,СВЦЭМ!$A$34:$A$777,$A13,СВЦЭМ!$B$34:$B$777,W$11)+'СЕТ СН'!$F$11+СВЦЭМ!$D$10+'СЕТ СН'!$F$5</f>
        <v>4224.7238000200005</v>
      </c>
      <c r="X13" s="37">
        <f>SUMIFS(СВЦЭМ!$D$34:$D$777,СВЦЭМ!$A$34:$A$777,$A13,СВЦЭМ!$B$34:$B$777,X$11)+'СЕТ СН'!$F$11+СВЦЭМ!$D$10+'СЕТ СН'!$F$5</f>
        <v>4203.9586339699999</v>
      </c>
      <c r="Y13" s="37">
        <f>SUMIFS(СВЦЭМ!$D$34:$D$777,СВЦЭМ!$A$34:$A$777,$A13,СВЦЭМ!$B$34:$B$777,Y$11)+'СЕТ СН'!$F$11+СВЦЭМ!$D$10+'СЕТ СН'!$F$5</f>
        <v>4229.3659455800007</v>
      </c>
    </row>
    <row r="14" spans="1:27" ht="15.75" x14ac:dyDescent="0.2">
      <c r="A14" s="36">
        <f t="shared" ref="A14:A42" si="0">A13+1</f>
        <v>42616</v>
      </c>
      <c r="B14" s="37">
        <f>SUMIFS(СВЦЭМ!$D$34:$D$777,СВЦЭМ!$A$34:$A$777,$A14,СВЦЭМ!$B$34:$B$777,B$11)+'СЕТ СН'!$F$11+СВЦЭМ!$D$10+'СЕТ СН'!$F$5</f>
        <v>4528.7663667200004</v>
      </c>
      <c r="C14" s="37">
        <f>SUMIFS(СВЦЭМ!$D$34:$D$777,СВЦЭМ!$A$34:$A$777,$A14,СВЦЭМ!$B$34:$B$777,C$11)+'СЕТ СН'!$F$11+СВЦЭМ!$D$10+'СЕТ СН'!$F$5</f>
        <v>5128.1003022900004</v>
      </c>
      <c r="D14" s="37">
        <f>SUMIFS(СВЦЭМ!$D$34:$D$777,СВЦЭМ!$A$34:$A$777,$A14,СВЦЭМ!$B$34:$B$777,D$11)+'СЕТ СН'!$F$11+СВЦЭМ!$D$10+'СЕТ СН'!$F$5</f>
        <v>5216.9635424300004</v>
      </c>
      <c r="E14" s="37">
        <f>SUMIFS(СВЦЭМ!$D$34:$D$777,СВЦЭМ!$A$34:$A$777,$A14,СВЦЭМ!$B$34:$B$777,E$11)+'СЕТ СН'!$F$11+СВЦЭМ!$D$10+'СЕТ СН'!$F$5</f>
        <v>5290.9035291700002</v>
      </c>
      <c r="F14" s="37">
        <f>SUMIFS(СВЦЭМ!$D$34:$D$777,СВЦЭМ!$A$34:$A$777,$A14,СВЦЭМ!$B$34:$B$777,F$11)+'СЕТ СН'!$F$11+СВЦЭМ!$D$10+'СЕТ СН'!$F$5</f>
        <v>5260.1224665999998</v>
      </c>
      <c r="G14" s="37">
        <f>SUMIFS(СВЦЭМ!$D$34:$D$777,СВЦЭМ!$A$34:$A$777,$A14,СВЦЭМ!$B$34:$B$777,G$11)+'СЕТ СН'!$F$11+СВЦЭМ!$D$10+'СЕТ СН'!$F$5</f>
        <v>5247.0991909900004</v>
      </c>
      <c r="H14" s="37">
        <f>SUMIFS(СВЦЭМ!$D$34:$D$777,СВЦЭМ!$A$34:$A$777,$A14,СВЦЭМ!$B$34:$B$777,H$11)+'СЕТ СН'!$F$11+СВЦЭМ!$D$10+'СЕТ СН'!$F$5</f>
        <v>5243.5248579300005</v>
      </c>
      <c r="I14" s="37">
        <f>SUMIFS(СВЦЭМ!$D$34:$D$777,СВЦЭМ!$A$34:$A$777,$A14,СВЦЭМ!$B$34:$B$777,I$11)+'СЕТ СН'!$F$11+СВЦЭМ!$D$10+'СЕТ СН'!$F$5</f>
        <v>5174.9703291000005</v>
      </c>
      <c r="J14" s="37">
        <f>SUMIFS(СВЦЭМ!$D$34:$D$777,СВЦЭМ!$A$34:$A$777,$A14,СВЦЭМ!$B$34:$B$777,J$11)+'СЕТ СН'!$F$11+СВЦЭМ!$D$10+'СЕТ СН'!$F$5</f>
        <v>5040.9631973200003</v>
      </c>
      <c r="K14" s="37">
        <f>SUMIFS(СВЦЭМ!$D$34:$D$777,СВЦЭМ!$A$34:$A$777,$A14,СВЦЭМ!$B$34:$B$777,K$11)+'СЕТ СН'!$F$11+СВЦЭМ!$D$10+'СЕТ СН'!$F$5</f>
        <v>4951.46668245</v>
      </c>
      <c r="L14" s="37">
        <f>SUMIFS(СВЦЭМ!$D$34:$D$777,СВЦЭМ!$A$34:$A$777,$A14,СВЦЭМ!$B$34:$B$777,L$11)+'СЕТ СН'!$F$11+СВЦЭМ!$D$10+'СЕТ СН'!$F$5</f>
        <v>4868.6303609500001</v>
      </c>
      <c r="M14" s="37">
        <f>SUMIFS(СВЦЭМ!$D$34:$D$777,СВЦЭМ!$A$34:$A$777,$A14,СВЦЭМ!$B$34:$B$777,M$11)+'СЕТ СН'!$F$11+СВЦЭМ!$D$10+'СЕТ СН'!$F$5</f>
        <v>4814.8227453700001</v>
      </c>
      <c r="N14" s="37">
        <f>SUMIFS(СВЦЭМ!$D$34:$D$777,СВЦЭМ!$A$34:$A$777,$A14,СВЦЭМ!$B$34:$B$777,N$11)+'СЕТ СН'!$F$11+СВЦЭМ!$D$10+'СЕТ СН'!$F$5</f>
        <v>4817.2165454400001</v>
      </c>
      <c r="O14" s="37">
        <f>SUMIFS(СВЦЭМ!$D$34:$D$777,СВЦЭМ!$A$34:$A$777,$A14,СВЦЭМ!$B$34:$B$777,O$11)+'СЕТ СН'!$F$11+СВЦЭМ!$D$10+'СЕТ СН'!$F$5</f>
        <v>4815.6764059800007</v>
      </c>
      <c r="P14" s="37">
        <f>SUMIFS(СВЦЭМ!$D$34:$D$777,СВЦЭМ!$A$34:$A$777,$A14,СВЦЭМ!$B$34:$B$777,P$11)+'СЕТ СН'!$F$11+СВЦЭМ!$D$10+'СЕТ СН'!$F$5</f>
        <v>4862.5163173300007</v>
      </c>
      <c r="Q14" s="37">
        <f>SUMIFS(СВЦЭМ!$D$34:$D$777,СВЦЭМ!$A$34:$A$777,$A14,СВЦЭМ!$B$34:$B$777,Q$11)+'СЕТ СН'!$F$11+СВЦЭМ!$D$10+'СЕТ СН'!$F$5</f>
        <v>4884.9450623100001</v>
      </c>
      <c r="R14" s="37">
        <f>SUMIFS(СВЦЭМ!$D$34:$D$777,СВЦЭМ!$A$34:$A$777,$A14,СВЦЭМ!$B$34:$B$777,R$11)+'СЕТ СН'!$F$11+СВЦЭМ!$D$10+'СЕТ СН'!$F$5</f>
        <v>4876.3913645900002</v>
      </c>
      <c r="S14" s="37">
        <f>SUMIFS(СВЦЭМ!$D$34:$D$777,СВЦЭМ!$A$34:$A$777,$A14,СВЦЭМ!$B$34:$B$777,S$11)+'СЕТ СН'!$F$11+СВЦЭМ!$D$10+'СЕТ СН'!$F$5</f>
        <v>4840.9643018900006</v>
      </c>
      <c r="T14" s="37">
        <f>SUMIFS(СВЦЭМ!$D$34:$D$777,СВЦЭМ!$A$34:$A$777,$A14,СВЦЭМ!$B$34:$B$777,T$11)+'СЕТ СН'!$F$11+СВЦЭМ!$D$10+'СЕТ СН'!$F$5</f>
        <v>4841.28235838</v>
      </c>
      <c r="U14" s="37">
        <f>SUMIFS(СВЦЭМ!$D$34:$D$777,СВЦЭМ!$A$34:$A$777,$A14,СВЦЭМ!$B$34:$B$777,U$11)+'СЕТ СН'!$F$11+СВЦЭМ!$D$10+'СЕТ СН'!$F$5</f>
        <v>4765.9608636600005</v>
      </c>
      <c r="V14" s="37">
        <f>SUMIFS(СВЦЭМ!$D$34:$D$777,СВЦЭМ!$A$34:$A$777,$A14,СВЦЭМ!$B$34:$B$777,V$11)+'СЕТ СН'!$F$11+СВЦЭМ!$D$10+'СЕТ СН'!$F$5</f>
        <v>4894.8251090400008</v>
      </c>
      <c r="W14" s="37">
        <f>SUMIFS(СВЦЭМ!$D$34:$D$777,СВЦЭМ!$A$34:$A$777,$A14,СВЦЭМ!$B$34:$B$777,W$11)+'СЕТ СН'!$F$11+СВЦЭМ!$D$10+'СЕТ СН'!$F$5</f>
        <v>4887.4395149800002</v>
      </c>
      <c r="X14" s="37">
        <f>SUMIFS(СВЦЭМ!$D$34:$D$777,СВЦЭМ!$A$34:$A$777,$A14,СВЦЭМ!$B$34:$B$777,X$11)+'СЕТ СН'!$F$11+СВЦЭМ!$D$10+'СЕТ СН'!$F$5</f>
        <v>4850.5755895800003</v>
      </c>
      <c r="Y14" s="37">
        <f>SUMIFS(СВЦЭМ!$D$34:$D$777,СВЦЭМ!$A$34:$A$777,$A14,СВЦЭМ!$B$34:$B$777,Y$11)+'СЕТ СН'!$F$11+СВЦЭМ!$D$10+'СЕТ СН'!$F$5</f>
        <v>4911.9336163900007</v>
      </c>
    </row>
    <row r="15" spans="1:27" ht="15.75" x14ac:dyDescent="0.2">
      <c r="A15" s="36">
        <f t="shared" si="0"/>
        <v>42617</v>
      </c>
      <c r="B15" s="37">
        <f>SUMIFS(СВЦЭМ!$D$34:$D$777,СВЦЭМ!$A$34:$A$777,$A15,СВЦЭМ!$B$34:$B$777,B$11)+'СЕТ СН'!$F$11+СВЦЭМ!$D$10+'СЕТ СН'!$F$5</f>
        <v>5108.6166798800004</v>
      </c>
      <c r="C15" s="37">
        <f>SUMIFS(СВЦЭМ!$D$34:$D$777,СВЦЭМ!$A$34:$A$777,$A15,СВЦЭМ!$B$34:$B$777,C$11)+'СЕТ СН'!$F$11+СВЦЭМ!$D$10+'СЕТ СН'!$F$5</f>
        <v>5209.4405172400002</v>
      </c>
      <c r="D15" s="37">
        <f>SUMIFS(СВЦЭМ!$D$34:$D$777,СВЦЭМ!$A$34:$A$777,$A15,СВЦЭМ!$B$34:$B$777,D$11)+'СЕТ СН'!$F$11+СВЦЭМ!$D$10+'СЕТ СН'!$F$5</f>
        <v>5295.0982701400007</v>
      </c>
      <c r="E15" s="37">
        <f>SUMIFS(СВЦЭМ!$D$34:$D$777,СВЦЭМ!$A$34:$A$777,$A15,СВЦЭМ!$B$34:$B$777,E$11)+'СЕТ СН'!$F$11+СВЦЭМ!$D$10+'СЕТ СН'!$F$5</f>
        <v>5393.0679235600001</v>
      </c>
      <c r="F15" s="37">
        <f>SUMIFS(СВЦЭМ!$D$34:$D$777,СВЦЭМ!$A$34:$A$777,$A15,СВЦЭМ!$B$34:$B$777,F$11)+'СЕТ СН'!$F$11+СВЦЭМ!$D$10+'СЕТ СН'!$F$5</f>
        <v>5372.0875844000002</v>
      </c>
      <c r="G15" s="37">
        <f>SUMIFS(СВЦЭМ!$D$34:$D$777,СВЦЭМ!$A$34:$A$777,$A15,СВЦЭМ!$B$34:$B$777,G$11)+'СЕТ СН'!$F$11+СВЦЭМ!$D$10+'СЕТ СН'!$F$5</f>
        <v>5406.4125977399999</v>
      </c>
      <c r="H15" s="37">
        <f>SUMIFS(СВЦЭМ!$D$34:$D$777,СВЦЭМ!$A$34:$A$777,$A15,СВЦЭМ!$B$34:$B$777,H$11)+'СЕТ СН'!$F$11+СВЦЭМ!$D$10+'СЕТ СН'!$F$5</f>
        <v>5334.2766163699998</v>
      </c>
      <c r="I15" s="37">
        <f>SUMIFS(СВЦЭМ!$D$34:$D$777,СВЦЭМ!$A$34:$A$777,$A15,СВЦЭМ!$B$34:$B$777,I$11)+'СЕТ СН'!$F$11+СВЦЭМ!$D$10+'СЕТ СН'!$F$5</f>
        <v>5288.74142484</v>
      </c>
      <c r="J15" s="37">
        <f>SUMIFS(СВЦЭМ!$D$34:$D$777,СВЦЭМ!$A$34:$A$777,$A15,СВЦЭМ!$B$34:$B$777,J$11)+'СЕТ СН'!$F$11+СВЦЭМ!$D$10+'СЕТ СН'!$F$5</f>
        <v>5183.8380377000003</v>
      </c>
      <c r="K15" s="37">
        <f>SUMIFS(СВЦЭМ!$D$34:$D$777,СВЦЭМ!$A$34:$A$777,$A15,СВЦЭМ!$B$34:$B$777,K$11)+'СЕТ СН'!$F$11+СВЦЭМ!$D$10+'СЕТ СН'!$F$5</f>
        <v>4973.89742879</v>
      </c>
      <c r="L15" s="37">
        <f>SUMIFS(СВЦЭМ!$D$34:$D$777,СВЦЭМ!$A$34:$A$777,$A15,СВЦЭМ!$B$34:$B$777,L$11)+'СЕТ СН'!$F$11+СВЦЭМ!$D$10+'СЕТ СН'!$F$5</f>
        <v>4871.1844925900004</v>
      </c>
      <c r="M15" s="37">
        <f>SUMIFS(СВЦЭМ!$D$34:$D$777,СВЦЭМ!$A$34:$A$777,$A15,СВЦЭМ!$B$34:$B$777,M$11)+'СЕТ СН'!$F$11+СВЦЭМ!$D$10+'СЕТ СН'!$F$5</f>
        <v>4939.8189414000008</v>
      </c>
      <c r="N15" s="37">
        <f>SUMIFS(СВЦЭМ!$D$34:$D$777,СВЦЭМ!$A$34:$A$777,$A15,СВЦЭМ!$B$34:$B$777,N$11)+'СЕТ СН'!$F$11+СВЦЭМ!$D$10+'СЕТ СН'!$F$5</f>
        <v>4762.9214822900003</v>
      </c>
      <c r="O15" s="37">
        <f>SUMIFS(СВЦЭМ!$D$34:$D$777,СВЦЭМ!$A$34:$A$777,$A15,СВЦЭМ!$B$34:$B$777,O$11)+'СЕТ СН'!$F$11+СВЦЭМ!$D$10+'СЕТ СН'!$F$5</f>
        <v>4744.28220048</v>
      </c>
      <c r="P15" s="37">
        <f>SUMIFS(СВЦЭМ!$D$34:$D$777,СВЦЭМ!$A$34:$A$777,$A15,СВЦЭМ!$B$34:$B$777,P$11)+'СЕТ СН'!$F$11+СВЦЭМ!$D$10+'СЕТ СН'!$F$5</f>
        <v>4819.1080435399999</v>
      </c>
      <c r="Q15" s="37">
        <f>SUMIFS(СВЦЭМ!$D$34:$D$777,СВЦЭМ!$A$34:$A$777,$A15,СВЦЭМ!$B$34:$B$777,Q$11)+'СЕТ СН'!$F$11+СВЦЭМ!$D$10+'СЕТ СН'!$F$5</f>
        <v>4804.0192336600003</v>
      </c>
      <c r="R15" s="37">
        <f>SUMIFS(СВЦЭМ!$D$34:$D$777,СВЦЭМ!$A$34:$A$777,$A15,СВЦЭМ!$B$34:$B$777,R$11)+'СЕТ СН'!$F$11+СВЦЭМ!$D$10+'СЕТ СН'!$F$5</f>
        <v>4863.4970375400007</v>
      </c>
      <c r="S15" s="37">
        <f>SUMIFS(СВЦЭМ!$D$34:$D$777,СВЦЭМ!$A$34:$A$777,$A15,СВЦЭМ!$B$34:$B$777,S$11)+'СЕТ СН'!$F$11+СВЦЭМ!$D$10+'СЕТ СН'!$F$5</f>
        <v>4863.8501491000006</v>
      </c>
      <c r="T15" s="37">
        <f>SUMIFS(СВЦЭМ!$D$34:$D$777,СВЦЭМ!$A$34:$A$777,$A15,СВЦЭМ!$B$34:$B$777,T$11)+'СЕТ СН'!$F$11+СВЦЭМ!$D$10+'СЕТ СН'!$F$5</f>
        <v>4815.7018816899999</v>
      </c>
      <c r="U15" s="37">
        <f>SUMIFS(СВЦЭМ!$D$34:$D$777,СВЦЭМ!$A$34:$A$777,$A15,СВЦЭМ!$B$34:$B$777,U$11)+'СЕТ СН'!$F$11+СВЦЭМ!$D$10+'СЕТ СН'!$F$5</f>
        <v>4835.2888579400005</v>
      </c>
      <c r="V15" s="37">
        <f>SUMIFS(СВЦЭМ!$D$34:$D$777,СВЦЭМ!$A$34:$A$777,$A15,СВЦЭМ!$B$34:$B$777,V$11)+'СЕТ СН'!$F$11+СВЦЭМ!$D$10+'СЕТ СН'!$F$5</f>
        <v>5014.7470547400007</v>
      </c>
      <c r="W15" s="37">
        <f>SUMIFS(СВЦЭМ!$D$34:$D$777,СВЦЭМ!$A$34:$A$777,$A15,СВЦЭМ!$B$34:$B$777,W$11)+'СЕТ СН'!$F$11+СВЦЭМ!$D$10+'СЕТ СН'!$F$5</f>
        <v>4982.3967256300002</v>
      </c>
      <c r="X15" s="37">
        <f>SUMIFS(СВЦЭМ!$D$34:$D$777,СВЦЭМ!$A$34:$A$777,$A15,СВЦЭМ!$B$34:$B$777,X$11)+'СЕТ СН'!$F$11+СВЦЭМ!$D$10+'СЕТ СН'!$F$5</f>
        <v>4863.11410626</v>
      </c>
      <c r="Y15" s="37">
        <f>SUMIFS(СВЦЭМ!$D$34:$D$777,СВЦЭМ!$A$34:$A$777,$A15,СВЦЭМ!$B$34:$B$777,Y$11)+'СЕТ СН'!$F$11+СВЦЭМ!$D$10+'СЕТ СН'!$F$5</f>
        <v>4893.0873513000006</v>
      </c>
    </row>
    <row r="16" spans="1:27" ht="15.75" x14ac:dyDescent="0.2">
      <c r="A16" s="36">
        <f t="shared" si="0"/>
        <v>42618</v>
      </c>
      <c r="B16" s="37">
        <f>SUMIFS(СВЦЭМ!$D$34:$D$777,СВЦЭМ!$A$34:$A$777,$A16,СВЦЭМ!$B$34:$B$777,B$11)+'СЕТ СН'!$F$11+СВЦЭМ!$D$10+'СЕТ СН'!$F$5</f>
        <v>5040.1120700000001</v>
      </c>
      <c r="C16" s="37">
        <f>SUMIFS(СВЦЭМ!$D$34:$D$777,СВЦЭМ!$A$34:$A$777,$A16,СВЦЭМ!$B$34:$B$777,C$11)+'СЕТ СН'!$F$11+СВЦЭМ!$D$10+'СЕТ СН'!$F$5</f>
        <v>5220.7658485499996</v>
      </c>
      <c r="D16" s="37">
        <f>SUMIFS(СВЦЭМ!$D$34:$D$777,СВЦЭМ!$A$34:$A$777,$A16,СВЦЭМ!$B$34:$B$777,D$11)+'СЕТ СН'!$F$11+СВЦЭМ!$D$10+'СЕТ СН'!$F$5</f>
        <v>5217.8008863800005</v>
      </c>
      <c r="E16" s="37">
        <f>SUMIFS(СВЦЭМ!$D$34:$D$777,СВЦЭМ!$A$34:$A$777,$A16,СВЦЭМ!$B$34:$B$777,E$11)+'СЕТ СН'!$F$11+СВЦЭМ!$D$10+'СЕТ СН'!$F$5</f>
        <v>5306.8704771000002</v>
      </c>
      <c r="F16" s="37">
        <f>SUMIFS(СВЦЭМ!$D$34:$D$777,СВЦЭМ!$A$34:$A$777,$A16,СВЦЭМ!$B$34:$B$777,F$11)+'СЕТ СН'!$F$11+СВЦЭМ!$D$10+'СЕТ СН'!$F$5</f>
        <v>5285.6323477700007</v>
      </c>
      <c r="G16" s="37">
        <f>SUMIFS(СВЦЭМ!$D$34:$D$777,СВЦЭМ!$A$34:$A$777,$A16,СВЦЭМ!$B$34:$B$777,G$11)+'СЕТ СН'!$F$11+СВЦЭМ!$D$10+'СЕТ СН'!$F$5</f>
        <v>5313.2111841599999</v>
      </c>
      <c r="H16" s="37">
        <f>SUMIFS(СВЦЭМ!$D$34:$D$777,СВЦЭМ!$A$34:$A$777,$A16,СВЦЭМ!$B$34:$B$777,H$11)+'СЕТ СН'!$F$11+СВЦЭМ!$D$10+'СЕТ СН'!$F$5</f>
        <v>5143.1985523000003</v>
      </c>
      <c r="I16" s="37">
        <f>SUMIFS(СВЦЭМ!$D$34:$D$777,СВЦЭМ!$A$34:$A$777,$A16,СВЦЭМ!$B$34:$B$777,I$11)+'СЕТ СН'!$F$11+СВЦЭМ!$D$10+'СЕТ СН'!$F$5</f>
        <v>4555.6286349800002</v>
      </c>
      <c r="J16" s="37">
        <f>SUMIFS(СВЦЭМ!$D$34:$D$777,СВЦЭМ!$A$34:$A$777,$A16,СВЦЭМ!$B$34:$B$777,J$11)+'СЕТ СН'!$F$11+СВЦЭМ!$D$10+'СЕТ СН'!$F$5</f>
        <v>4391.9441822000008</v>
      </c>
      <c r="K16" s="37">
        <f>SUMIFS(СВЦЭМ!$D$34:$D$777,СВЦЭМ!$A$34:$A$777,$A16,СВЦЭМ!$B$34:$B$777,K$11)+'СЕТ СН'!$F$11+СВЦЭМ!$D$10+'СЕТ СН'!$F$5</f>
        <v>4257.2300947900003</v>
      </c>
      <c r="L16" s="37">
        <f>SUMIFS(СВЦЭМ!$D$34:$D$777,СВЦЭМ!$A$34:$A$777,$A16,СВЦЭМ!$B$34:$B$777,L$11)+'СЕТ СН'!$F$11+СВЦЭМ!$D$10+'СЕТ СН'!$F$5</f>
        <v>4213.9945079700001</v>
      </c>
      <c r="M16" s="37">
        <f>SUMIFS(СВЦЭМ!$D$34:$D$777,СВЦЭМ!$A$34:$A$777,$A16,СВЦЭМ!$B$34:$B$777,M$11)+'СЕТ СН'!$F$11+СВЦЭМ!$D$10+'СЕТ СН'!$F$5</f>
        <v>4223.3143443200006</v>
      </c>
      <c r="N16" s="37">
        <f>SUMIFS(СВЦЭМ!$D$34:$D$777,СВЦЭМ!$A$34:$A$777,$A16,СВЦЭМ!$B$34:$B$777,N$11)+'СЕТ СН'!$F$11+СВЦЭМ!$D$10+'СЕТ СН'!$F$5</f>
        <v>4250.0573973400005</v>
      </c>
      <c r="O16" s="37">
        <f>SUMIFS(СВЦЭМ!$D$34:$D$777,СВЦЭМ!$A$34:$A$777,$A16,СВЦЭМ!$B$34:$B$777,O$11)+'СЕТ СН'!$F$11+СВЦЭМ!$D$10+'СЕТ СН'!$F$5</f>
        <v>4253.0302978300006</v>
      </c>
      <c r="P16" s="37">
        <f>SUMIFS(СВЦЭМ!$D$34:$D$777,СВЦЭМ!$A$34:$A$777,$A16,СВЦЭМ!$B$34:$B$777,P$11)+'СЕТ СН'!$F$11+СВЦЭМ!$D$10+'СЕТ СН'!$F$5</f>
        <v>4279.1270866499999</v>
      </c>
      <c r="Q16" s="37">
        <f>SUMIFS(СВЦЭМ!$D$34:$D$777,СВЦЭМ!$A$34:$A$777,$A16,СВЦЭМ!$B$34:$B$777,Q$11)+'СЕТ СН'!$F$11+СВЦЭМ!$D$10+'СЕТ СН'!$F$5</f>
        <v>4289.9467473599998</v>
      </c>
      <c r="R16" s="37">
        <f>SUMIFS(СВЦЭМ!$D$34:$D$777,СВЦЭМ!$A$34:$A$777,$A16,СВЦЭМ!$B$34:$B$777,R$11)+'СЕТ СН'!$F$11+СВЦЭМ!$D$10+'СЕТ СН'!$F$5</f>
        <v>4295.6493829199999</v>
      </c>
      <c r="S16" s="37">
        <f>SUMIFS(СВЦЭМ!$D$34:$D$777,СВЦЭМ!$A$34:$A$777,$A16,СВЦЭМ!$B$34:$B$777,S$11)+'СЕТ СН'!$F$11+СВЦЭМ!$D$10+'СЕТ СН'!$F$5</f>
        <v>4363.8595166499999</v>
      </c>
      <c r="T16" s="37">
        <f>SUMIFS(СВЦЭМ!$D$34:$D$777,СВЦЭМ!$A$34:$A$777,$A16,СВЦЭМ!$B$34:$B$777,T$11)+'СЕТ СН'!$F$11+СВЦЭМ!$D$10+'СЕТ СН'!$F$5</f>
        <v>4387.3565974499998</v>
      </c>
      <c r="U16" s="37">
        <f>SUMIFS(СВЦЭМ!$D$34:$D$777,СВЦЭМ!$A$34:$A$777,$A16,СВЦЭМ!$B$34:$B$777,U$11)+'СЕТ СН'!$F$11+СВЦЭМ!$D$10+'СЕТ СН'!$F$5</f>
        <v>4374.1449195200003</v>
      </c>
      <c r="V16" s="37">
        <f>SUMIFS(СВЦЭМ!$D$34:$D$777,СВЦЭМ!$A$34:$A$777,$A16,СВЦЭМ!$B$34:$B$777,V$11)+'СЕТ СН'!$F$11+СВЦЭМ!$D$10+'СЕТ СН'!$F$5</f>
        <v>4419.5406434200004</v>
      </c>
      <c r="W16" s="37">
        <f>SUMIFS(СВЦЭМ!$D$34:$D$777,СВЦЭМ!$A$34:$A$777,$A16,СВЦЭМ!$B$34:$B$777,W$11)+'СЕТ СН'!$F$11+СВЦЭМ!$D$10+'СЕТ СН'!$F$5</f>
        <v>4670.9021748100004</v>
      </c>
      <c r="X16" s="37">
        <f>SUMIFS(СВЦЭМ!$D$34:$D$777,СВЦЭМ!$A$34:$A$777,$A16,СВЦЭМ!$B$34:$B$777,X$11)+'СЕТ СН'!$F$11+СВЦЭМ!$D$10+'СЕТ СН'!$F$5</f>
        <v>4458.9157380100005</v>
      </c>
      <c r="Y16" s="37">
        <f>SUMIFS(СВЦЭМ!$D$34:$D$777,СВЦЭМ!$A$34:$A$777,$A16,СВЦЭМ!$B$34:$B$777,Y$11)+'СЕТ СН'!$F$11+СВЦЭМ!$D$10+'СЕТ СН'!$F$5</f>
        <v>4338.9779305100001</v>
      </c>
    </row>
    <row r="17" spans="1:25" ht="15.75" x14ac:dyDescent="0.2">
      <c r="A17" s="36">
        <f t="shared" si="0"/>
        <v>42619</v>
      </c>
      <c r="B17" s="37">
        <f>SUMIFS(СВЦЭМ!$D$34:$D$777,СВЦЭМ!$A$34:$A$777,$A17,СВЦЭМ!$B$34:$B$777,B$11)+'СЕТ СН'!$F$11+СВЦЭМ!$D$10+'СЕТ СН'!$F$5</f>
        <v>4362.8318913200001</v>
      </c>
      <c r="C17" s="37">
        <f>SUMIFS(СВЦЭМ!$D$34:$D$777,СВЦЭМ!$A$34:$A$777,$A17,СВЦЭМ!$B$34:$B$777,C$11)+'СЕТ СН'!$F$11+СВЦЭМ!$D$10+'СЕТ СН'!$F$5</f>
        <v>4439.4092107699998</v>
      </c>
      <c r="D17" s="37">
        <f>SUMIFS(СВЦЭМ!$D$34:$D$777,СВЦЭМ!$A$34:$A$777,$A17,СВЦЭМ!$B$34:$B$777,D$11)+'СЕТ СН'!$F$11+СВЦЭМ!$D$10+'СЕТ СН'!$F$5</f>
        <v>4493.9782019100003</v>
      </c>
      <c r="E17" s="37">
        <f>SUMIFS(СВЦЭМ!$D$34:$D$777,СВЦЭМ!$A$34:$A$777,$A17,СВЦЭМ!$B$34:$B$777,E$11)+'СЕТ СН'!$F$11+СВЦЭМ!$D$10+'СЕТ СН'!$F$5</f>
        <v>4521.36613038</v>
      </c>
      <c r="F17" s="37">
        <f>SUMIFS(СВЦЭМ!$D$34:$D$777,СВЦЭМ!$A$34:$A$777,$A17,СВЦЭМ!$B$34:$B$777,F$11)+'СЕТ СН'!$F$11+СВЦЭМ!$D$10+'СЕТ СН'!$F$5</f>
        <v>4549.3308110500002</v>
      </c>
      <c r="G17" s="37">
        <f>SUMIFS(СВЦЭМ!$D$34:$D$777,СВЦЭМ!$A$34:$A$777,$A17,СВЦЭМ!$B$34:$B$777,G$11)+'СЕТ СН'!$F$11+СВЦЭМ!$D$10+'СЕТ СН'!$F$5</f>
        <v>4513.9548275100005</v>
      </c>
      <c r="H17" s="37">
        <f>SUMIFS(СВЦЭМ!$D$34:$D$777,СВЦЭМ!$A$34:$A$777,$A17,СВЦЭМ!$B$34:$B$777,H$11)+'СЕТ СН'!$F$11+СВЦЭМ!$D$10+'СЕТ СН'!$F$5</f>
        <v>4436.0802506300006</v>
      </c>
      <c r="I17" s="37">
        <f>SUMIFS(СВЦЭМ!$D$34:$D$777,СВЦЭМ!$A$34:$A$777,$A17,СВЦЭМ!$B$34:$B$777,I$11)+'СЕТ СН'!$F$11+СВЦЭМ!$D$10+'СЕТ СН'!$F$5</f>
        <v>4337.3685188400004</v>
      </c>
      <c r="J17" s="37">
        <f>SUMIFS(СВЦЭМ!$D$34:$D$777,СВЦЭМ!$A$34:$A$777,$A17,СВЦЭМ!$B$34:$B$777,J$11)+'СЕТ СН'!$F$11+СВЦЭМ!$D$10+'СЕТ СН'!$F$5</f>
        <v>4240.6068037700006</v>
      </c>
      <c r="K17" s="37">
        <f>SUMIFS(СВЦЭМ!$D$34:$D$777,СВЦЭМ!$A$34:$A$777,$A17,СВЦЭМ!$B$34:$B$777,K$11)+'СЕТ СН'!$F$11+СВЦЭМ!$D$10+'СЕТ СН'!$F$5</f>
        <v>3963.8419444000001</v>
      </c>
      <c r="L17" s="37">
        <f>SUMIFS(СВЦЭМ!$D$34:$D$777,СВЦЭМ!$A$34:$A$777,$A17,СВЦЭМ!$B$34:$B$777,L$11)+'СЕТ СН'!$F$11+СВЦЭМ!$D$10+'СЕТ СН'!$F$5</f>
        <v>4082.2809135500002</v>
      </c>
      <c r="M17" s="37">
        <f>SUMIFS(СВЦЭМ!$D$34:$D$777,СВЦЭМ!$A$34:$A$777,$A17,СВЦЭМ!$B$34:$B$777,M$11)+'СЕТ СН'!$F$11+СВЦЭМ!$D$10+'СЕТ СН'!$F$5</f>
        <v>4237.8897765500005</v>
      </c>
      <c r="N17" s="37">
        <f>SUMIFS(СВЦЭМ!$D$34:$D$777,СВЦЭМ!$A$34:$A$777,$A17,СВЦЭМ!$B$34:$B$777,N$11)+'СЕТ СН'!$F$11+СВЦЭМ!$D$10+'СЕТ СН'!$F$5</f>
        <v>4266.7593941699997</v>
      </c>
      <c r="O17" s="37">
        <f>SUMIFS(СВЦЭМ!$D$34:$D$777,СВЦЭМ!$A$34:$A$777,$A17,СВЦЭМ!$B$34:$B$777,O$11)+'СЕТ СН'!$F$11+СВЦЭМ!$D$10+'СЕТ СН'!$F$5</f>
        <v>4272.8611171900002</v>
      </c>
      <c r="P17" s="37">
        <f>SUMIFS(СВЦЭМ!$D$34:$D$777,СВЦЭМ!$A$34:$A$777,$A17,СВЦЭМ!$B$34:$B$777,P$11)+'СЕТ СН'!$F$11+СВЦЭМ!$D$10+'СЕТ СН'!$F$5</f>
        <v>4142.6847471199999</v>
      </c>
      <c r="Q17" s="37">
        <f>SUMIFS(СВЦЭМ!$D$34:$D$777,СВЦЭМ!$A$34:$A$777,$A17,СВЦЭМ!$B$34:$B$777,Q$11)+'СЕТ СН'!$F$11+СВЦЭМ!$D$10+'СЕТ СН'!$F$5</f>
        <v>4061.5508797600005</v>
      </c>
      <c r="R17" s="37">
        <f>SUMIFS(СВЦЭМ!$D$34:$D$777,СВЦЭМ!$A$34:$A$777,$A17,СВЦЭМ!$B$34:$B$777,R$11)+'СЕТ СН'!$F$11+СВЦЭМ!$D$10+'СЕТ СН'!$F$5</f>
        <v>4045.48205203</v>
      </c>
      <c r="S17" s="37">
        <f>SUMIFS(СВЦЭМ!$D$34:$D$777,СВЦЭМ!$A$34:$A$777,$A17,СВЦЭМ!$B$34:$B$777,S$11)+'СЕТ СН'!$F$11+СВЦЭМ!$D$10+'СЕТ СН'!$F$5</f>
        <v>4001.7811689300001</v>
      </c>
      <c r="T17" s="37">
        <f>SUMIFS(СВЦЭМ!$D$34:$D$777,СВЦЭМ!$A$34:$A$777,$A17,СВЦЭМ!$B$34:$B$777,T$11)+'СЕТ СН'!$F$11+СВЦЭМ!$D$10+'СЕТ СН'!$F$5</f>
        <v>3958.3722620600001</v>
      </c>
      <c r="U17" s="37">
        <f>SUMIFS(СВЦЭМ!$D$34:$D$777,СВЦЭМ!$A$34:$A$777,$A17,СВЦЭМ!$B$34:$B$777,U$11)+'СЕТ СН'!$F$11+СВЦЭМ!$D$10+'СЕТ СН'!$F$5</f>
        <v>3960.5586698300003</v>
      </c>
      <c r="V17" s="37">
        <f>SUMIFS(СВЦЭМ!$D$34:$D$777,СВЦЭМ!$A$34:$A$777,$A17,СВЦЭМ!$B$34:$B$777,V$11)+'СЕТ СН'!$F$11+СВЦЭМ!$D$10+'СЕТ СН'!$F$5</f>
        <v>3984.6685583200001</v>
      </c>
      <c r="W17" s="37">
        <f>SUMIFS(СВЦЭМ!$D$34:$D$777,СВЦЭМ!$A$34:$A$777,$A17,СВЦЭМ!$B$34:$B$777,W$11)+'СЕТ СН'!$F$11+СВЦЭМ!$D$10+'СЕТ СН'!$F$5</f>
        <v>3967.3976543900003</v>
      </c>
      <c r="X17" s="37">
        <f>SUMIFS(СВЦЭМ!$D$34:$D$777,СВЦЭМ!$A$34:$A$777,$A17,СВЦЭМ!$B$34:$B$777,X$11)+'СЕТ СН'!$F$11+СВЦЭМ!$D$10+'СЕТ СН'!$F$5</f>
        <v>3930.3683748100002</v>
      </c>
      <c r="Y17" s="37">
        <f>SUMIFS(СВЦЭМ!$D$34:$D$777,СВЦЭМ!$A$34:$A$777,$A17,СВЦЭМ!$B$34:$B$777,Y$11)+'СЕТ СН'!$F$11+СВЦЭМ!$D$10+'СЕТ СН'!$F$5</f>
        <v>3943.6697298600002</v>
      </c>
    </row>
    <row r="18" spans="1:25" ht="15.75" x14ac:dyDescent="0.2">
      <c r="A18" s="36">
        <f t="shared" si="0"/>
        <v>42620</v>
      </c>
      <c r="B18" s="37">
        <f>SUMIFS(СВЦЭМ!$D$34:$D$777,СВЦЭМ!$A$34:$A$777,$A18,СВЦЭМ!$B$34:$B$777,B$11)+'СЕТ СН'!$F$11+СВЦЭМ!$D$10+'СЕТ СН'!$F$5</f>
        <v>4312.0861960500006</v>
      </c>
      <c r="C18" s="37">
        <f>SUMIFS(СВЦЭМ!$D$34:$D$777,СВЦЭМ!$A$34:$A$777,$A18,СВЦЭМ!$B$34:$B$777,C$11)+'СЕТ СН'!$F$11+СВЦЭМ!$D$10+'СЕТ СН'!$F$5</f>
        <v>4363.2340445</v>
      </c>
      <c r="D18" s="37">
        <f>SUMIFS(СВЦЭМ!$D$34:$D$777,СВЦЭМ!$A$34:$A$777,$A18,СВЦЭМ!$B$34:$B$777,D$11)+'СЕТ СН'!$F$11+СВЦЭМ!$D$10+'СЕТ СН'!$F$5</f>
        <v>4410.2212099900007</v>
      </c>
      <c r="E18" s="37">
        <f>SUMIFS(СВЦЭМ!$D$34:$D$777,СВЦЭМ!$A$34:$A$777,$A18,СВЦЭМ!$B$34:$B$777,E$11)+'СЕТ СН'!$F$11+СВЦЭМ!$D$10+'СЕТ СН'!$F$5</f>
        <v>4487.4274784500003</v>
      </c>
      <c r="F18" s="37">
        <f>SUMIFS(СВЦЭМ!$D$34:$D$777,СВЦЭМ!$A$34:$A$777,$A18,СВЦЭМ!$B$34:$B$777,F$11)+'СЕТ СН'!$F$11+СВЦЭМ!$D$10+'СЕТ СН'!$F$5</f>
        <v>4530.0655274199999</v>
      </c>
      <c r="G18" s="37">
        <f>SUMIFS(СВЦЭМ!$D$34:$D$777,СВЦЭМ!$A$34:$A$777,$A18,СВЦЭМ!$B$34:$B$777,G$11)+'СЕТ СН'!$F$11+СВЦЭМ!$D$10+'СЕТ СН'!$F$5</f>
        <v>4490.1564669199997</v>
      </c>
      <c r="H18" s="37">
        <f>SUMIFS(СВЦЭМ!$D$34:$D$777,СВЦЭМ!$A$34:$A$777,$A18,СВЦЭМ!$B$34:$B$777,H$11)+'СЕТ СН'!$F$11+СВЦЭМ!$D$10+'СЕТ СН'!$F$5</f>
        <v>4385.6254783000004</v>
      </c>
      <c r="I18" s="37">
        <f>SUMIFS(СВЦЭМ!$D$34:$D$777,СВЦЭМ!$A$34:$A$777,$A18,СВЦЭМ!$B$34:$B$777,I$11)+'СЕТ СН'!$F$11+СВЦЭМ!$D$10+'СЕТ СН'!$F$5</f>
        <v>4290.7261448400004</v>
      </c>
      <c r="J18" s="37">
        <f>SUMIFS(СВЦЭМ!$D$34:$D$777,СВЦЭМ!$A$34:$A$777,$A18,СВЦЭМ!$B$34:$B$777,J$11)+'СЕТ СН'!$F$11+СВЦЭМ!$D$10+'СЕТ СН'!$F$5</f>
        <v>4275.87279012</v>
      </c>
      <c r="K18" s="37">
        <f>SUMIFS(СВЦЭМ!$D$34:$D$777,СВЦЭМ!$A$34:$A$777,$A18,СВЦЭМ!$B$34:$B$777,K$11)+'СЕТ СН'!$F$11+СВЦЭМ!$D$10+'СЕТ СН'!$F$5</f>
        <v>4275.9150153800001</v>
      </c>
      <c r="L18" s="37">
        <f>SUMIFS(СВЦЭМ!$D$34:$D$777,СВЦЭМ!$A$34:$A$777,$A18,СВЦЭМ!$B$34:$B$777,L$11)+'СЕТ СН'!$F$11+СВЦЭМ!$D$10+'СЕТ СН'!$F$5</f>
        <v>4245.14020196</v>
      </c>
      <c r="M18" s="37">
        <f>SUMIFS(СВЦЭМ!$D$34:$D$777,СВЦЭМ!$A$34:$A$777,$A18,СВЦЭМ!$B$34:$B$777,M$11)+'СЕТ СН'!$F$11+СВЦЭМ!$D$10+'СЕТ СН'!$F$5</f>
        <v>4279.3204395800003</v>
      </c>
      <c r="N18" s="37">
        <f>SUMIFS(СВЦЭМ!$D$34:$D$777,СВЦЭМ!$A$34:$A$777,$A18,СВЦЭМ!$B$34:$B$777,N$11)+'СЕТ СН'!$F$11+СВЦЭМ!$D$10+'СЕТ СН'!$F$5</f>
        <v>4259.7917663400003</v>
      </c>
      <c r="O18" s="37">
        <f>SUMIFS(СВЦЭМ!$D$34:$D$777,СВЦЭМ!$A$34:$A$777,$A18,СВЦЭМ!$B$34:$B$777,O$11)+'СЕТ СН'!$F$11+СВЦЭМ!$D$10+'СЕТ СН'!$F$5</f>
        <v>4246.9761347800004</v>
      </c>
      <c r="P18" s="37">
        <f>SUMIFS(СВЦЭМ!$D$34:$D$777,СВЦЭМ!$A$34:$A$777,$A18,СВЦЭМ!$B$34:$B$777,P$11)+'СЕТ СН'!$F$11+СВЦЭМ!$D$10+'СЕТ СН'!$F$5</f>
        <v>4230.8335026700006</v>
      </c>
      <c r="Q18" s="37">
        <f>SUMIFS(СВЦЭМ!$D$34:$D$777,СВЦЭМ!$A$34:$A$777,$A18,СВЦЭМ!$B$34:$B$777,Q$11)+'СЕТ СН'!$F$11+СВЦЭМ!$D$10+'СЕТ СН'!$F$5</f>
        <v>4192.1650426800006</v>
      </c>
      <c r="R18" s="37">
        <f>SUMIFS(СВЦЭМ!$D$34:$D$777,СВЦЭМ!$A$34:$A$777,$A18,СВЦЭМ!$B$34:$B$777,R$11)+'СЕТ СН'!$F$11+СВЦЭМ!$D$10+'СЕТ СН'!$F$5</f>
        <v>4282.9881233100004</v>
      </c>
      <c r="S18" s="37">
        <f>SUMIFS(СВЦЭМ!$D$34:$D$777,СВЦЭМ!$A$34:$A$777,$A18,СВЦЭМ!$B$34:$B$777,S$11)+'СЕТ СН'!$F$11+СВЦЭМ!$D$10+'СЕТ СН'!$F$5</f>
        <v>4317.5744377800002</v>
      </c>
      <c r="T18" s="37">
        <f>SUMIFS(СВЦЭМ!$D$34:$D$777,СВЦЭМ!$A$34:$A$777,$A18,СВЦЭМ!$B$34:$B$777,T$11)+'СЕТ СН'!$F$11+СВЦЭМ!$D$10+'СЕТ СН'!$F$5</f>
        <v>4320.0340351000004</v>
      </c>
      <c r="U18" s="37">
        <f>SUMIFS(СВЦЭМ!$D$34:$D$777,СВЦЭМ!$A$34:$A$777,$A18,СВЦЭМ!$B$34:$B$777,U$11)+'СЕТ СН'!$F$11+СВЦЭМ!$D$10+'СЕТ СН'!$F$5</f>
        <v>4331.8735699899999</v>
      </c>
      <c r="V18" s="37">
        <f>SUMIFS(СВЦЭМ!$D$34:$D$777,СВЦЭМ!$A$34:$A$777,$A18,СВЦЭМ!$B$34:$B$777,V$11)+'СЕТ СН'!$F$11+СВЦЭМ!$D$10+'СЕТ СН'!$F$5</f>
        <v>4331.0062544800003</v>
      </c>
      <c r="W18" s="37">
        <f>SUMIFS(СВЦЭМ!$D$34:$D$777,СВЦЭМ!$A$34:$A$777,$A18,СВЦЭМ!$B$34:$B$777,W$11)+'СЕТ СН'!$F$11+СВЦЭМ!$D$10+'СЕТ СН'!$F$5</f>
        <v>4268.6572799000005</v>
      </c>
      <c r="X18" s="37">
        <f>SUMIFS(СВЦЭМ!$D$34:$D$777,СВЦЭМ!$A$34:$A$777,$A18,СВЦЭМ!$B$34:$B$777,X$11)+'СЕТ СН'!$F$11+СВЦЭМ!$D$10+'СЕТ СН'!$F$5</f>
        <v>4220.8979682099998</v>
      </c>
      <c r="Y18" s="37">
        <f>SUMIFS(СВЦЭМ!$D$34:$D$777,СВЦЭМ!$A$34:$A$777,$A18,СВЦЭМ!$B$34:$B$777,Y$11)+'СЕТ СН'!$F$11+СВЦЭМ!$D$10+'СЕТ СН'!$F$5</f>
        <v>4244.5551374100005</v>
      </c>
    </row>
    <row r="19" spans="1:25" ht="15.75" x14ac:dyDescent="0.2">
      <c r="A19" s="36">
        <f t="shared" si="0"/>
        <v>42621</v>
      </c>
      <c r="B19" s="37">
        <f>SUMIFS(СВЦЭМ!$D$34:$D$777,СВЦЭМ!$A$34:$A$777,$A19,СВЦЭМ!$B$34:$B$777,B$11)+'СЕТ СН'!$F$11+СВЦЭМ!$D$10+'СЕТ СН'!$F$5</f>
        <v>4283.3560692500005</v>
      </c>
      <c r="C19" s="37">
        <f>SUMIFS(СВЦЭМ!$D$34:$D$777,СВЦЭМ!$A$34:$A$777,$A19,СВЦЭМ!$B$34:$B$777,C$11)+'СЕТ СН'!$F$11+СВЦЭМ!$D$10+'СЕТ СН'!$F$5</f>
        <v>4333.08236648</v>
      </c>
      <c r="D19" s="37">
        <f>SUMIFS(СВЦЭМ!$D$34:$D$777,СВЦЭМ!$A$34:$A$777,$A19,СВЦЭМ!$B$34:$B$777,D$11)+'СЕТ СН'!$F$11+СВЦЭМ!$D$10+'СЕТ СН'!$F$5</f>
        <v>4386.3779152799998</v>
      </c>
      <c r="E19" s="37">
        <f>SUMIFS(СВЦЭМ!$D$34:$D$777,СВЦЭМ!$A$34:$A$777,$A19,СВЦЭМ!$B$34:$B$777,E$11)+'СЕТ СН'!$F$11+СВЦЭМ!$D$10+'СЕТ СН'!$F$5</f>
        <v>4404.1463878499999</v>
      </c>
      <c r="F19" s="37">
        <f>SUMIFS(СВЦЭМ!$D$34:$D$777,СВЦЭМ!$A$34:$A$777,$A19,СВЦЭМ!$B$34:$B$777,F$11)+'СЕТ СН'!$F$11+СВЦЭМ!$D$10+'СЕТ СН'!$F$5</f>
        <v>4416.0790193900002</v>
      </c>
      <c r="G19" s="37">
        <f>SUMIFS(СВЦЭМ!$D$34:$D$777,СВЦЭМ!$A$34:$A$777,$A19,СВЦЭМ!$B$34:$B$777,G$11)+'СЕТ СН'!$F$11+СВЦЭМ!$D$10+'СЕТ СН'!$F$5</f>
        <v>4418.5013967000004</v>
      </c>
      <c r="H19" s="37">
        <f>SUMIFS(СВЦЭМ!$D$34:$D$777,СВЦЭМ!$A$34:$A$777,$A19,СВЦЭМ!$B$34:$B$777,H$11)+'СЕТ СН'!$F$11+СВЦЭМ!$D$10+'СЕТ СН'!$F$5</f>
        <v>4386.96458876</v>
      </c>
      <c r="I19" s="37">
        <f>SUMIFS(СВЦЭМ!$D$34:$D$777,СВЦЭМ!$A$34:$A$777,$A19,СВЦЭМ!$B$34:$B$777,I$11)+'СЕТ СН'!$F$11+СВЦЭМ!$D$10+'СЕТ СН'!$F$5</f>
        <v>4346.41162824</v>
      </c>
      <c r="J19" s="37">
        <f>SUMIFS(СВЦЭМ!$D$34:$D$777,СВЦЭМ!$A$34:$A$777,$A19,СВЦЭМ!$B$34:$B$777,J$11)+'СЕТ СН'!$F$11+СВЦЭМ!$D$10+'СЕТ СН'!$F$5</f>
        <v>4273.1747910800004</v>
      </c>
      <c r="K19" s="37">
        <f>SUMIFS(СВЦЭМ!$D$34:$D$777,СВЦЭМ!$A$34:$A$777,$A19,СВЦЭМ!$B$34:$B$777,K$11)+'СЕТ СН'!$F$11+СВЦЭМ!$D$10+'СЕТ СН'!$F$5</f>
        <v>4187.1494342900005</v>
      </c>
      <c r="L19" s="37">
        <f>SUMIFS(СВЦЭМ!$D$34:$D$777,СВЦЭМ!$A$34:$A$777,$A19,СВЦЭМ!$B$34:$B$777,L$11)+'СЕТ СН'!$F$11+СВЦЭМ!$D$10+'СЕТ СН'!$F$5</f>
        <v>4507.3224546300007</v>
      </c>
      <c r="M19" s="37">
        <f>SUMIFS(СВЦЭМ!$D$34:$D$777,СВЦЭМ!$A$34:$A$777,$A19,СВЦЭМ!$B$34:$B$777,M$11)+'СЕТ СН'!$F$11+СВЦЭМ!$D$10+'СЕТ СН'!$F$5</f>
        <v>4684.7969496200003</v>
      </c>
      <c r="N19" s="37">
        <f>SUMIFS(СВЦЭМ!$D$34:$D$777,СВЦЭМ!$A$34:$A$777,$A19,СВЦЭМ!$B$34:$B$777,N$11)+'СЕТ СН'!$F$11+СВЦЭМ!$D$10+'СЕТ СН'!$F$5</f>
        <v>4394.14394662</v>
      </c>
      <c r="O19" s="37">
        <f>SUMIFS(СВЦЭМ!$D$34:$D$777,СВЦЭМ!$A$34:$A$777,$A19,СВЦЭМ!$B$34:$B$777,O$11)+'СЕТ СН'!$F$11+СВЦЭМ!$D$10+'СЕТ СН'!$F$5</f>
        <v>4235.4578776799999</v>
      </c>
      <c r="P19" s="37">
        <f>SUMIFS(СВЦЭМ!$D$34:$D$777,СВЦЭМ!$A$34:$A$777,$A19,СВЦЭМ!$B$34:$B$777,P$11)+'СЕТ СН'!$F$11+СВЦЭМ!$D$10+'СЕТ СН'!$F$5</f>
        <v>4206.1303829799999</v>
      </c>
      <c r="Q19" s="37">
        <f>SUMIFS(СВЦЭМ!$D$34:$D$777,СВЦЭМ!$A$34:$A$777,$A19,СВЦЭМ!$B$34:$B$777,Q$11)+'СЕТ СН'!$F$11+СВЦЭМ!$D$10+'СЕТ СН'!$F$5</f>
        <v>4212.6544135200002</v>
      </c>
      <c r="R19" s="37">
        <f>SUMIFS(СВЦЭМ!$D$34:$D$777,СВЦЭМ!$A$34:$A$777,$A19,СВЦЭМ!$B$34:$B$777,R$11)+'СЕТ СН'!$F$11+СВЦЭМ!$D$10+'СЕТ СН'!$F$5</f>
        <v>4223.0448159100006</v>
      </c>
      <c r="S19" s="37">
        <f>SUMIFS(СВЦЭМ!$D$34:$D$777,СВЦЭМ!$A$34:$A$777,$A19,СВЦЭМ!$B$34:$B$777,S$11)+'СЕТ СН'!$F$11+СВЦЭМ!$D$10+'СЕТ СН'!$F$5</f>
        <v>4226.0890968599997</v>
      </c>
      <c r="T19" s="37">
        <f>SUMIFS(СВЦЭМ!$D$34:$D$777,СВЦЭМ!$A$34:$A$777,$A19,СВЦЭМ!$B$34:$B$777,T$11)+'СЕТ СН'!$F$11+СВЦЭМ!$D$10+'СЕТ СН'!$F$5</f>
        <v>4170.91251878</v>
      </c>
      <c r="U19" s="37">
        <f>SUMIFS(СВЦЭМ!$D$34:$D$777,СВЦЭМ!$A$34:$A$777,$A19,СВЦЭМ!$B$34:$B$777,U$11)+'СЕТ СН'!$F$11+СВЦЭМ!$D$10+'СЕТ СН'!$F$5</f>
        <v>4172.8452017500003</v>
      </c>
      <c r="V19" s="37">
        <f>SUMIFS(СВЦЭМ!$D$34:$D$777,СВЦЭМ!$A$34:$A$777,$A19,СВЦЭМ!$B$34:$B$777,V$11)+'СЕТ СН'!$F$11+СВЦЭМ!$D$10+'СЕТ СН'!$F$5</f>
        <v>4204.27008363</v>
      </c>
      <c r="W19" s="37">
        <f>SUMIFS(СВЦЭМ!$D$34:$D$777,СВЦЭМ!$A$34:$A$777,$A19,СВЦЭМ!$B$34:$B$777,W$11)+'СЕТ СН'!$F$11+СВЦЭМ!$D$10+'СЕТ СН'!$F$5</f>
        <v>4193.8565718600003</v>
      </c>
      <c r="X19" s="37">
        <f>SUMIFS(СВЦЭМ!$D$34:$D$777,СВЦЭМ!$A$34:$A$777,$A19,СВЦЭМ!$B$34:$B$777,X$11)+'СЕТ СН'!$F$11+СВЦЭМ!$D$10+'СЕТ СН'!$F$5</f>
        <v>4183.36273317</v>
      </c>
      <c r="Y19" s="37">
        <f>SUMIFS(СВЦЭМ!$D$34:$D$777,СВЦЭМ!$A$34:$A$777,$A19,СВЦЭМ!$B$34:$B$777,Y$11)+'СЕТ СН'!$F$11+СВЦЭМ!$D$10+'СЕТ СН'!$F$5</f>
        <v>4227.0836263800002</v>
      </c>
    </row>
    <row r="20" spans="1:25" ht="15.75" x14ac:dyDescent="0.2">
      <c r="A20" s="36">
        <f t="shared" si="0"/>
        <v>42622</v>
      </c>
      <c r="B20" s="37">
        <f>SUMIFS(СВЦЭМ!$D$34:$D$777,СВЦЭМ!$A$34:$A$777,$A20,СВЦЭМ!$B$34:$B$777,B$11)+'СЕТ СН'!$F$11+СВЦЭМ!$D$10+'СЕТ СН'!$F$5</f>
        <v>4311.7202926999998</v>
      </c>
      <c r="C20" s="37">
        <f>SUMIFS(СВЦЭМ!$D$34:$D$777,СВЦЭМ!$A$34:$A$777,$A20,СВЦЭМ!$B$34:$B$777,C$11)+'СЕТ СН'!$F$11+СВЦЭМ!$D$10+'СЕТ СН'!$F$5</f>
        <v>4381.6175804200002</v>
      </c>
      <c r="D20" s="37">
        <f>SUMIFS(СВЦЭМ!$D$34:$D$777,СВЦЭМ!$A$34:$A$777,$A20,СВЦЭМ!$B$34:$B$777,D$11)+'СЕТ СН'!$F$11+СВЦЭМ!$D$10+'СЕТ СН'!$F$5</f>
        <v>4443.3877596600005</v>
      </c>
      <c r="E20" s="37">
        <f>SUMIFS(СВЦЭМ!$D$34:$D$777,СВЦЭМ!$A$34:$A$777,$A20,СВЦЭМ!$B$34:$B$777,E$11)+'СЕТ СН'!$F$11+СВЦЭМ!$D$10+'СЕТ СН'!$F$5</f>
        <v>4452.64072347</v>
      </c>
      <c r="F20" s="37">
        <f>SUMIFS(СВЦЭМ!$D$34:$D$777,СВЦЭМ!$A$34:$A$777,$A20,СВЦЭМ!$B$34:$B$777,F$11)+'СЕТ СН'!$F$11+СВЦЭМ!$D$10+'СЕТ СН'!$F$5</f>
        <v>4444.5643751500002</v>
      </c>
      <c r="G20" s="37">
        <f>SUMIFS(СВЦЭМ!$D$34:$D$777,СВЦЭМ!$A$34:$A$777,$A20,СВЦЭМ!$B$34:$B$777,G$11)+'СЕТ СН'!$F$11+СВЦЭМ!$D$10+'СЕТ СН'!$F$5</f>
        <v>4419.8140677000001</v>
      </c>
      <c r="H20" s="37">
        <f>SUMIFS(СВЦЭМ!$D$34:$D$777,СВЦЭМ!$A$34:$A$777,$A20,СВЦЭМ!$B$34:$B$777,H$11)+'СЕТ СН'!$F$11+СВЦЭМ!$D$10+'СЕТ СН'!$F$5</f>
        <v>4345.3368476900005</v>
      </c>
      <c r="I20" s="37">
        <f>SUMIFS(СВЦЭМ!$D$34:$D$777,СВЦЭМ!$A$34:$A$777,$A20,СВЦЭМ!$B$34:$B$777,I$11)+'СЕТ СН'!$F$11+СВЦЭМ!$D$10+'СЕТ СН'!$F$5</f>
        <v>4292.7325647799998</v>
      </c>
      <c r="J20" s="37">
        <f>SUMIFS(СВЦЭМ!$D$34:$D$777,СВЦЭМ!$A$34:$A$777,$A20,СВЦЭМ!$B$34:$B$777,J$11)+'СЕТ СН'!$F$11+СВЦЭМ!$D$10+'СЕТ СН'!$F$5</f>
        <v>4202.8271343400002</v>
      </c>
      <c r="K20" s="37">
        <f>SUMIFS(СВЦЭМ!$D$34:$D$777,СВЦЭМ!$A$34:$A$777,$A20,СВЦЭМ!$B$34:$B$777,K$11)+'СЕТ СН'!$F$11+СВЦЭМ!$D$10+'СЕТ СН'!$F$5</f>
        <v>4138.76141362</v>
      </c>
      <c r="L20" s="37">
        <f>SUMIFS(СВЦЭМ!$D$34:$D$777,СВЦЭМ!$A$34:$A$777,$A20,СВЦЭМ!$B$34:$B$777,L$11)+'СЕТ СН'!$F$11+СВЦЭМ!$D$10+'СЕТ СН'!$F$5</f>
        <v>4148.8700858700004</v>
      </c>
      <c r="M20" s="37">
        <f>SUMIFS(СВЦЭМ!$D$34:$D$777,СВЦЭМ!$A$34:$A$777,$A20,СВЦЭМ!$B$34:$B$777,M$11)+'СЕТ СН'!$F$11+СВЦЭМ!$D$10+'СЕТ СН'!$F$5</f>
        <v>4126.71277216</v>
      </c>
      <c r="N20" s="37">
        <f>SUMIFS(СВЦЭМ!$D$34:$D$777,СВЦЭМ!$A$34:$A$777,$A20,СВЦЭМ!$B$34:$B$777,N$11)+'СЕТ СН'!$F$11+СВЦЭМ!$D$10+'СЕТ СН'!$F$5</f>
        <v>4098.5804522600001</v>
      </c>
      <c r="O20" s="37">
        <f>SUMIFS(СВЦЭМ!$D$34:$D$777,СВЦЭМ!$A$34:$A$777,$A20,СВЦЭМ!$B$34:$B$777,O$11)+'СЕТ СН'!$F$11+СВЦЭМ!$D$10+'СЕТ СН'!$F$5</f>
        <v>4377.5644757999999</v>
      </c>
      <c r="P20" s="37">
        <f>SUMIFS(СВЦЭМ!$D$34:$D$777,СВЦЭМ!$A$34:$A$777,$A20,СВЦЭМ!$B$34:$B$777,P$11)+'СЕТ СН'!$F$11+СВЦЭМ!$D$10+'СЕТ СН'!$F$5</f>
        <v>4520.33320353</v>
      </c>
      <c r="Q20" s="37">
        <f>SUMIFS(СВЦЭМ!$D$34:$D$777,СВЦЭМ!$A$34:$A$777,$A20,СВЦЭМ!$B$34:$B$777,Q$11)+'СЕТ СН'!$F$11+СВЦЭМ!$D$10+'СЕТ СН'!$F$5</f>
        <v>4384.6287182200003</v>
      </c>
      <c r="R20" s="37">
        <f>SUMIFS(СВЦЭМ!$D$34:$D$777,СВЦЭМ!$A$34:$A$777,$A20,СВЦЭМ!$B$34:$B$777,R$11)+'СЕТ СН'!$F$11+СВЦЭМ!$D$10+'СЕТ СН'!$F$5</f>
        <v>4227.7709898399999</v>
      </c>
      <c r="S20" s="37">
        <f>SUMIFS(СВЦЭМ!$D$34:$D$777,СВЦЭМ!$A$34:$A$777,$A20,СВЦЭМ!$B$34:$B$777,S$11)+'СЕТ СН'!$F$11+СВЦЭМ!$D$10+'СЕТ СН'!$F$5</f>
        <v>4193.87130497</v>
      </c>
      <c r="T20" s="37">
        <f>SUMIFS(СВЦЭМ!$D$34:$D$777,СВЦЭМ!$A$34:$A$777,$A20,СВЦЭМ!$B$34:$B$777,T$11)+'СЕТ СН'!$F$11+СВЦЭМ!$D$10+'СЕТ СН'!$F$5</f>
        <v>4139.8273326600001</v>
      </c>
      <c r="U20" s="37">
        <f>SUMIFS(СВЦЭМ!$D$34:$D$777,СВЦЭМ!$A$34:$A$777,$A20,СВЦЭМ!$B$34:$B$777,U$11)+'СЕТ СН'!$F$11+СВЦЭМ!$D$10+'СЕТ СН'!$F$5</f>
        <v>4159.6129208299999</v>
      </c>
      <c r="V20" s="37">
        <f>SUMIFS(СВЦЭМ!$D$34:$D$777,СВЦЭМ!$A$34:$A$777,$A20,СВЦЭМ!$B$34:$B$777,V$11)+'СЕТ СН'!$F$11+СВЦЭМ!$D$10+'СЕТ СН'!$F$5</f>
        <v>4197.66691077</v>
      </c>
      <c r="W20" s="37">
        <f>SUMIFS(СВЦЭМ!$D$34:$D$777,СВЦЭМ!$A$34:$A$777,$A20,СВЦЭМ!$B$34:$B$777,W$11)+'СЕТ СН'!$F$11+СВЦЭМ!$D$10+'СЕТ СН'!$F$5</f>
        <v>4207.9200474700001</v>
      </c>
      <c r="X20" s="37">
        <f>SUMIFS(СВЦЭМ!$D$34:$D$777,СВЦЭМ!$A$34:$A$777,$A20,СВЦЭМ!$B$34:$B$777,X$11)+'СЕТ СН'!$F$11+СВЦЭМ!$D$10+'СЕТ СН'!$F$5</f>
        <v>4191.9325914300007</v>
      </c>
      <c r="Y20" s="37">
        <f>SUMIFS(СВЦЭМ!$D$34:$D$777,СВЦЭМ!$A$34:$A$777,$A20,СВЦЭМ!$B$34:$B$777,Y$11)+'СЕТ СН'!$F$11+СВЦЭМ!$D$10+'СЕТ СН'!$F$5</f>
        <v>4272.3609558900007</v>
      </c>
    </row>
    <row r="21" spans="1:25" ht="15.75" x14ac:dyDescent="0.2">
      <c r="A21" s="36">
        <f t="shared" si="0"/>
        <v>42623</v>
      </c>
      <c r="B21" s="37">
        <f>SUMIFS(СВЦЭМ!$D$34:$D$777,СВЦЭМ!$A$34:$A$777,$A21,СВЦЭМ!$B$34:$B$777,B$11)+'СЕТ СН'!$F$11+СВЦЭМ!$D$10+'СЕТ СН'!$F$5</f>
        <v>4418.3773785100002</v>
      </c>
      <c r="C21" s="37">
        <f>SUMIFS(СВЦЭМ!$D$34:$D$777,СВЦЭМ!$A$34:$A$777,$A21,СВЦЭМ!$B$34:$B$777,C$11)+'СЕТ СН'!$F$11+СВЦЭМ!$D$10+'СЕТ СН'!$F$5</f>
        <v>4513.3158371299996</v>
      </c>
      <c r="D21" s="37">
        <f>SUMIFS(СВЦЭМ!$D$34:$D$777,СВЦЭМ!$A$34:$A$777,$A21,СВЦЭМ!$B$34:$B$777,D$11)+'СЕТ СН'!$F$11+СВЦЭМ!$D$10+'СЕТ СН'!$F$5</f>
        <v>4566.2758424700005</v>
      </c>
      <c r="E21" s="37">
        <f>SUMIFS(СВЦЭМ!$D$34:$D$777,СВЦЭМ!$A$34:$A$777,$A21,СВЦЭМ!$B$34:$B$777,E$11)+'СЕТ СН'!$F$11+СВЦЭМ!$D$10+'СЕТ СН'!$F$5</f>
        <v>4573.71939131</v>
      </c>
      <c r="F21" s="37">
        <f>SUMIFS(СВЦЭМ!$D$34:$D$777,СВЦЭМ!$A$34:$A$777,$A21,СВЦЭМ!$B$34:$B$777,F$11)+'СЕТ СН'!$F$11+СВЦЭМ!$D$10+'СЕТ СН'!$F$5</f>
        <v>4569.4783877099999</v>
      </c>
      <c r="G21" s="37">
        <f>SUMIFS(СВЦЭМ!$D$34:$D$777,СВЦЭМ!$A$34:$A$777,$A21,СВЦЭМ!$B$34:$B$777,G$11)+'СЕТ СН'!$F$11+СВЦЭМ!$D$10+'СЕТ СН'!$F$5</f>
        <v>4511.70457713</v>
      </c>
      <c r="H21" s="37">
        <f>SUMIFS(СВЦЭМ!$D$34:$D$777,СВЦЭМ!$A$34:$A$777,$A21,СВЦЭМ!$B$34:$B$777,H$11)+'СЕТ СН'!$F$11+СВЦЭМ!$D$10+'СЕТ СН'!$F$5</f>
        <v>4496.1745197199998</v>
      </c>
      <c r="I21" s="37">
        <f>SUMIFS(СВЦЭМ!$D$34:$D$777,СВЦЭМ!$A$34:$A$777,$A21,СВЦЭМ!$B$34:$B$777,I$11)+'СЕТ СН'!$F$11+СВЦЭМ!$D$10+'СЕТ СН'!$F$5</f>
        <v>4465.3449365899996</v>
      </c>
      <c r="J21" s="37">
        <f>SUMIFS(СВЦЭМ!$D$34:$D$777,СВЦЭМ!$A$34:$A$777,$A21,СВЦЭМ!$B$34:$B$777,J$11)+'СЕТ СН'!$F$11+СВЦЭМ!$D$10+'СЕТ СН'!$F$5</f>
        <v>4354.3159396600004</v>
      </c>
      <c r="K21" s="37">
        <f>SUMIFS(СВЦЭМ!$D$34:$D$777,СВЦЭМ!$A$34:$A$777,$A21,СВЦЭМ!$B$34:$B$777,K$11)+'СЕТ СН'!$F$11+СВЦЭМ!$D$10+'СЕТ СН'!$F$5</f>
        <v>4272.7286788800002</v>
      </c>
      <c r="L21" s="37">
        <f>SUMIFS(СВЦЭМ!$D$34:$D$777,СВЦЭМ!$A$34:$A$777,$A21,СВЦЭМ!$B$34:$B$777,L$11)+'СЕТ СН'!$F$11+СВЦЭМ!$D$10+'СЕТ СН'!$F$5</f>
        <v>4246.4220105599998</v>
      </c>
      <c r="M21" s="37">
        <f>SUMIFS(СВЦЭМ!$D$34:$D$777,СВЦЭМ!$A$34:$A$777,$A21,СВЦЭМ!$B$34:$B$777,M$11)+'СЕТ СН'!$F$11+СВЦЭМ!$D$10+'СЕТ СН'!$F$5</f>
        <v>4216.3226765700001</v>
      </c>
      <c r="N21" s="37">
        <f>SUMIFS(СВЦЭМ!$D$34:$D$777,СВЦЭМ!$A$34:$A$777,$A21,СВЦЭМ!$B$34:$B$777,N$11)+'СЕТ СН'!$F$11+СВЦЭМ!$D$10+'СЕТ СН'!$F$5</f>
        <v>4238.6452723299999</v>
      </c>
      <c r="O21" s="37">
        <f>SUMIFS(СВЦЭМ!$D$34:$D$777,СВЦЭМ!$A$34:$A$777,$A21,СВЦЭМ!$B$34:$B$777,O$11)+'СЕТ СН'!$F$11+СВЦЭМ!$D$10+'СЕТ СН'!$F$5</f>
        <v>4230.6555165200007</v>
      </c>
      <c r="P21" s="37">
        <f>SUMIFS(СВЦЭМ!$D$34:$D$777,СВЦЭМ!$A$34:$A$777,$A21,СВЦЭМ!$B$34:$B$777,P$11)+'СЕТ СН'!$F$11+СВЦЭМ!$D$10+'СЕТ СН'!$F$5</f>
        <v>4239.6789995600002</v>
      </c>
      <c r="Q21" s="37">
        <f>SUMIFS(СВЦЭМ!$D$34:$D$777,СВЦЭМ!$A$34:$A$777,$A21,СВЦЭМ!$B$34:$B$777,Q$11)+'СЕТ СН'!$F$11+СВЦЭМ!$D$10+'СЕТ СН'!$F$5</f>
        <v>4296.3497198599998</v>
      </c>
      <c r="R21" s="37">
        <f>SUMIFS(СВЦЭМ!$D$34:$D$777,СВЦЭМ!$A$34:$A$777,$A21,СВЦЭМ!$B$34:$B$777,R$11)+'СЕТ СН'!$F$11+СВЦЭМ!$D$10+'СЕТ СН'!$F$5</f>
        <v>4303.5475590000005</v>
      </c>
      <c r="S21" s="37">
        <f>SUMIFS(СВЦЭМ!$D$34:$D$777,СВЦЭМ!$A$34:$A$777,$A21,СВЦЭМ!$B$34:$B$777,S$11)+'СЕТ СН'!$F$11+СВЦЭМ!$D$10+'СЕТ СН'!$F$5</f>
        <v>4305.9188213899997</v>
      </c>
      <c r="T21" s="37">
        <f>SUMIFS(СВЦЭМ!$D$34:$D$777,СВЦЭМ!$A$34:$A$777,$A21,СВЦЭМ!$B$34:$B$777,T$11)+'СЕТ СН'!$F$11+СВЦЭМ!$D$10+'СЕТ СН'!$F$5</f>
        <v>4262.7340608600007</v>
      </c>
      <c r="U21" s="37">
        <f>SUMIFS(СВЦЭМ!$D$34:$D$777,СВЦЭМ!$A$34:$A$777,$A21,СВЦЭМ!$B$34:$B$777,U$11)+'СЕТ СН'!$F$11+СВЦЭМ!$D$10+'СЕТ СН'!$F$5</f>
        <v>4201.3718179200005</v>
      </c>
      <c r="V21" s="37">
        <f>SUMIFS(СВЦЭМ!$D$34:$D$777,СВЦЭМ!$A$34:$A$777,$A21,СВЦЭМ!$B$34:$B$777,V$11)+'СЕТ СН'!$F$11+СВЦЭМ!$D$10+'СЕТ СН'!$F$5</f>
        <v>4197.6201621400005</v>
      </c>
      <c r="W21" s="37">
        <f>SUMIFS(СВЦЭМ!$D$34:$D$777,СВЦЭМ!$A$34:$A$777,$A21,СВЦЭМ!$B$34:$B$777,W$11)+'СЕТ СН'!$F$11+СВЦЭМ!$D$10+'СЕТ СН'!$F$5</f>
        <v>4185.6196646500002</v>
      </c>
      <c r="X21" s="37">
        <f>SUMIFS(СВЦЭМ!$D$34:$D$777,СВЦЭМ!$A$34:$A$777,$A21,СВЦЭМ!$B$34:$B$777,X$11)+'СЕТ СН'!$F$11+СВЦЭМ!$D$10+'СЕТ СН'!$F$5</f>
        <v>4194.7343068299997</v>
      </c>
      <c r="Y21" s="37">
        <f>SUMIFS(СВЦЭМ!$D$34:$D$777,СВЦЭМ!$A$34:$A$777,$A21,СВЦЭМ!$B$34:$B$777,Y$11)+'СЕТ СН'!$F$11+СВЦЭМ!$D$10+'СЕТ СН'!$F$5</f>
        <v>4247.3981835499999</v>
      </c>
    </row>
    <row r="22" spans="1:25" ht="15.75" x14ac:dyDescent="0.2">
      <c r="A22" s="36">
        <f t="shared" si="0"/>
        <v>42624</v>
      </c>
      <c r="B22" s="37">
        <f>SUMIFS(СВЦЭМ!$D$34:$D$777,СВЦЭМ!$A$34:$A$777,$A22,СВЦЭМ!$B$34:$B$777,B$11)+'СЕТ СН'!$F$11+СВЦЭМ!$D$10+'СЕТ СН'!$F$5</f>
        <v>4266.349346</v>
      </c>
      <c r="C22" s="37">
        <f>SUMIFS(СВЦЭМ!$D$34:$D$777,СВЦЭМ!$A$34:$A$777,$A22,СВЦЭМ!$B$34:$B$777,C$11)+'СЕТ СН'!$F$11+СВЦЭМ!$D$10+'СЕТ СН'!$F$5</f>
        <v>4350.5579452800002</v>
      </c>
      <c r="D22" s="37">
        <f>SUMIFS(СВЦЭМ!$D$34:$D$777,СВЦЭМ!$A$34:$A$777,$A22,СВЦЭМ!$B$34:$B$777,D$11)+'СЕТ СН'!$F$11+СВЦЭМ!$D$10+'СЕТ СН'!$F$5</f>
        <v>4408.4755735100007</v>
      </c>
      <c r="E22" s="37">
        <f>SUMIFS(СВЦЭМ!$D$34:$D$777,СВЦЭМ!$A$34:$A$777,$A22,СВЦЭМ!$B$34:$B$777,E$11)+'СЕТ СН'!$F$11+СВЦЭМ!$D$10+'СЕТ СН'!$F$5</f>
        <v>4413.2390171099996</v>
      </c>
      <c r="F22" s="37">
        <f>SUMIFS(СВЦЭМ!$D$34:$D$777,СВЦЭМ!$A$34:$A$777,$A22,СВЦЭМ!$B$34:$B$777,F$11)+'СЕТ СН'!$F$11+СВЦЭМ!$D$10+'СЕТ СН'!$F$5</f>
        <v>4414.2726320100001</v>
      </c>
      <c r="G22" s="37">
        <f>SUMIFS(СВЦЭМ!$D$34:$D$777,СВЦЭМ!$A$34:$A$777,$A22,СВЦЭМ!$B$34:$B$777,G$11)+'СЕТ СН'!$F$11+СВЦЭМ!$D$10+'СЕТ СН'!$F$5</f>
        <v>4441.00239126</v>
      </c>
      <c r="H22" s="37">
        <f>SUMIFS(СВЦЭМ!$D$34:$D$777,СВЦЭМ!$A$34:$A$777,$A22,СВЦЭМ!$B$34:$B$777,H$11)+'СЕТ СН'!$F$11+СВЦЭМ!$D$10+'СЕТ СН'!$F$5</f>
        <v>4520.5743190400008</v>
      </c>
      <c r="I22" s="37">
        <f>SUMIFS(СВЦЭМ!$D$34:$D$777,СВЦЭМ!$A$34:$A$777,$A22,СВЦЭМ!$B$34:$B$777,I$11)+'СЕТ СН'!$F$11+СВЦЭМ!$D$10+'СЕТ СН'!$F$5</f>
        <v>4381.8665851100004</v>
      </c>
      <c r="J22" s="37">
        <f>SUMIFS(СВЦЭМ!$D$34:$D$777,СВЦЭМ!$A$34:$A$777,$A22,СВЦЭМ!$B$34:$B$777,J$11)+'СЕТ СН'!$F$11+СВЦЭМ!$D$10+'СЕТ СН'!$F$5</f>
        <v>4294.4860920700003</v>
      </c>
      <c r="K22" s="37">
        <f>SUMIFS(СВЦЭМ!$D$34:$D$777,СВЦЭМ!$A$34:$A$777,$A22,СВЦЭМ!$B$34:$B$777,K$11)+'СЕТ СН'!$F$11+СВЦЭМ!$D$10+'СЕТ СН'!$F$5</f>
        <v>4239.2927605100003</v>
      </c>
      <c r="L22" s="37">
        <f>SUMIFS(СВЦЭМ!$D$34:$D$777,СВЦЭМ!$A$34:$A$777,$A22,СВЦЭМ!$B$34:$B$777,L$11)+'СЕТ СН'!$F$11+СВЦЭМ!$D$10+'СЕТ СН'!$F$5</f>
        <v>4191.7927448</v>
      </c>
      <c r="M22" s="37">
        <f>SUMIFS(СВЦЭМ!$D$34:$D$777,СВЦЭМ!$A$34:$A$777,$A22,СВЦЭМ!$B$34:$B$777,M$11)+'СЕТ СН'!$F$11+СВЦЭМ!$D$10+'СЕТ СН'!$F$5</f>
        <v>4235.7076052800003</v>
      </c>
      <c r="N22" s="37">
        <f>SUMIFS(СВЦЭМ!$D$34:$D$777,СВЦЭМ!$A$34:$A$777,$A22,СВЦЭМ!$B$34:$B$777,N$11)+'СЕТ СН'!$F$11+СВЦЭМ!$D$10+'СЕТ СН'!$F$5</f>
        <v>4239.4594697800003</v>
      </c>
      <c r="O22" s="37">
        <f>SUMIFS(СВЦЭМ!$D$34:$D$777,СВЦЭМ!$A$34:$A$777,$A22,СВЦЭМ!$B$34:$B$777,O$11)+'СЕТ СН'!$F$11+СВЦЭМ!$D$10+'СЕТ СН'!$F$5</f>
        <v>4236.0276659299998</v>
      </c>
      <c r="P22" s="37">
        <f>SUMIFS(СВЦЭМ!$D$34:$D$777,СВЦЭМ!$A$34:$A$777,$A22,СВЦЭМ!$B$34:$B$777,P$11)+'СЕТ СН'!$F$11+СВЦЭМ!$D$10+'СЕТ СН'!$F$5</f>
        <v>4260.3849200700006</v>
      </c>
      <c r="Q22" s="37">
        <f>SUMIFS(СВЦЭМ!$D$34:$D$777,СВЦЭМ!$A$34:$A$777,$A22,СВЦЭМ!$B$34:$B$777,Q$11)+'СЕТ СН'!$F$11+СВЦЭМ!$D$10+'СЕТ СН'!$F$5</f>
        <v>4262.1238198199999</v>
      </c>
      <c r="R22" s="37">
        <f>SUMIFS(СВЦЭМ!$D$34:$D$777,СВЦЭМ!$A$34:$A$777,$A22,СВЦЭМ!$B$34:$B$777,R$11)+'СЕТ СН'!$F$11+СВЦЭМ!$D$10+'СЕТ СН'!$F$5</f>
        <v>4245.2724858399997</v>
      </c>
      <c r="S22" s="37">
        <f>SUMIFS(СВЦЭМ!$D$34:$D$777,СВЦЭМ!$A$34:$A$777,$A22,СВЦЭМ!$B$34:$B$777,S$11)+'СЕТ СН'!$F$11+СВЦЭМ!$D$10+'СЕТ СН'!$F$5</f>
        <v>4250.8768913399999</v>
      </c>
      <c r="T22" s="37">
        <f>SUMIFS(СВЦЭМ!$D$34:$D$777,СВЦЭМ!$A$34:$A$777,$A22,СВЦЭМ!$B$34:$B$777,T$11)+'СЕТ СН'!$F$11+СВЦЭМ!$D$10+'СЕТ СН'!$F$5</f>
        <v>4225.9846674600003</v>
      </c>
      <c r="U22" s="37">
        <f>SUMIFS(СВЦЭМ!$D$34:$D$777,СВЦЭМ!$A$34:$A$777,$A22,СВЦЭМ!$B$34:$B$777,U$11)+'СЕТ СН'!$F$11+СВЦЭМ!$D$10+'СЕТ СН'!$F$5</f>
        <v>4182.1326653699998</v>
      </c>
      <c r="V22" s="37">
        <f>SUMIFS(СВЦЭМ!$D$34:$D$777,СВЦЭМ!$A$34:$A$777,$A22,СВЦЭМ!$B$34:$B$777,V$11)+'СЕТ СН'!$F$11+СВЦЭМ!$D$10+'СЕТ СН'!$F$5</f>
        <v>4209.4391442800006</v>
      </c>
      <c r="W22" s="37">
        <f>SUMIFS(СВЦЭМ!$D$34:$D$777,СВЦЭМ!$A$34:$A$777,$A22,СВЦЭМ!$B$34:$B$777,W$11)+'СЕТ СН'!$F$11+СВЦЭМ!$D$10+'СЕТ СН'!$F$5</f>
        <v>4250.0819341400002</v>
      </c>
      <c r="X22" s="37">
        <f>SUMIFS(СВЦЭМ!$D$34:$D$777,СВЦЭМ!$A$34:$A$777,$A22,СВЦЭМ!$B$34:$B$777,X$11)+'СЕТ СН'!$F$11+СВЦЭМ!$D$10+'СЕТ СН'!$F$5</f>
        <v>4222.9166443000004</v>
      </c>
      <c r="Y22" s="37">
        <f>SUMIFS(СВЦЭМ!$D$34:$D$777,СВЦЭМ!$A$34:$A$777,$A22,СВЦЭМ!$B$34:$B$777,Y$11)+'СЕТ СН'!$F$11+СВЦЭМ!$D$10+'СЕТ СН'!$F$5</f>
        <v>4232.4358570800005</v>
      </c>
    </row>
    <row r="23" spans="1:25" ht="15.75" x14ac:dyDescent="0.2">
      <c r="A23" s="36">
        <f t="shared" si="0"/>
        <v>42625</v>
      </c>
      <c r="B23" s="37">
        <f>SUMIFS(СВЦЭМ!$D$34:$D$777,СВЦЭМ!$A$34:$A$777,$A23,СВЦЭМ!$B$34:$B$777,B$11)+'СЕТ СН'!$F$11+СВЦЭМ!$D$10+'СЕТ СН'!$F$5</f>
        <v>4261.9655570300001</v>
      </c>
      <c r="C23" s="37">
        <f>SUMIFS(СВЦЭМ!$D$34:$D$777,СВЦЭМ!$A$34:$A$777,$A23,СВЦЭМ!$B$34:$B$777,C$11)+'СЕТ СН'!$F$11+СВЦЭМ!$D$10+'СЕТ СН'!$F$5</f>
        <v>4349.6310958000004</v>
      </c>
      <c r="D23" s="37">
        <f>SUMIFS(СВЦЭМ!$D$34:$D$777,СВЦЭМ!$A$34:$A$777,$A23,СВЦЭМ!$B$34:$B$777,D$11)+'СЕТ СН'!$F$11+СВЦЭМ!$D$10+'СЕТ СН'!$F$5</f>
        <v>4395.9647918200008</v>
      </c>
      <c r="E23" s="37">
        <f>SUMIFS(СВЦЭМ!$D$34:$D$777,СВЦЭМ!$A$34:$A$777,$A23,СВЦЭМ!$B$34:$B$777,E$11)+'СЕТ СН'!$F$11+СВЦЭМ!$D$10+'СЕТ СН'!$F$5</f>
        <v>4407.3604872100004</v>
      </c>
      <c r="F23" s="37">
        <f>SUMIFS(СВЦЭМ!$D$34:$D$777,СВЦЭМ!$A$34:$A$777,$A23,СВЦЭМ!$B$34:$B$777,F$11)+'СЕТ СН'!$F$11+СВЦЭМ!$D$10+'СЕТ СН'!$F$5</f>
        <v>4401.1277559999999</v>
      </c>
      <c r="G23" s="37">
        <f>SUMIFS(СВЦЭМ!$D$34:$D$777,СВЦЭМ!$A$34:$A$777,$A23,СВЦЭМ!$B$34:$B$777,G$11)+'СЕТ СН'!$F$11+СВЦЭМ!$D$10+'СЕТ СН'!$F$5</f>
        <v>4396.28750674</v>
      </c>
      <c r="H23" s="37">
        <f>SUMIFS(СВЦЭМ!$D$34:$D$777,СВЦЭМ!$A$34:$A$777,$A23,СВЦЭМ!$B$34:$B$777,H$11)+'СЕТ СН'!$F$11+СВЦЭМ!$D$10+'СЕТ СН'!$F$5</f>
        <v>4310.22382414</v>
      </c>
      <c r="I23" s="37">
        <f>SUMIFS(СВЦЭМ!$D$34:$D$777,СВЦЭМ!$A$34:$A$777,$A23,СВЦЭМ!$B$34:$B$777,I$11)+'СЕТ СН'!$F$11+СВЦЭМ!$D$10+'СЕТ СН'!$F$5</f>
        <v>4244.7883918699999</v>
      </c>
      <c r="J23" s="37">
        <f>SUMIFS(СВЦЭМ!$D$34:$D$777,СВЦЭМ!$A$34:$A$777,$A23,СВЦЭМ!$B$34:$B$777,J$11)+'СЕТ СН'!$F$11+СВЦЭМ!$D$10+'СЕТ СН'!$F$5</f>
        <v>4187.5987524800003</v>
      </c>
      <c r="K23" s="37">
        <f>SUMIFS(СВЦЭМ!$D$34:$D$777,СВЦЭМ!$A$34:$A$777,$A23,СВЦЭМ!$B$34:$B$777,K$11)+'СЕТ СН'!$F$11+СВЦЭМ!$D$10+'СЕТ СН'!$F$5</f>
        <v>4148.1995239300004</v>
      </c>
      <c r="L23" s="37">
        <f>SUMIFS(СВЦЭМ!$D$34:$D$777,СВЦЭМ!$A$34:$A$777,$A23,СВЦЭМ!$B$34:$B$777,L$11)+'СЕТ СН'!$F$11+СВЦЭМ!$D$10+'СЕТ СН'!$F$5</f>
        <v>4139.02842633</v>
      </c>
      <c r="M23" s="37">
        <f>SUMIFS(СВЦЭМ!$D$34:$D$777,СВЦЭМ!$A$34:$A$777,$A23,СВЦЭМ!$B$34:$B$777,M$11)+'СЕТ СН'!$F$11+СВЦЭМ!$D$10+'СЕТ СН'!$F$5</f>
        <v>4117.2591842500005</v>
      </c>
      <c r="N23" s="37">
        <f>SUMIFS(СВЦЭМ!$D$34:$D$777,СВЦЭМ!$A$34:$A$777,$A23,СВЦЭМ!$B$34:$B$777,N$11)+'СЕТ СН'!$F$11+СВЦЭМ!$D$10+'СЕТ СН'!$F$5</f>
        <v>4130.8462645600002</v>
      </c>
      <c r="O23" s="37">
        <f>SUMIFS(СВЦЭМ!$D$34:$D$777,СВЦЭМ!$A$34:$A$777,$A23,СВЦЭМ!$B$34:$B$777,O$11)+'СЕТ СН'!$F$11+СВЦЭМ!$D$10+'СЕТ СН'!$F$5</f>
        <v>4232.0009266100005</v>
      </c>
      <c r="P23" s="37">
        <f>SUMIFS(СВЦЭМ!$D$34:$D$777,СВЦЭМ!$A$34:$A$777,$A23,СВЦЭМ!$B$34:$B$777,P$11)+'СЕТ СН'!$F$11+СВЦЭМ!$D$10+'СЕТ СН'!$F$5</f>
        <v>4225.6551667100002</v>
      </c>
      <c r="Q23" s="37">
        <f>SUMIFS(СВЦЭМ!$D$34:$D$777,СВЦЭМ!$A$34:$A$777,$A23,СВЦЭМ!$B$34:$B$777,Q$11)+'СЕТ СН'!$F$11+СВЦЭМ!$D$10+'СЕТ СН'!$F$5</f>
        <v>4167.4725132399999</v>
      </c>
      <c r="R23" s="37">
        <f>SUMIFS(СВЦЭМ!$D$34:$D$777,СВЦЭМ!$A$34:$A$777,$A23,СВЦЭМ!$B$34:$B$777,R$11)+'СЕТ СН'!$F$11+СВЦЭМ!$D$10+'СЕТ СН'!$F$5</f>
        <v>4124.8211010100003</v>
      </c>
      <c r="S23" s="37">
        <f>SUMIFS(СВЦЭМ!$D$34:$D$777,СВЦЭМ!$A$34:$A$777,$A23,СВЦЭМ!$B$34:$B$777,S$11)+'СЕТ СН'!$F$11+СВЦЭМ!$D$10+'СЕТ СН'!$F$5</f>
        <v>4157.5162044799999</v>
      </c>
      <c r="T23" s="37">
        <f>SUMIFS(СВЦЭМ!$D$34:$D$777,СВЦЭМ!$A$34:$A$777,$A23,СВЦЭМ!$B$34:$B$777,T$11)+'СЕТ СН'!$F$11+СВЦЭМ!$D$10+'СЕТ СН'!$F$5</f>
        <v>4140.1876050800001</v>
      </c>
      <c r="U23" s="37">
        <f>SUMIFS(СВЦЭМ!$D$34:$D$777,СВЦЭМ!$A$34:$A$777,$A23,СВЦЭМ!$B$34:$B$777,U$11)+'СЕТ СН'!$F$11+СВЦЭМ!$D$10+'СЕТ СН'!$F$5</f>
        <v>4166.3906949900002</v>
      </c>
      <c r="V23" s="37">
        <f>SUMIFS(СВЦЭМ!$D$34:$D$777,СВЦЭМ!$A$34:$A$777,$A23,СВЦЭМ!$B$34:$B$777,V$11)+'СЕТ СН'!$F$11+СВЦЭМ!$D$10+'СЕТ СН'!$F$5</f>
        <v>4185.4914917599999</v>
      </c>
      <c r="W23" s="37">
        <f>SUMIFS(СВЦЭМ!$D$34:$D$777,СВЦЭМ!$A$34:$A$777,$A23,СВЦЭМ!$B$34:$B$777,W$11)+'СЕТ СН'!$F$11+СВЦЭМ!$D$10+'СЕТ СН'!$F$5</f>
        <v>4164.5049505900006</v>
      </c>
      <c r="X23" s="37">
        <f>SUMIFS(СВЦЭМ!$D$34:$D$777,СВЦЭМ!$A$34:$A$777,$A23,СВЦЭМ!$B$34:$B$777,X$11)+'СЕТ СН'!$F$11+СВЦЭМ!$D$10+'СЕТ СН'!$F$5</f>
        <v>4153.8565833700004</v>
      </c>
      <c r="Y23" s="37">
        <f>SUMIFS(СВЦЭМ!$D$34:$D$777,СВЦЭМ!$A$34:$A$777,$A23,СВЦЭМ!$B$34:$B$777,Y$11)+'СЕТ СН'!$F$11+СВЦЭМ!$D$10+'СЕТ СН'!$F$5</f>
        <v>4201.5384136600005</v>
      </c>
    </row>
    <row r="24" spans="1:25" ht="15.75" x14ac:dyDescent="0.2">
      <c r="A24" s="36">
        <f t="shared" si="0"/>
        <v>42626</v>
      </c>
      <c r="B24" s="37">
        <f>SUMIFS(СВЦЭМ!$D$34:$D$777,СВЦЭМ!$A$34:$A$777,$A24,СВЦЭМ!$B$34:$B$777,B$11)+'СЕТ СН'!$F$11+СВЦЭМ!$D$10+'СЕТ СН'!$F$5</f>
        <v>4312.5433297500003</v>
      </c>
      <c r="C24" s="37">
        <f>SUMIFS(СВЦЭМ!$D$34:$D$777,СВЦЭМ!$A$34:$A$777,$A24,СВЦЭМ!$B$34:$B$777,C$11)+'СЕТ СН'!$F$11+СВЦЭМ!$D$10+'СЕТ СН'!$F$5</f>
        <v>4347.9414898900004</v>
      </c>
      <c r="D24" s="37">
        <f>SUMIFS(СВЦЭМ!$D$34:$D$777,СВЦЭМ!$A$34:$A$777,$A24,СВЦЭМ!$B$34:$B$777,D$11)+'СЕТ СН'!$F$11+СВЦЭМ!$D$10+'СЕТ СН'!$F$5</f>
        <v>4399.7754269800007</v>
      </c>
      <c r="E24" s="37">
        <f>SUMIFS(СВЦЭМ!$D$34:$D$777,СВЦЭМ!$A$34:$A$777,$A24,СВЦЭМ!$B$34:$B$777,E$11)+'СЕТ СН'!$F$11+СВЦЭМ!$D$10+'СЕТ СН'!$F$5</f>
        <v>4422.1284097600001</v>
      </c>
      <c r="F24" s="37">
        <f>SUMIFS(СВЦЭМ!$D$34:$D$777,СВЦЭМ!$A$34:$A$777,$A24,СВЦЭМ!$B$34:$B$777,F$11)+'СЕТ СН'!$F$11+СВЦЭМ!$D$10+'СЕТ СН'!$F$5</f>
        <v>4413.8246386800001</v>
      </c>
      <c r="G24" s="37">
        <f>SUMIFS(СВЦЭМ!$D$34:$D$777,СВЦЭМ!$A$34:$A$777,$A24,СВЦЭМ!$B$34:$B$777,G$11)+'СЕТ СН'!$F$11+СВЦЭМ!$D$10+'СЕТ СН'!$F$5</f>
        <v>4431.1489765900005</v>
      </c>
      <c r="H24" s="37">
        <f>SUMIFS(СВЦЭМ!$D$34:$D$777,СВЦЭМ!$A$34:$A$777,$A24,СВЦЭМ!$B$34:$B$777,H$11)+'СЕТ СН'!$F$11+СВЦЭМ!$D$10+'СЕТ СН'!$F$5</f>
        <v>4369.0584301100007</v>
      </c>
      <c r="I24" s="37">
        <f>SUMIFS(СВЦЭМ!$D$34:$D$777,СВЦЭМ!$A$34:$A$777,$A24,СВЦЭМ!$B$34:$B$777,I$11)+'СЕТ СН'!$F$11+СВЦЭМ!$D$10+'СЕТ СН'!$F$5</f>
        <v>4313.4289710600005</v>
      </c>
      <c r="J24" s="37">
        <f>SUMIFS(СВЦЭМ!$D$34:$D$777,СВЦЭМ!$A$34:$A$777,$A24,СВЦЭМ!$B$34:$B$777,J$11)+'СЕТ СН'!$F$11+СВЦЭМ!$D$10+'СЕТ СН'!$F$5</f>
        <v>4314.5380961199999</v>
      </c>
      <c r="K24" s="37">
        <f>SUMIFS(СВЦЭМ!$D$34:$D$777,СВЦЭМ!$A$34:$A$777,$A24,СВЦЭМ!$B$34:$B$777,K$11)+'СЕТ СН'!$F$11+СВЦЭМ!$D$10+'СЕТ СН'!$F$5</f>
        <v>4189.0069348400002</v>
      </c>
      <c r="L24" s="37">
        <f>SUMIFS(СВЦЭМ!$D$34:$D$777,СВЦЭМ!$A$34:$A$777,$A24,СВЦЭМ!$B$34:$B$777,L$11)+'СЕТ СН'!$F$11+СВЦЭМ!$D$10+'СЕТ СН'!$F$5</f>
        <v>4176.5917314600001</v>
      </c>
      <c r="M24" s="37">
        <f>SUMIFS(СВЦЭМ!$D$34:$D$777,СВЦЭМ!$A$34:$A$777,$A24,СВЦЭМ!$B$34:$B$777,M$11)+'СЕТ СН'!$F$11+СВЦЭМ!$D$10+'СЕТ СН'!$F$5</f>
        <v>4217.9595264099999</v>
      </c>
      <c r="N24" s="37">
        <f>SUMIFS(СВЦЭМ!$D$34:$D$777,СВЦЭМ!$A$34:$A$777,$A24,СВЦЭМ!$B$34:$B$777,N$11)+'СЕТ СН'!$F$11+СВЦЭМ!$D$10+'СЕТ СН'!$F$5</f>
        <v>4211.6267527800001</v>
      </c>
      <c r="O24" s="37">
        <f>SUMIFS(СВЦЭМ!$D$34:$D$777,СВЦЭМ!$A$34:$A$777,$A24,СВЦЭМ!$B$34:$B$777,O$11)+'СЕТ СН'!$F$11+СВЦЭМ!$D$10+'СЕТ СН'!$F$5</f>
        <v>4218.8688489200003</v>
      </c>
      <c r="P24" s="37">
        <f>SUMIFS(СВЦЭМ!$D$34:$D$777,СВЦЭМ!$A$34:$A$777,$A24,СВЦЭМ!$B$34:$B$777,P$11)+'СЕТ СН'!$F$11+СВЦЭМ!$D$10+'СЕТ СН'!$F$5</f>
        <v>4222.0896827300003</v>
      </c>
      <c r="Q24" s="37">
        <f>SUMIFS(СВЦЭМ!$D$34:$D$777,СВЦЭМ!$A$34:$A$777,$A24,СВЦЭМ!$B$34:$B$777,Q$11)+'СЕТ СН'!$F$11+СВЦЭМ!$D$10+'СЕТ СН'!$F$5</f>
        <v>4206.9375574599999</v>
      </c>
      <c r="R24" s="37">
        <f>SUMIFS(СВЦЭМ!$D$34:$D$777,СВЦЭМ!$A$34:$A$777,$A24,СВЦЭМ!$B$34:$B$777,R$11)+'СЕТ СН'!$F$11+СВЦЭМ!$D$10+'СЕТ СН'!$F$5</f>
        <v>4174.5945861700002</v>
      </c>
      <c r="S24" s="37">
        <f>SUMIFS(СВЦЭМ!$D$34:$D$777,СВЦЭМ!$A$34:$A$777,$A24,СВЦЭМ!$B$34:$B$777,S$11)+'СЕТ СН'!$F$11+СВЦЭМ!$D$10+'СЕТ СН'!$F$5</f>
        <v>4214.1157213100005</v>
      </c>
      <c r="T24" s="37">
        <f>SUMIFS(СВЦЭМ!$D$34:$D$777,СВЦЭМ!$A$34:$A$777,$A24,СВЦЭМ!$B$34:$B$777,T$11)+'СЕТ СН'!$F$11+СВЦЭМ!$D$10+'СЕТ СН'!$F$5</f>
        <v>4204.7954288700003</v>
      </c>
      <c r="U24" s="37">
        <f>SUMIFS(СВЦЭМ!$D$34:$D$777,СВЦЭМ!$A$34:$A$777,$A24,СВЦЭМ!$B$34:$B$777,U$11)+'СЕТ СН'!$F$11+СВЦЭМ!$D$10+'СЕТ СН'!$F$5</f>
        <v>4243.1791181999997</v>
      </c>
      <c r="V24" s="37">
        <f>SUMIFS(СВЦЭМ!$D$34:$D$777,СВЦЭМ!$A$34:$A$777,$A24,СВЦЭМ!$B$34:$B$777,V$11)+'СЕТ СН'!$F$11+СВЦЭМ!$D$10+'СЕТ СН'!$F$5</f>
        <v>4225.0062762300004</v>
      </c>
      <c r="W24" s="37">
        <f>SUMIFS(СВЦЭМ!$D$34:$D$777,СВЦЭМ!$A$34:$A$777,$A24,СВЦЭМ!$B$34:$B$777,W$11)+'СЕТ СН'!$F$11+СВЦЭМ!$D$10+'СЕТ СН'!$F$5</f>
        <v>4224.3936858200004</v>
      </c>
      <c r="X24" s="37">
        <f>SUMIFS(СВЦЭМ!$D$34:$D$777,СВЦЭМ!$A$34:$A$777,$A24,СВЦЭМ!$B$34:$B$777,X$11)+'СЕТ СН'!$F$11+СВЦЭМ!$D$10+'СЕТ СН'!$F$5</f>
        <v>4274.5460828699997</v>
      </c>
      <c r="Y24" s="37">
        <f>SUMIFS(СВЦЭМ!$D$34:$D$777,СВЦЭМ!$A$34:$A$777,$A24,СВЦЭМ!$B$34:$B$777,Y$11)+'СЕТ СН'!$F$11+СВЦЭМ!$D$10+'СЕТ СН'!$F$5</f>
        <v>4386.8388963200005</v>
      </c>
    </row>
    <row r="25" spans="1:25" ht="15.75" x14ac:dyDescent="0.2">
      <c r="A25" s="36">
        <f t="shared" si="0"/>
        <v>42627</v>
      </c>
      <c r="B25" s="37">
        <f>SUMIFS(СВЦЭМ!$D$34:$D$777,СВЦЭМ!$A$34:$A$777,$A25,СВЦЭМ!$B$34:$B$777,B$11)+'СЕТ СН'!$F$11+СВЦЭМ!$D$10+'СЕТ СН'!$F$5</f>
        <v>4447.5298932799997</v>
      </c>
      <c r="C25" s="37">
        <f>SUMIFS(СВЦЭМ!$D$34:$D$777,СВЦЭМ!$A$34:$A$777,$A25,СВЦЭМ!$B$34:$B$777,C$11)+'СЕТ СН'!$F$11+СВЦЭМ!$D$10+'СЕТ СН'!$F$5</f>
        <v>4467.4482840399996</v>
      </c>
      <c r="D25" s="37">
        <f>SUMIFS(СВЦЭМ!$D$34:$D$777,СВЦЭМ!$A$34:$A$777,$A25,СВЦЭМ!$B$34:$B$777,D$11)+'СЕТ СН'!$F$11+СВЦЭМ!$D$10+'СЕТ СН'!$F$5</f>
        <v>4465.6338611400006</v>
      </c>
      <c r="E25" s="37">
        <f>SUMIFS(СВЦЭМ!$D$34:$D$777,СВЦЭМ!$A$34:$A$777,$A25,СВЦЭМ!$B$34:$B$777,E$11)+'СЕТ СН'!$F$11+СВЦЭМ!$D$10+'СЕТ СН'!$F$5</f>
        <v>4488.7303637799996</v>
      </c>
      <c r="F25" s="37">
        <f>SUMIFS(СВЦЭМ!$D$34:$D$777,СВЦЭМ!$A$34:$A$777,$A25,СВЦЭМ!$B$34:$B$777,F$11)+'СЕТ СН'!$F$11+СВЦЭМ!$D$10+'СЕТ СН'!$F$5</f>
        <v>4482.9420081400003</v>
      </c>
      <c r="G25" s="37">
        <f>SUMIFS(СВЦЭМ!$D$34:$D$777,СВЦЭМ!$A$34:$A$777,$A25,СВЦЭМ!$B$34:$B$777,G$11)+'СЕТ СН'!$F$11+СВЦЭМ!$D$10+'СЕТ СН'!$F$5</f>
        <v>4431.5642447500004</v>
      </c>
      <c r="H25" s="37">
        <f>SUMIFS(СВЦЭМ!$D$34:$D$777,СВЦЭМ!$A$34:$A$777,$A25,СВЦЭМ!$B$34:$B$777,H$11)+'СЕТ СН'!$F$11+СВЦЭМ!$D$10+'СЕТ СН'!$F$5</f>
        <v>4382.9436342099998</v>
      </c>
      <c r="I25" s="37">
        <f>SUMIFS(СВЦЭМ!$D$34:$D$777,СВЦЭМ!$A$34:$A$777,$A25,СВЦЭМ!$B$34:$B$777,I$11)+'СЕТ СН'!$F$11+СВЦЭМ!$D$10+'СЕТ СН'!$F$5</f>
        <v>4310.3985674699998</v>
      </c>
      <c r="J25" s="37">
        <f>SUMIFS(СВЦЭМ!$D$34:$D$777,СВЦЭМ!$A$34:$A$777,$A25,СВЦЭМ!$B$34:$B$777,J$11)+'СЕТ СН'!$F$11+СВЦЭМ!$D$10+'СЕТ СН'!$F$5</f>
        <v>4242.3724730200001</v>
      </c>
      <c r="K25" s="37">
        <f>SUMIFS(СВЦЭМ!$D$34:$D$777,СВЦЭМ!$A$34:$A$777,$A25,СВЦЭМ!$B$34:$B$777,K$11)+'СЕТ СН'!$F$11+СВЦЭМ!$D$10+'СЕТ СН'!$F$5</f>
        <v>4154.97397138</v>
      </c>
      <c r="L25" s="37">
        <f>SUMIFS(СВЦЭМ!$D$34:$D$777,СВЦЭМ!$A$34:$A$777,$A25,СВЦЭМ!$B$34:$B$777,L$11)+'СЕТ СН'!$F$11+СВЦЭМ!$D$10+'СЕТ СН'!$F$5</f>
        <v>4135.9225260200001</v>
      </c>
      <c r="M25" s="37">
        <f>SUMIFS(СВЦЭМ!$D$34:$D$777,СВЦЭМ!$A$34:$A$777,$A25,СВЦЭМ!$B$34:$B$777,M$11)+'СЕТ СН'!$F$11+СВЦЭМ!$D$10+'СЕТ СН'!$F$5</f>
        <v>4136.75394598</v>
      </c>
      <c r="N25" s="37">
        <f>SUMIFS(СВЦЭМ!$D$34:$D$777,СВЦЭМ!$A$34:$A$777,$A25,СВЦЭМ!$B$34:$B$777,N$11)+'СЕТ СН'!$F$11+СВЦЭМ!$D$10+'СЕТ СН'!$F$5</f>
        <v>4149.1549818900003</v>
      </c>
      <c r="O25" s="37">
        <f>SUMIFS(СВЦЭМ!$D$34:$D$777,СВЦЭМ!$A$34:$A$777,$A25,СВЦЭМ!$B$34:$B$777,O$11)+'СЕТ СН'!$F$11+СВЦЭМ!$D$10+'СЕТ СН'!$F$5</f>
        <v>4205.5686587199998</v>
      </c>
      <c r="P25" s="37">
        <f>SUMIFS(СВЦЭМ!$D$34:$D$777,СВЦЭМ!$A$34:$A$777,$A25,СВЦЭМ!$B$34:$B$777,P$11)+'СЕТ СН'!$F$11+СВЦЭМ!$D$10+'СЕТ СН'!$F$5</f>
        <v>4186.7526158800001</v>
      </c>
      <c r="Q25" s="37">
        <f>SUMIFS(СВЦЭМ!$D$34:$D$777,СВЦЭМ!$A$34:$A$777,$A25,СВЦЭМ!$B$34:$B$777,Q$11)+'СЕТ СН'!$F$11+СВЦЭМ!$D$10+'СЕТ СН'!$F$5</f>
        <v>4160.5168722500002</v>
      </c>
      <c r="R25" s="37">
        <f>SUMIFS(СВЦЭМ!$D$34:$D$777,СВЦЭМ!$A$34:$A$777,$A25,СВЦЭМ!$B$34:$B$777,R$11)+'СЕТ СН'!$F$11+СВЦЭМ!$D$10+'СЕТ СН'!$F$5</f>
        <v>4127.9349737900002</v>
      </c>
      <c r="S25" s="37">
        <f>SUMIFS(СВЦЭМ!$D$34:$D$777,СВЦЭМ!$A$34:$A$777,$A25,СВЦЭМ!$B$34:$B$777,S$11)+'СЕТ СН'!$F$11+СВЦЭМ!$D$10+'СЕТ СН'!$F$5</f>
        <v>4162.68309985</v>
      </c>
      <c r="T25" s="37">
        <f>SUMIFS(СВЦЭМ!$D$34:$D$777,СВЦЭМ!$A$34:$A$777,$A25,СВЦЭМ!$B$34:$B$777,T$11)+'СЕТ СН'!$F$11+СВЦЭМ!$D$10+'СЕТ СН'!$F$5</f>
        <v>4130.2464769200005</v>
      </c>
      <c r="U25" s="37">
        <f>SUMIFS(СВЦЭМ!$D$34:$D$777,СВЦЭМ!$A$34:$A$777,$A25,СВЦЭМ!$B$34:$B$777,U$11)+'СЕТ СН'!$F$11+СВЦЭМ!$D$10+'СЕТ СН'!$F$5</f>
        <v>4111.0218060500001</v>
      </c>
      <c r="V25" s="37">
        <f>SUMIFS(СВЦЭМ!$D$34:$D$777,СВЦЭМ!$A$34:$A$777,$A25,СВЦЭМ!$B$34:$B$777,V$11)+'СЕТ СН'!$F$11+СВЦЭМ!$D$10+'СЕТ СН'!$F$5</f>
        <v>4123.2559221700003</v>
      </c>
      <c r="W25" s="37">
        <f>SUMIFS(СВЦЭМ!$D$34:$D$777,СВЦЭМ!$A$34:$A$777,$A25,СВЦЭМ!$B$34:$B$777,W$11)+'СЕТ СН'!$F$11+СВЦЭМ!$D$10+'СЕТ СН'!$F$5</f>
        <v>4121.39031995</v>
      </c>
      <c r="X25" s="37">
        <f>SUMIFS(СВЦЭМ!$D$34:$D$777,СВЦЭМ!$A$34:$A$777,$A25,СВЦЭМ!$B$34:$B$777,X$11)+'СЕТ СН'!$F$11+СВЦЭМ!$D$10+'СЕТ СН'!$F$5</f>
        <v>4150.5434671100002</v>
      </c>
      <c r="Y25" s="37">
        <f>SUMIFS(СВЦЭМ!$D$34:$D$777,СВЦЭМ!$A$34:$A$777,$A25,СВЦЭМ!$B$34:$B$777,Y$11)+'СЕТ СН'!$F$11+СВЦЭМ!$D$10+'СЕТ СН'!$F$5</f>
        <v>4230.4892347599998</v>
      </c>
    </row>
    <row r="26" spans="1:25" ht="15.75" x14ac:dyDescent="0.2">
      <c r="A26" s="36">
        <f t="shared" si="0"/>
        <v>42628</v>
      </c>
      <c r="B26" s="37">
        <f>SUMIFS(СВЦЭМ!$D$34:$D$777,СВЦЭМ!$A$34:$A$777,$A26,СВЦЭМ!$B$34:$B$777,B$11)+'СЕТ СН'!$F$11+СВЦЭМ!$D$10+'СЕТ СН'!$F$5</f>
        <v>4334.6723510000002</v>
      </c>
      <c r="C26" s="37">
        <f>SUMIFS(СВЦЭМ!$D$34:$D$777,СВЦЭМ!$A$34:$A$777,$A26,СВЦЭМ!$B$34:$B$777,C$11)+'СЕТ СН'!$F$11+СВЦЭМ!$D$10+'СЕТ СН'!$F$5</f>
        <v>4415.4479169400001</v>
      </c>
      <c r="D26" s="37">
        <f>SUMIFS(СВЦЭМ!$D$34:$D$777,СВЦЭМ!$A$34:$A$777,$A26,СВЦЭМ!$B$34:$B$777,D$11)+'СЕТ СН'!$F$11+СВЦЭМ!$D$10+'СЕТ СН'!$F$5</f>
        <v>4500.8439765000003</v>
      </c>
      <c r="E26" s="37">
        <f>SUMIFS(СВЦЭМ!$D$34:$D$777,СВЦЭМ!$A$34:$A$777,$A26,СВЦЭМ!$B$34:$B$777,E$11)+'СЕТ СН'!$F$11+СВЦЭМ!$D$10+'СЕТ СН'!$F$5</f>
        <v>4465.7898502200005</v>
      </c>
      <c r="F26" s="37">
        <f>SUMIFS(СВЦЭМ!$D$34:$D$777,СВЦЭМ!$A$34:$A$777,$A26,СВЦЭМ!$B$34:$B$777,F$11)+'СЕТ СН'!$F$11+СВЦЭМ!$D$10+'СЕТ СН'!$F$5</f>
        <v>4486.4131328500007</v>
      </c>
      <c r="G26" s="37">
        <f>SUMIFS(СВЦЭМ!$D$34:$D$777,СВЦЭМ!$A$34:$A$777,$A26,СВЦЭМ!$B$34:$B$777,G$11)+'СЕТ СН'!$F$11+СВЦЭМ!$D$10+'СЕТ СН'!$F$5</f>
        <v>4442.49167184</v>
      </c>
      <c r="H26" s="37">
        <f>SUMIFS(СВЦЭМ!$D$34:$D$777,СВЦЭМ!$A$34:$A$777,$A26,СВЦЭМ!$B$34:$B$777,H$11)+'СЕТ СН'!$F$11+СВЦЭМ!$D$10+'СЕТ СН'!$F$5</f>
        <v>4391.6345644000003</v>
      </c>
      <c r="I26" s="37">
        <f>SUMIFS(СВЦЭМ!$D$34:$D$777,СВЦЭМ!$A$34:$A$777,$A26,СВЦЭМ!$B$34:$B$777,I$11)+'СЕТ СН'!$F$11+СВЦЭМ!$D$10+'СЕТ СН'!$F$5</f>
        <v>4290.6804879199999</v>
      </c>
      <c r="J26" s="37">
        <f>SUMIFS(СВЦЭМ!$D$34:$D$777,СВЦЭМ!$A$34:$A$777,$A26,СВЦЭМ!$B$34:$B$777,J$11)+'СЕТ СН'!$F$11+СВЦЭМ!$D$10+'СЕТ СН'!$F$5</f>
        <v>4248.9331728800007</v>
      </c>
      <c r="K26" s="37">
        <f>SUMIFS(СВЦЭМ!$D$34:$D$777,СВЦЭМ!$A$34:$A$777,$A26,СВЦЭМ!$B$34:$B$777,K$11)+'СЕТ СН'!$F$11+СВЦЭМ!$D$10+'СЕТ СН'!$F$5</f>
        <v>4155.5555639200002</v>
      </c>
      <c r="L26" s="37">
        <f>SUMIFS(СВЦЭМ!$D$34:$D$777,СВЦЭМ!$A$34:$A$777,$A26,СВЦЭМ!$B$34:$B$777,L$11)+'СЕТ СН'!$F$11+СВЦЭМ!$D$10+'СЕТ СН'!$F$5</f>
        <v>4149.9192875099998</v>
      </c>
      <c r="M26" s="37">
        <f>SUMIFS(СВЦЭМ!$D$34:$D$777,СВЦЭМ!$A$34:$A$777,$A26,СВЦЭМ!$B$34:$B$777,M$11)+'СЕТ СН'!$F$11+СВЦЭМ!$D$10+'СЕТ СН'!$F$5</f>
        <v>4171.7681102799997</v>
      </c>
      <c r="N26" s="37">
        <f>SUMIFS(СВЦЭМ!$D$34:$D$777,СВЦЭМ!$A$34:$A$777,$A26,СВЦЭМ!$B$34:$B$777,N$11)+'СЕТ СН'!$F$11+СВЦЭМ!$D$10+'СЕТ СН'!$F$5</f>
        <v>4175.43143246</v>
      </c>
      <c r="O26" s="37">
        <f>SUMIFS(СВЦЭМ!$D$34:$D$777,СВЦЭМ!$A$34:$A$777,$A26,СВЦЭМ!$B$34:$B$777,O$11)+'СЕТ СН'!$F$11+СВЦЭМ!$D$10+'СЕТ СН'!$F$5</f>
        <v>4181.0010537100006</v>
      </c>
      <c r="P26" s="37">
        <f>SUMIFS(СВЦЭМ!$D$34:$D$777,СВЦЭМ!$A$34:$A$777,$A26,СВЦЭМ!$B$34:$B$777,P$11)+'СЕТ СН'!$F$11+СВЦЭМ!$D$10+'СЕТ СН'!$F$5</f>
        <v>4177.4020644600005</v>
      </c>
      <c r="Q26" s="37">
        <f>SUMIFS(СВЦЭМ!$D$34:$D$777,СВЦЭМ!$A$34:$A$777,$A26,СВЦЭМ!$B$34:$B$777,Q$11)+'СЕТ СН'!$F$11+СВЦЭМ!$D$10+'СЕТ СН'!$F$5</f>
        <v>4181.3413299500007</v>
      </c>
      <c r="R26" s="37">
        <f>SUMIFS(СВЦЭМ!$D$34:$D$777,СВЦЭМ!$A$34:$A$777,$A26,СВЦЭМ!$B$34:$B$777,R$11)+'СЕТ СН'!$F$11+СВЦЭМ!$D$10+'СЕТ СН'!$F$5</f>
        <v>4174.0759322000004</v>
      </c>
      <c r="S26" s="37">
        <f>SUMIFS(СВЦЭМ!$D$34:$D$777,СВЦЭМ!$A$34:$A$777,$A26,СВЦЭМ!$B$34:$B$777,S$11)+'СЕТ СН'!$F$11+СВЦЭМ!$D$10+'СЕТ СН'!$F$5</f>
        <v>4201.2053009500005</v>
      </c>
      <c r="T26" s="37">
        <f>SUMIFS(СВЦЭМ!$D$34:$D$777,СВЦЭМ!$A$34:$A$777,$A26,СВЦЭМ!$B$34:$B$777,T$11)+'СЕТ СН'!$F$11+СВЦЭМ!$D$10+'СЕТ СН'!$F$5</f>
        <v>4199.3819554199999</v>
      </c>
      <c r="U26" s="37">
        <f>SUMIFS(СВЦЭМ!$D$34:$D$777,СВЦЭМ!$A$34:$A$777,$A26,СВЦЭМ!$B$34:$B$777,U$11)+'СЕТ СН'!$F$11+СВЦЭМ!$D$10+'СЕТ СН'!$F$5</f>
        <v>4162.9284124400001</v>
      </c>
      <c r="V26" s="37">
        <f>SUMIFS(СВЦЭМ!$D$34:$D$777,СВЦЭМ!$A$34:$A$777,$A26,СВЦЭМ!$B$34:$B$777,V$11)+'СЕТ СН'!$F$11+СВЦЭМ!$D$10+'СЕТ СН'!$F$5</f>
        <v>4163.7415750999999</v>
      </c>
      <c r="W26" s="37">
        <f>SUMIFS(СВЦЭМ!$D$34:$D$777,СВЦЭМ!$A$34:$A$777,$A26,СВЦЭМ!$B$34:$B$777,W$11)+'СЕТ СН'!$F$11+СВЦЭМ!$D$10+'СЕТ СН'!$F$5</f>
        <v>4151.0300297100002</v>
      </c>
      <c r="X26" s="37">
        <f>SUMIFS(СВЦЭМ!$D$34:$D$777,СВЦЭМ!$A$34:$A$777,$A26,СВЦЭМ!$B$34:$B$777,X$11)+'СЕТ СН'!$F$11+СВЦЭМ!$D$10+'СЕТ СН'!$F$5</f>
        <v>4215.59181472</v>
      </c>
      <c r="Y26" s="37">
        <f>SUMIFS(СВЦЭМ!$D$34:$D$777,СВЦЭМ!$A$34:$A$777,$A26,СВЦЭМ!$B$34:$B$777,Y$11)+'СЕТ СН'!$F$11+СВЦЭМ!$D$10+'СЕТ СН'!$F$5</f>
        <v>4286.9964000800001</v>
      </c>
    </row>
    <row r="27" spans="1:25" ht="15.75" x14ac:dyDescent="0.2">
      <c r="A27" s="36">
        <f t="shared" si="0"/>
        <v>42629</v>
      </c>
      <c r="B27" s="37">
        <f>SUMIFS(СВЦЭМ!$D$34:$D$777,СВЦЭМ!$A$34:$A$777,$A27,СВЦЭМ!$B$34:$B$777,B$11)+'СЕТ СН'!$F$11+СВЦЭМ!$D$10+'СЕТ СН'!$F$5</f>
        <v>4328.3842385200005</v>
      </c>
      <c r="C27" s="37">
        <f>SUMIFS(СВЦЭМ!$D$34:$D$777,СВЦЭМ!$A$34:$A$777,$A27,СВЦЭМ!$B$34:$B$777,C$11)+'СЕТ СН'!$F$11+СВЦЭМ!$D$10+'СЕТ СН'!$F$5</f>
        <v>4380.8270825700001</v>
      </c>
      <c r="D27" s="37">
        <f>SUMIFS(СВЦЭМ!$D$34:$D$777,СВЦЭМ!$A$34:$A$777,$A27,СВЦЭМ!$B$34:$B$777,D$11)+'СЕТ СН'!$F$11+СВЦЭМ!$D$10+'СЕТ СН'!$F$5</f>
        <v>4439.80570524</v>
      </c>
      <c r="E27" s="37">
        <f>SUMIFS(СВЦЭМ!$D$34:$D$777,СВЦЭМ!$A$34:$A$777,$A27,СВЦЭМ!$B$34:$B$777,E$11)+'СЕТ СН'!$F$11+СВЦЭМ!$D$10+'СЕТ СН'!$F$5</f>
        <v>4517.2500744999998</v>
      </c>
      <c r="F27" s="37">
        <f>SUMIFS(СВЦЭМ!$D$34:$D$777,СВЦЭМ!$A$34:$A$777,$A27,СВЦЭМ!$B$34:$B$777,F$11)+'СЕТ СН'!$F$11+СВЦЭМ!$D$10+'СЕТ СН'!$F$5</f>
        <v>4430.8624061700002</v>
      </c>
      <c r="G27" s="37">
        <f>SUMIFS(СВЦЭМ!$D$34:$D$777,СВЦЭМ!$A$34:$A$777,$A27,СВЦЭМ!$B$34:$B$777,G$11)+'СЕТ СН'!$F$11+СВЦЭМ!$D$10+'СЕТ СН'!$F$5</f>
        <v>4412.4651797500001</v>
      </c>
      <c r="H27" s="37">
        <f>SUMIFS(СВЦЭМ!$D$34:$D$777,СВЦЭМ!$A$34:$A$777,$A27,СВЦЭМ!$B$34:$B$777,H$11)+'СЕТ СН'!$F$11+СВЦЭМ!$D$10+'СЕТ СН'!$F$5</f>
        <v>4337.2761965</v>
      </c>
      <c r="I27" s="37">
        <f>SUMIFS(СВЦЭМ!$D$34:$D$777,СВЦЭМ!$A$34:$A$777,$A27,СВЦЭМ!$B$34:$B$777,I$11)+'СЕТ СН'!$F$11+СВЦЭМ!$D$10+'СЕТ СН'!$F$5</f>
        <v>4254.9364095300007</v>
      </c>
      <c r="J27" s="37">
        <f>SUMIFS(СВЦЭМ!$D$34:$D$777,СВЦЭМ!$A$34:$A$777,$A27,СВЦЭМ!$B$34:$B$777,J$11)+'СЕТ СН'!$F$11+СВЦЭМ!$D$10+'СЕТ СН'!$F$5</f>
        <v>4210.7957164899999</v>
      </c>
      <c r="K27" s="37">
        <f>SUMIFS(СВЦЭМ!$D$34:$D$777,СВЦЭМ!$A$34:$A$777,$A27,СВЦЭМ!$B$34:$B$777,K$11)+'СЕТ СН'!$F$11+СВЦЭМ!$D$10+'СЕТ СН'!$F$5</f>
        <v>4135.0024795300005</v>
      </c>
      <c r="L27" s="37">
        <f>SUMIFS(СВЦЭМ!$D$34:$D$777,СВЦЭМ!$A$34:$A$777,$A27,СВЦЭМ!$B$34:$B$777,L$11)+'СЕТ СН'!$F$11+СВЦЭМ!$D$10+'СЕТ СН'!$F$5</f>
        <v>4164.8104945300001</v>
      </c>
      <c r="M27" s="37">
        <f>SUMIFS(СВЦЭМ!$D$34:$D$777,СВЦЭМ!$A$34:$A$777,$A27,СВЦЭМ!$B$34:$B$777,M$11)+'СЕТ СН'!$F$11+СВЦЭМ!$D$10+'СЕТ СН'!$F$5</f>
        <v>4161.6526057600004</v>
      </c>
      <c r="N27" s="37">
        <f>SUMIFS(СВЦЭМ!$D$34:$D$777,СВЦЭМ!$A$34:$A$777,$A27,СВЦЭМ!$B$34:$B$777,N$11)+'СЕТ СН'!$F$11+СВЦЭМ!$D$10+'СЕТ СН'!$F$5</f>
        <v>4159.45343177</v>
      </c>
      <c r="O27" s="37">
        <f>SUMIFS(СВЦЭМ!$D$34:$D$777,СВЦЭМ!$A$34:$A$777,$A27,СВЦЭМ!$B$34:$B$777,O$11)+'СЕТ СН'!$F$11+СВЦЭМ!$D$10+'СЕТ СН'!$F$5</f>
        <v>4230.9449991600004</v>
      </c>
      <c r="P27" s="37">
        <f>SUMIFS(СВЦЭМ!$D$34:$D$777,СВЦЭМ!$A$34:$A$777,$A27,СВЦЭМ!$B$34:$B$777,P$11)+'СЕТ СН'!$F$11+СВЦЭМ!$D$10+'СЕТ СН'!$F$5</f>
        <v>4291.6490529399998</v>
      </c>
      <c r="Q27" s="37">
        <f>SUMIFS(СВЦЭМ!$D$34:$D$777,СВЦЭМ!$A$34:$A$777,$A27,СВЦЭМ!$B$34:$B$777,Q$11)+'СЕТ СН'!$F$11+СВЦЭМ!$D$10+'СЕТ СН'!$F$5</f>
        <v>4142.9450179400001</v>
      </c>
      <c r="R27" s="37">
        <f>SUMIFS(СВЦЭМ!$D$34:$D$777,СВЦЭМ!$A$34:$A$777,$A27,СВЦЭМ!$B$34:$B$777,R$11)+'СЕТ СН'!$F$11+СВЦЭМ!$D$10+'СЕТ СН'!$F$5</f>
        <v>4151.0634194000004</v>
      </c>
      <c r="S27" s="37">
        <f>SUMIFS(СВЦЭМ!$D$34:$D$777,СВЦЭМ!$A$34:$A$777,$A27,СВЦЭМ!$B$34:$B$777,S$11)+'СЕТ СН'!$F$11+СВЦЭМ!$D$10+'СЕТ СН'!$F$5</f>
        <v>4183.4086248500007</v>
      </c>
      <c r="T27" s="37">
        <f>SUMIFS(СВЦЭМ!$D$34:$D$777,СВЦЭМ!$A$34:$A$777,$A27,СВЦЭМ!$B$34:$B$777,T$11)+'СЕТ СН'!$F$11+СВЦЭМ!$D$10+'СЕТ СН'!$F$5</f>
        <v>4185.1474377900004</v>
      </c>
      <c r="U27" s="37">
        <f>SUMIFS(СВЦЭМ!$D$34:$D$777,СВЦЭМ!$A$34:$A$777,$A27,СВЦЭМ!$B$34:$B$777,U$11)+'СЕТ СН'!$F$11+СВЦЭМ!$D$10+'СЕТ СН'!$F$5</f>
        <v>4139.4125318100005</v>
      </c>
      <c r="V27" s="37">
        <f>SUMIFS(СВЦЭМ!$D$34:$D$777,СВЦЭМ!$A$34:$A$777,$A27,СВЦЭМ!$B$34:$B$777,V$11)+'СЕТ СН'!$F$11+СВЦЭМ!$D$10+'СЕТ СН'!$F$5</f>
        <v>4128.79401985</v>
      </c>
      <c r="W27" s="37">
        <f>SUMIFS(СВЦЭМ!$D$34:$D$777,СВЦЭМ!$A$34:$A$777,$A27,СВЦЭМ!$B$34:$B$777,W$11)+'СЕТ СН'!$F$11+СВЦЭМ!$D$10+'СЕТ СН'!$F$5</f>
        <v>4102.2985952400004</v>
      </c>
      <c r="X27" s="37">
        <f>SUMIFS(СВЦЭМ!$D$34:$D$777,СВЦЭМ!$A$34:$A$777,$A27,СВЦЭМ!$B$34:$B$777,X$11)+'СЕТ СН'!$F$11+СВЦЭМ!$D$10+'СЕТ СН'!$F$5</f>
        <v>4118.96137851</v>
      </c>
      <c r="Y27" s="37">
        <f>SUMIFS(СВЦЭМ!$D$34:$D$777,СВЦЭМ!$A$34:$A$777,$A27,СВЦЭМ!$B$34:$B$777,Y$11)+'СЕТ СН'!$F$11+СВЦЭМ!$D$10+'СЕТ СН'!$F$5</f>
        <v>4208.3876284400003</v>
      </c>
    </row>
    <row r="28" spans="1:25" ht="15.75" x14ac:dyDescent="0.2">
      <c r="A28" s="36">
        <f t="shared" si="0"/>
        <v>42630</v>
      </c>
      <c r="B28" s="37">
        <f>SUMIFS(СВЦЭМ!$D$34:$D$777,СВЦЭМ!$A$34:$A$777,$A28,СВЦЭМ!$B$34:$B$777,B$11)+'СЕТ СН'!$F$11+СВЦЭМ!$D$10+'СЕТ СН'!$F$5</f>
        <v>4333.8690152099998</v>
      </c>
      <c r="C28" s="37">
        <f>SUMIFS(СВЦЭМ!$D$34:$D$777,СВЦЭМ!$A$34:$A$777,$A28,СВЦЭМ!$B$34:$B$777,C$11)+'СЕТ СН'!$F$11+СВЦЭМ!$D$10+'СЕТ СН'!$F$5</f>
        <v>4401.4193782399998</v>
      </c>
      <c r="D28" s="37">
        <f>SUMIFS(СВЦЭМ!$D$34:$D$777,СВЦЭМ!$A$34:$A$777,$A28,СВЦЭМ!$B$34:$B$777,D$11)+'СЕТ СН'!$F$11+СВЦЭМ!$D$10+'СЕТ СН'!$F$5</f>
        <v>4435.58132501</v>
      </c>
      <c r="E28" s="37">
        <f>SUMIFS(СВЦЭМ!$D$34:$D$777,СВЦЭМ!$A$34:$A$777,$A28,СВЦЭМ!$B$34:$B$777,E$11)+'СЕТ СН'!$F$11+СВЦЭМ!$D$10+'СЕТ СН'!$F$5</f>
        <v>4442.2206569999998</v>
      </c>
      <c r="F28" s="37">
        <f>SUMIFS(СВЦЭМ!$D$34:$D$777,СВЦЭМ!$A$34:$A$777,$A28,СВЦЭМ!$B$34:$B$777,F$11)+'СЕТ СН'!$F$11+СВЦЭМ!$D$10+'СЕТ СН'!$F$5</f>
        <v>4453.4881407000003</v>
      </c>
      <c r="G28" s="37">
        <f>SUMIFS(СВЦЭМ!$D$34:$D$777,СВЦЭМ!$A$34:$A$777,$A28,СВЦЭМ!$B$34:$B$777,G$11)+'СЕТ СН'!$F$11+СВЦЭМ!$D$10+'СЕТ СН'!$F$5</f>
        <v>4446.2513774300005</v>
      </c>
      <c r="H28" s="37">
        <f>SUMIFS(СВЦЭМ!$D$34:$D$777,СВЦЭМ!$A$34:$A$777,$A28,СВЦЭМ!$B$34:$B$777,H$11)+'СЕТ СН'!$F$11+СВЦЭМ!$D$10+'СЕТ СН'!$F$5</f>
        <v>4409.7216568900003</v>
      </c>
      <c r="I28" s="37">
        <f>SUMIFS(СВЦЭМ!$D$34:$D$777,СВЦЭМ!$A$34:$A$777,$A28,СВЦЭМ!$B$34:$B$777,I$11)+'СЕТ СН'!$F$11+СВЦЭМ!$D$10+'СЕТ СН'!$F$5</f>
        <v>4351.1706594000007</v>
      </c>
      <c r="J28" s="37">
        <f>SUMIFS(СВЦЭМ!$D$34:$D$777,СВЦЭМ!$A$34:$A$777,$A28,СВЦЭМ!$B$34:$B$777,J$11)+'СЕТ СН'!$F$11+СВЦЭМ!$D$10+'СЕТ СН'!$F$5</f>
        <v>4277.3175287399999</v>
      </c>
      <c r="K28" s="37">
        <f>SUMIFS(СВЦЭМ!$D$34:$D$777,СВЦЭМ!$A$34:$A$777,$A28,СВЦЭМ!$B$34:$B$777,K$11)+'СЕТ СН'!$F$11+СВЦЭМ!$D$10+'СЕТ СН'!$F$5</f>
        <v>4219.2644993399999</v>
      </c>
      <c r="L28" s="37">
        <f>SUMIFS(СВЦЭМ!$D$34:$D$777,СВЦЭМ!$A$34:$A$777,$A28,СВЦЭМ!$B$34:$B$777,L$11)+'СЕТ СН'!$F$11+СВЦЭМ!$D$10+'СЕТ СН'!$F$5</f>
        <v>4177.1843569700004</v>
      </c>
      <c r="M28" s="37">
        <f>SUMIFS(СВЦЭМ!$D$34:$D$777,СВЦЭМ!$A$34:$A$777,$A28,СВЦЭМ!$B$34:$B$777,M$11)+'СЕТ СН'!$F$11+СВЦЭМ!$D$10+'СЕТ СН'!$F$5</f>
        <v>4179.0864798299999</v>
      </c>
      <c r="N28" s="37">
        <f>SUMIFS(СВЦЭМ!$D$34:$D$777,СВЦЭМ!$A$34:$A$777,$A28,СВЦЭМ!$B$34:$B$777,N$11)+'СЕТ СН'!$F$11+СВЦЭМ!$D$10+'СЕТ СН'!$F$5</f>
        <v>4173.1102393500005</v>
      </c>
      <c r="O28" s="37">
        <f>SUMIFS(СВЦЭМ!$D$34:$D$777,СВЦЭМ!$A$34:$A$777,$A28,СВЦЭМ!$B$34:$B$777,O$11)+'СЕТ СН'!$F$11+СВЦЭМ!$D$10+'СЕТ СН'!$F$5</f>
        <v>4175.0614620100005</v>
      </c>
      <c r="P28" s="37">
        <f>SUMIFS(СВЦЭМ!$D$34:$D$777,СВЦЭМ!$A$34:$A$777,$A28,СВЦЭМ!$B$34:$B$777,P$11)+'СЕТ СН'!$F$11+СВЦЭМ!$D$10+'СЕТ СН'!$F$5</f>
        <v>4186.3783786000004</v>
      </c>
      <c r="Q28" s="37">
        <f>SUMIFS(СВЦЭМ!$D$34:$D$777,СВЦЭМ!$A$34:$A$777,$A28,СВЦЭМ!$B$34:$B$777,Q$11)+'СЕТ СН'!$F$11+СВЦЭМ!$D$10+'СЕТ СН'!$F$5</f>
        <v>4184.5213494400004</v>
      </c>
      <c r="R28" s="37">
        <f>SUMIFS(СВЦЭМ!$D$34:$D$777,СВЦЭМ!$A$34:$A$777,$A28,СВЦЭМ!$B$34:$B$777,R$11)+'СЕТ СН'!$F$11+СВЦЭМ!$D$10+'СЕТ СН'!$F$5</f>
        <v>4196.2033953400005</v>
      </c>
      <c r="S28" s="37">
        <f>SUMIFS(СВЦЭМ!$D$34:$D$777,СВЦЭМ!$A$34:$A$777,$A28,СВЦЭМ!$B$34:$B$777,S$11)+'СЕТ СН'!$F$11+СВЦЭМ!$D$10+'СЕТ СН'!$F$5</f>
        <v>4214.9443298100005</v>
      </c>
      <c r="T28" s="37">
        <f>SUMIFS(СВЦЭМ!$D$34:$D$777,СВЦЭМ!$A$34:$A$777,$A28,СВЦЭМ!$B$34:$B$777,T$11)+'СЕТ СН'!$F$11+СВЦЭМ!$D$10+'СЕТ СН'!$F$5</f>
        <v>4215.5409245400006</v>
      </c>
      <c r="U28" s="37">
        <f>SUMIFS(СВЦЭМ!$D$34:$D$777,СВЦЭМ!$A$34:$A$777,$A28,СВЦЭМ!$B$34:$B$777,U$11)+'СЕТ СН'!$F$11+СВЦЭМ!$D$10+'СЕТ СН'!$F$5</f>
        <v>4207.4304569300002</v>
      </c>
      <c r="V28" s="37">
        <f>SUMIFS(СВЦЭМ!$D$34:$D$777,СВЦЭМ!$A$34:$A$777,$A28,СВЦЭМ!$B$34:$B$777,V$11)+'СЕТ СН'!$F$11+СВЦЭМ!$D$10+'СЕТ СН'!$F$5</f>
        <v>4221.5148617200002</v>
      </c>
      <c r="W28" s="37">
        <f>SUMIFS(СВЦЭМ!$D$34:$D$777,СВЦЭМ!$A$34:$A$777,$A28,СВЦЭМ!$B$34:$B$777,W$11)+'СЕТ СН'!$F$11+СВЦЭМ!$D$10+'СЕТ СН'!$F$5</f>
        <v>4229.6365561100001</v>
      </c>
      <c r="X28" s="37">
        <f>SUMIFS(СВЦЭМ!$D$34:$D$777,СВЦЭМ!$A$34:$A$777,$A28,СВЦЭМ!$B$34:$B$777,X$11)+'СЕТ СН'!$F$11+СВЦЭМ!$D$10+'СЕТ СН'!$F$5</f>
        <v>4199.7111430000004</v>
      </c>
      <c r="Y28" s="37">
        <f>SUMIFS(СВЦЭМ!$D$34:$D$777,СВЦЭМ!$A$34:$A$777,$A28,СВЦЭМ!$B$34:$B$777,Y$11)+'СЕТ СН'!$F$11+СВЦЭМ!$D$10+'СЕТ СН'!$F$5</f>
        <v>4239.6246554400004</v>
      </c>
    </row>
    <row r="29" spans="1:25" ht="15.75" x14ac:dyDescent="0.2">
      <c r="A29" s="36">
        <f t="shared" si="0"/>
        <v>42631</v>
      </c>
      <c r="B29" s="37">
        <f>SUMIFS(СВЦЭМ!$D$34:$D$777,СВЦЭМ!$A$34:$A$777,$A29,СВЦЭМ!$B$34:$B$777,B$11)+'СЕТ СН'!$F$11+СВЦЭМ!$D$10+'СЕТ СН'!$F$5</f>
        <v>4336.3184500300003</v>
      </c>
      <c r="C29" s="37">
        <f>SUMIFS(СВЦЭМ!$D$34:$D$777,СВЦЭМ!$A$34:$A$777,$A29,СВЦЭМ!$B$34:$B$777,C$11)+'СЕТ СН'!$F$11+СВЦЭМ!$D$10+'СЕТ СН'!$F$5</f>
        <v>4393.7924616099999</v>
      </c>
      <c r="D29" s="37">
        <f>SUMIFS(СВЦЭМ!$D$34:$D$777,СВЦЭМ!$A$34:$A$777,$A29,СВЦЭМ!$B$34:$B$777,D$11)+'СЕТ СН'!$F$11+СВЦЭМ!$D$10+'СЕТ СН'!$F$5</f>
        <v>4425.6319031200001</v>
      </c>
      <c r="E29" s="37">
        <f>SUMIFS(СВЦЭМ!$D$34:$D$777,СВЦЭМ!$A$34:$A$777,$A29,СВЦЭМ!$B$34:$B$777,E$11)+'СЕТ СН'!$F$11+СВЦЭМ!$D$10+'СЕТ СН'!$F$5</f>
        <v>4524.7041962800004</v>
      </c>
      <c r="F29" s="37">
        <f>SUMIFS(СВЦЭМ!$D$34:$D$777,СВЦЭМ!$A$34:$A$777,$A29,СВЦЭМ!$B$34:$B$777,F$11)+'СЕТ СН'!$F$11+СВЦЭМ!$D$10+'СЕТ СН'!$F$5</f>
        <v>4506.61524689</v>
      </c>
      <c r="G29" s="37">
        <f>SUMIFS(СВЦЭМ!$D$34:$D$777,СВЦЭМ!$A$34:$A$777,$A29,СВЦЭМ!$B$34:$B$777,G$11)+'СЕТ СН'!$F$11+СВЦЭМ!$D$10+'СЕТ СН'!$F$5</f>
        <v>4462.9612228100004</v>
      </c>
      <c r="H29" s="37">
        <f>SUMIFS(СВЦЭМ!$D$34:$D$777,СВЦЭМ!$A$34:$A$777,$A29,СВЦЭМ!$B$34:$B$777,H$11)+'СЕТ СН'!$F$11+СВЦЭМ!$D$10+'СЕТ СН'!$F$5</f>
        <v>4466.3772677200004</v>
      </c>
      <c r="I29" s="37">
        <f>SUMIFS(СВЦЭМ!$D$34:$D$777,СВЦЭМ!$A$34:$A$777,$A29,СВЦЭМ!$B$34:$B$777,I$11)+'СЕТ СН'!$F$11+СВЦЭМ!$D$10+'СЕТ СН'!$F$5</f>
        <v>4399.52882899</v>
      </c>
      <c r="J29" s="37">
        <f>SUMIFS(СВЦЭМ!$D$34:$D$777,СВЦЭМ!$A$34:$A$777,$A29,СВЦЭМ!$B$34:$B$777,J$11)+'СЕТ СН'!$F$11+СВЦЭМ!$D$10+'СЕТ СН'!$F$5</f>
        <v>4283.0046815599999</v>
      </c>
      <c r="K29" s="37">
        <f>SUMIFS(СВЦЭМ!$D$34:$D$777,СВЦЭМ!$A$34:$A$777,$A29,СВЦЭМ!$B$34:$B$777,K$11)+'СЕТ СН'!$F$11+СВЦЭМ!$D$10+'СЕТ СН'!$F$5</f>
        <v>4188.2889189200005</v>
      </c>
      <c r="L29" s="37">
        <f>SUMIFS(СВЦЭМ!$D$34:$D$777,СВЦЭМ!$A$34:$A$777,$A29,СВЦЭМ!$B$34:$B$777,L$11)+'СЕТ СН'!$F$11+СВЦЭМ!$D$10+'СЕТ СН'!$F$5</f>
        <v>4140.6132386999998</v>
      </c>
      <c r="M29" s="37">
        <f>SUMIFS(СВЦЭМ!$D$34:$D$777,СВЦЭМ!$A$34:$A$777,$A29,СВЦЭМ!$B$34:$B$777,M$11)+'СЕТ СН'!$F$11+СВЦЭМ!$D$10+'СЕТ СН'!$F$5</f>
        <v>4111.7379669600004</v>
      </c>
      <c r="N29" s="37">
        <f>SUMIFS(СВЦЭМ!$D$34:$D$777,СВЦЭМ!$A$34:$A$777,$A29,СВЦЭМ!$B$34:$B$777,N$11)+'СЕТ СН'!$F$11+СВЦЭМ!$D$10+'СЕТ СН'!$F$5</f>
        <v>4078.9030052600001</v>
      </c>
      <c r="O29" s="37">
        <f>SUMIFS(СВЦЭМ!$D$34:$D$777,СВЦЭМ!$A$34:$A$777,$A29,СВЦЭМ!$B$34:$B$777,O$11)+'СЕТ СН'!$F$11+СВЦЭМ!$D$10+'СЕТ СН'!$F$5</f>
        <v>4088.7873063100001</v>
      </c>
      <c r="P29" s="37">
        <f>SUMIFS(СВЦЭМ!$D$34:$D$777,СВЦЭМ!$A$34:$A$777,$A29,СВЦЭМ!$B$34:$B$777,P$11)+'СЕТ СН'!$F$11+СВЦЭМ!$D$10+'СЕТ СН'!$F$5</f>
        <v>4104.2732630400005</v>
      </c>
      <c r="Q29" s="37">
        <f>SUMIFS(СВЦЭМ!$D$34:$D$777,СВЦЭМ!$A$34:$A$777,$A29,СВЦЭМ!$B$34:$B$777,Q$11)+'СЕТ СН'!$F$11+СВЦЭМ!$D$10+'СЕТ СН'!$F$5</f>
        <v>4105.6873849000003</v>
      </c>
      <c r="R29" s="37">
        <f>SUMIFS(СВЦЭМ!$D$34:$D$777,СВЦЭМ!$A$34:$A$777,$A29,СВЦЭМ!$B$34:$B$777,R$11)+'СЕТ СН'!$F$11+СВЦЭМ!$D$10+'СЕТ СН'!$F$5</f>
        <v>4148.0038359600003</v>
      </c>
      <c r="S29" s="37">
        <f>SUMIFS(СВЦЭМ!$D$34:$D$777,СВЦЭМ!$A$34:$A$777,$A29,СВЦЭМ!$B$34:$B$777,S$11)+'СЕТ СН'!$F$11+СВЦЭМ!$D$10+'СЕТ СН'!$F$5</f>
        <v>4164.7564662700006</v>
      </c>
      <c r="T29" s="37">
        <f>SUMIFS(СВЦЭМ!$D$34:$D$777,СВЦЭМ!$A$34:$A$777,$A29,СВЦЭМ!$B$34:$B$777,T$11)+'СЕТ СН'!$F$11+СВЦЭМ!$D$10+'СЕТ СН'!$F$5</f>
        <v>4141.6034392399997</v>
      </c>
      <c r="U29" s="37">
        <f>SUMIFS(СВЦЭМ!$D$34:$D$777,СВЦЭМ!$A$34:$A$777,$A29,СВЦЭМ!$B$34:$B$777,U$11)+'СЕТ СН'!$F$11+СВЦЭМ!$D$10+'СЕТ СН'!$F$5</f>
        <v>4217.7515485100002</v>
      </c>
      <c r="V29" s="37">
        <f>SUMIFS(СВЦЭМ!$D$34:$D$777,СВЦЭМ!$A$34:$A$777,$A29,СВЦЭМ!$B$34:$B$777,V$11)+'СЕТ СН'!$F$11+СВЦЭМ!$D$10+'СЕТ СН'!$F$5</f>
        <v>4231.9555609199997</v>
      </c>
      <c r="W29" s="37">
        <f>SUMIFS(СВЦЭМ!$D$34:$D$777,СВЦЭМ!$A$34:$A$777,$A29,СВЦЭМ!$B$34:$B$777,W$11)+'СЕТ СН'!$F$11+СВЦЭМ!$D$10+'СЕТ СН'!$F$5</f>
        <v>4221.0213021600002</v>
      </c>
      <c r="X29" s="37">
        <f>SUMIFS(СВЦЭМ!$D$34:$D$777,СВЦЭМ!$A$34:$A$777,$A29,СВЦЭМ!$B$34:$B$777,X$11)+'СЕТ СН'!$F$11+СВЦЭМ!$D$10+'СЕТ СН'!$F$5</f>
        <v>4209.9596772700006</v>
      </c>
      <c r="Y29" s="37">
        <f>SUMIFS(СВЦЭМ!$D$34:$D$777,СВЦЭМ!$A$34:$A$777,$A29,СВЦЭМ!$B$34:$B$777,Y$11)+'СЕТ СН'!$F$11+СВЦЭМ!$D$10+'СЕТ СН'!$F$5</f>
        <v>4200.5936821100004</v>
      </c>
    </row>
    <row r="30" spans="1:25" ht="15.75" x14ac:dyDescent="0.2">
      <c r="A30" s="36">
        <f t="shared" si="0"/>
        <v>42632</v>
      </c>
      <c r="B30" s="37">
        <f>SUMIFS(СВЦЭМ!$D$34:$D$777,СВЦЭМ!$A$34:$A$777,$A30,СВЦЭМ!$B$34:$B$777,B$11)+'СЕТ СН'!$F$11+СВЦЭМ!$D$10+'СЕТ СН'!$F$5</f>
        <v>4267.5953568000004</v>
      </c>
      <c r="C30" s="37">
        <f>SUMIFS(СВЦЭМ!$D$34:$D$777,СВЦЭМ!$A$34:$A$777,$A30,СВЦЭМ!$B$34:$B$777,C$11)+'СЕТ СН'!$F$11+СВЦЭМ!$D$10+'СЕТ СН'!$F$5</f>
        <v>4335.1562664700004</v>
      </c>
      <c r="D30" s="37">
        <f>SUMIFS(СВЦЭМ!$D$34:$D$777,СВЦЭМ!$A$34:$A$777,$A30,СВЦЭМ!$B$34:$B$777,D$11)+'СЕТ СН'!$F$11+СВЦЭМ!$D$10+'СЕТ СН'!$F$5</f>
        <v>4361.0157673900003</v>
      </c>
      <c r="E30" s="37">
        <f>SUMIFS(СВЦЭМ!$D$34:$D$777,СВЦЭМ!$A$34:$A$777,$A30,СВЦЭМ!$B$34:$B$777,E$11)+'СЕТ СН'!$F$11+СВЦЭМ!$D$10+'СЕТ СН'!$F$5</f>
        <v>4369.8620332</v>
      </c>
      <c r="F30" s="37">
        <f>SUMIFS(СВЦЭМ!$D$34:$D$777,СВЦЭМ!$A$34:$A$777,$A30,СВЦЭМ!$B$34:$B$777,F$11)+'СЕТ СН'!$F$11+СВЦЭМ!$D$10+'СЕТ СН'!$F$5</f>
        <v>4393.8496860400001</v>
      </c>
      <c r="G30" s="37">
        <f>SUMIFS(СВЦЭМ!$D$34:$D$777,СВЦЭМ!$A$34:$A$777,$A30,СВЦЭМ!$B$34:$B$777,G$11)+'СЕТ СН'!$F$11+СВЦЭМ!$D$10+'СЕТ СН'!$F$5</f>
        <v>4368.95307701</v>
      </c>
      <c r="H30" s="37">
        <f>SUMIFS(СВЦЭМ!$D$34:$D$777,СВЦЭМ!$A$34:$A$777,$A30,СВЦЭМ!$B$34:$B$777,H$11)+'СЕТ СН'!$F$11+СВЦЭМ!$D$10+'СЕТ СН'!$F$5</f>
        <v>4298.4088413600002</v>
      </c>
      <c r="I30" s="37">
        <f>SUMIFS(СВЦЭМ!$D$34:$D$777,СВЦЭМ!$A$34:$A$777,$A30,СВЦЭМ!$B$34:$B$777,I$11)+'СЕТ СН'!$F$11+СВЦЭМ!$D$10+'СЕТ СН'!$F$5</f>
        <v>4204.2014462100005</v>
      </c>
      <c r="J30" s="37">
        <f>SUMIFS(СВЦЭМ!$D$34:$D$777,СВЦЭМ!$A$34:$A$777,$A30,СВЦЭМ!$B$34:$B$777,J$11)+'СЕТ СН'!$F$11+СВЦЭМ!$D$10+'СЕТ СН'!$F$5</f>
        <v>4175.2681567300006</v>
      </c>
      <c r="K30" s="37">
        <f>SUMIFS(СВЦЭМ!$D$34:$D$777,СВЦЭМ!$A$34:$A$777,$A30,СВЦЭМ!$B$34:$B$777,K$11)+'СЕТ СН'!$F$11+СВЦЭМ!$D$10+'СЕТ СН'!$F$5</f>
        <v>4146.0438112500005</v>
      </c>
      <c r="L30" s="37">
        <f>SUMIFS(СВЦЭМ!$D$34:$D$777,СВЦЭМ!$A$34:$A$777,$A30,СВЦЭМ!$B$34:$B$777,L$11)+'СЕТ СН'!$F$11+СВЦЭМ!$D$10+'СЕТ СН'!$F$5</f>
        <v>4166.5358501999999</v>
      </c>
      <c r="M30" s="37">
        <f>SUMIFS(СВЦЭМ!$D$34:$D$777,СВЦЭМ!$A$34:$A$777,$A30,СВЦЭМ!$B$34:$B$777,M$11)+'СЕТ СН'!$F$11+СВЦЭМ!$D$10+'СЕТ СН'!$F$5</f>
        <v>4148.2648627100007</v>
      </c>
      <c r="N30" s="37">
        <f>SUMIFS(СВЦЭМ!$D$34:$D$777,СВЦЭМ!$A$34:$A$777,$A30,СВЦЭМ!$B$34:$B$777,N$11)+'СЕТ СН'!$F$11+СВЦЭМ!$D$10+'СЕТ СН'!$F$5</f>
        <v>4141.9945588500004</v>
      </c>
      <c r="O30" s="37">
        <f>SUMIFS(СВЦЭМ!$D$34:$D$777,СВЦЭМ!$A$34:$A$777,$A30,СВЦЭМ!$B$34:$B$777,O$11)+'СЕТ СН'!$F$11+СВЦЭМ!$D$10+'СЕТ СН'!$F$5</f>
        <v>4168.3621689900001</v>
      </c>
      <c r="P30" s="37">
        <f>SUMIFS(СВЦЭМ!$D$34:$D$777,СВЦЭМ!$A$34:$A$777,$A30,СВЦЭМ!$B$34:$B$777,P$11)+'СЕТ СН'!$F$11+СВЦЭМ!$D$10+'СЕТ СН'!$F$5</f>
        <v>4126.9541438800006</v>
      </c>
      <c r="Q30" s="37">
        <f>SUMIFS(СВЦЭМ!$D$34:$D$777,СВЦЭМ!$A$34:$A$777,$A30,СВЦЭМ!$B$34:$B$777,Q$11)+'СЕТ СН'!$F$11+СВЦЭМ!$D$10+'СЕТ СН'!$F$5</f>
        <v>4218.1361107800003</v>
      </c>
      <c r="R30" s="37">
        <f>SUMIFS(СВЦЭМ!$D$34:$D$777,СВЦЭМ!$A$34:$A$777,$A30,СВЦЭМ!$B$34:$B$777,R$11)+'СЕТ СН'!$F$11+СВЦЭМ!$D$10+'СЕТ СН'!$F$5</f>
        <v>4198.5184339300004</v>
      </c>
      <c r="S30" s="37">
        <f>SUMIFS(СВЦЭМ!$D$34:$D$777,СВЦЭМ!$A$34:$A$777,$A30,СВЦЭМ!$B$34:$B$777,S$11)+'СЕТ СН'!$F$11+СВЦЭМ!$D$10+'СЕТ СН'!$F$5</f>
        <v>4238.28955494</v>
      </c>
      <c r="T30" s="37">
        <f>SUMIFS(СВЦЭМ!$D$34:$D$777,СВЦЭМ!$A$34:$A$777,$A30,СВЦЭМ!$B$34:$B$777,T$11)+'СЕТ СН'!$F$11+СВЦЭМ!$D$10+'СЕТ СН'!$F$5</f>
        <v>4208.9640762600002</v>
      </c>
      <c r="U30" s="37">
        <f>SUMIFS(СВЦЭМ!$D$34:$D$777,СВЦЭМ!$A$34:$A$777,$A30,СВЦЭМ!$B$34:$B$777,U$11)+'СЕТ СН'!$F$11+СВЦЭМ!$D$10+'СЕТ СН'!$F$5</f>
        <v>4239.3006583900005</v>
      </c>
      <c r="V30" s="37">
        <f>SUMIFS(СВЦЭМ!$D$34:$D$777,СВЦЭМ!$A$34:$A$777,$A30,СВЦЭМ!$B$34:$B$777,V$11)+'СЕТ СН'!$F$11+СВЦЭМ!$D$10+'СЕТ СН'!$F$5</f>
        <v>4236.5238292000004</v>
      </c>
      <c r="W30" s="37">
        <f>SUMIFS(СВЦЭМ!$D$34:$D$777,СВЦЭМ!$A$34:$A$777,$A30,СВЦЭМ!$B$34:$B$777,W$11)+'СЕТ СН'!$F$11+СВЦЭМ!$D$10+'СЕТ СН'!$F$5</f>
        <v>4214.9305677800003</v>
      </c>
      <c r="X30" s="37">
        <f>SUMIFS(СВЦЭМ!$D$34:$D$777,СВЦЭМ!$A$34:$A$777,$A30,СВЦЭМ!$B$34:$B$777,X$11)+'СЕТ СН'!$F$11+СВЦЭМ!$D$10+'СЕТ СН'!$F$5</f>
        <v>4160.9325616799997</v>
      </c>
      <c r="Y30" s="37">
        <f>SUMIFS(СВЦЭМ!$D$34:$D$777,СВЦЭМ!$A$34:$A$777,$A30,СВЦЭМ!$B$34:$B$777,Y$11)+'СЕТ СН'!$F$11+СВЦЭМ!$D$10+'СЕТ СН'!$F$5</f>
        <v>4151.7854042400004</v>
      </c>
    </row>
    <row r="31" spans="1:25" ht="15.75" x14ac:dyDescent="0.2">
      <c r="A31" s="36">
        <f t="shared" si="0"/>
        <v>42633</v>
      </c>
      <c r="B31" s="37">
        <f>SUMIFS(СВЦЭМ!$D$34:$D$777,СВЦЭМ!$A$34:$A$777,$A31,СВЦЭМ!$B$34:$B$777,B$11)+'СЕТ СН'!$F$11+СВЦЭМ!$D$10+'СЕТ СН'!$F$5</f>
        <v>4204.2350798300004</v>
      </c>
      <c r="C31" s="37">
        <f>SUMIFS(СВЦЭМ!$D$34:$D$777,СВЦЭМ!$A$34:$A$777,$A31,СВЦЭМ!$B$34:$B$777,C$11)+'СЕТ СН'!$F$11+СВЦЭМ!$D$10+'СЕТ СН'!$F$5</f>
        <v>4278.0283964199998</v>
      </c>
      <c r="D31" s="37">
        <f>SUMIFS(СВЦЭМ!$D$34:$D$777,СВЦЭМ!$A$34:$A$777,$A31,СВЦЭМ!$B$34:$B$777,D$11)+'СЕТ СН'!$F$11+СВЦЭМ!$D$10+'СЕТ СН'!$F$5</f>
        <v>4315.1675645400001</v>
      </c>
      <c r="E31" s="37">
        <f>SUMIFS(СВЦЭМ!$D$34:$D$777,СВЦЭМ!$A$34:$A$777,$A31,СВЦЭМ!$B$34:$B$777,E$11)+'СЕТ СН'!$F$11+СВЦЭМ!$D$10+'СЕТ СН'!$F$5</f>
        <v>4340.1721902700001</v>
      </c>
      <c r="F31" s="37">
        <f>SUMIFS(СВЦЭМ!$D$34:$D$777,СВЦЭМ!$A$34:$A$777,$A31,СВЦЭМ!$B$34:$B$777,F$11)+'СЕТ СН'!$F$11+СВЦЭМ!$D$10+'СЕТ СН'!$F$5</f>
        <v>4332.6335072500005</v>
      </c>
      <c r="G31" s="37">
        <f>SUMIFS(СВЦЭМ!$D$34:$D$777,СВЦЭМ!$A$34:$A$777,$A31,СВЦЭМ!$B$34:$B$777,G$11)+'СЕТ СН'!$F$11+СВЦЭМ!$D$10+'СЕТ СН'!$F$5</f>
        <v>4360.4573515400007</v>
      </c>
      <c r="H31" s="37">
        <f>SUMIFS(СВЦЭМ!$D$34:$D$777,СВЦЭМ!$A$34:$A$777,$A31,СВЦЭМ!$B$34:$B$777,H$11)+'СЕТ СН'!$F$11+СВЦЭМ!$D$10+'СЕТ СН'!$F$5</f>
        <v>4362.0096968400003</v>
      </c>
      <c r="I31" s="37">
        <f>SUMIFS(СВЦЭМ!$D$34:$D$777,СВЦЭМ!$A$34:$A$777,$A31,СВЦЭМ!$B$34:$B$777,I$11)+'СЕТ СН'!$F$11+СВЦЭМ!$D$10+'СЕТ СН'!$F$5</f>
        <v>4295.2322474100001</v>
      </c>
      <c r="J31" s="37">
        <f>SUMIFS(СВЦЭМ!$D$34:$D$777,СВЦЭМ!$A$34:$A$777,$A31,СВЦЭМ!$B$34:$B$777,J$11)+'СЕТ СН'!$F$11+СВЦЭМ!$D$10+'СЕТ СН'!$F$5</f>
        <v>4248.9833766400006</v>
      </c>
      <c r="K31" s="37">
        <f>SUMIFS(СВЦЭМ!$D$34:$D$777,СВЦЭМ!$A$34:$A$777,$A31,СВЦЭМ!$B$34:$B$777,K$11)+'СЕТ СН'!$F$11+СВЦЭМ!$D$10+'СЕТ СН'!$F$5</f>
        <v>4230.8812189</v>
      </c>
      <c r="L31" s="37">
        <f>SUMIFS(СВЦЭМ!$D$34:$D$777,СВЦЭМ!$A$34:$A$777,$A31,СВЦЭМ!$B$34:$B$777,L$11)+'СЕТ СН'!$F$11+СВЦЭМ!$D$10+'СЕТ СН'!$F$5</f>
        <v>4220.5351572400004</v>
      </c>
      <c r="M31" s="37">
        <f>SUMIFS(СВЦЭМ!$D$34:$D$777,СВЦЭМ!$A$34:$A$777,$A31,СВЦЭМ!$B$34:$B$777,M$11)+'СЕТ СН'!$F$11+СВЦЭМ!$D$10+'СЕТ СН'!$F$5</f>
        <v>4297.0313330899999</v>
      </c>
      <c r="N31" s="37">
        <f>SUMIFS(СВЦЭМ!$D$34:$D$777,СВЦЭМ!$A$34:$A$777,$A31,СВЦЭМ!$B$34:$B$777,N$11)+'СЕТ СН'!$F$11+СВЦЭМ!$D$10+'СЕТ СН'!$F$5</f>
        <v>4232.4370850100004</v>
      </c>
      <c r="O31" s="37">
        <f>SUMIFS(СВЦЭМ!$D$34:$D$777,СВЦЭМ!$A$34:$A$777,$A31,СВЦЭМ!$B$34:$B$777,O$11)+'СЕТ СН'!$F$11+СВЦЭМ!$D$10+'СЕТ СН'!$F$5</f>
        <v>4208.2458374100006</v>
      </c>
      <c r="P31" s="37">
        <f>SUMIFS(СВЦЭМ!$D$34:$D$777,СВЦЭМ!$A$34:$A$777,$A31,СВЦЭМ!$B$34:$B$777,P$11)+'СЕТ СН'!$F$11+СВЦЭМ!$D$10+'СЕТ СН'!$F$5</f>
        <v>4220.4686558000003</v>
      </c>
      <c r="Q31" s="37">
        <f>SUMIFS(СВЦЭМ!$D$34:$D$777,СВЦЭМ!$A$34:$A$777,$A31,СВЦЭМ!$B$34:$B$777,Q$11)+'СЕТ СН'!$F$11+СВЦЭМ!$D$10+'СЕТ СН'!$F$5</f>
        <v>4212.1310251300001</v>
      </c>
      <c r="R31" s="37">
        <f>SUMIFS(СВЦЭМ!$D$34:$D$777,СВЦЭМ!$A$34:$A$777,$A31,СВЦЭМ!$B$34:$B$777,R$11)+'СЕТ СН'!$F$11+СВЦЭМ!$D$10+'СЕТ СН'!$F$5</f>
        <v>4160.5317449600007</v>
      </c>
      <c r="S31" s="37">
        <f>SUMIFS(СВЦЭМ!$D$34:$D$777,СВЦЭМ!$A$34:$A$777,$A31,СВЦЭМ!$B$34:$B$777,S$11)+'СЕТ СН'!$F$11+СВЦЭМ!$D$10+'СЕТ СН'!$F$5</f>
        <v>4256.8303001700006</v>
      </c>
      <c r="T31" s="37">
        <f>SUMIFS(СВЦЭМ!$D$34:$D$777,СВЦЭМ!$A$34:$A$777,$A31,СВЦЭМ!$B$34:$B$777,T$11)+'СЕТ СН'!$F$11+СВЦЭМ!$D$10+'СЕТ СН'!$F$5</f>
        <v>4240.8806163700001</v>
      </c>
      <c r="U31" s="37">
        <f>SUMIFS(СВЦЭМ!$D$34:$D$777,СВЦЭМ!$A$34:$A$777,$A31,СВЦЭМ!$B$34:$B$777,U$11)+'СЕТ СН'!$F$11+СВЦЭМ!$D$10+'СЕТ СН'!$F$5</f>
        <v>4183.4898004799998</v>
      </c>
      <c r="V31" s="37">
        <f>SUMIFS(СВЦЭМ!$D$34:$D$777,СВЦЭМ!$A$34:$A$777,$A31,СВЦЭМ!$B$34:$B$777,V$11)+'СЕТ СН'!$F$11+СВЦЭМ!$D$10+'СЕТ СН'!$F$5</f>
        <v>4182.6410738699997</v>
      </c>
      <c r="W31" s="37">
        <f>SUMIFS(СВЦЭМ!$D$34:$D$777,СВЦЭМ!$A$34:$A$777,$A31,СВЦЭМ!$B$34:$B$777,W$11)+'СЕТ СН'!$F$11+СВЦЭМ!$D$10+'СЕТ СН'!$F$5</f>
        <v>4186.8863371300004</v>
      </c>
      <c r="X31" s="37">
        <f>SUMIFS(СВЦЭМ!$D$34:$D$777,СВЦЭМ!$A$34:$A$777,$A31,СВЦЭМ!$B$34:$B$777,X$11)+'СЕТ СН'!$F$11+СВЦЭМ!$D$10+'СЕТ СН'!$F$5</f>
        <v>4168.5453972000005</v>
      </c>
      <c r="Y31" s="37">
        <f>SUMIFS(СВЦЭМ!$D$34:$D$777,СВЦЭМ!$A$34:$A$777,$A31,СВЦЭМ!$B$34:$B$777,Y$11)+'СЕТ СН'!$F$11+СВЦЭМ!$D$10+'СЕТ СН'!$F$5</f>
        <v>4214.9766984300004</v>
      </c>
    </row>
    <row r="32" spans="1:25" ht="15.75" x14ac:dyDescent="0.2">
      <c r="A32" s="36">
        <f t="shared" si="0"/>
        <v>42634</v>
      </c>
      <c r="B32" s="37">
        <f>SUMIFS(СВЦЭМ!$D$34:$D$777,СВЦЭМ!$A$34:$A$777,$A32,СВЦЭМ!$B$34:$B$777,B$11)+'СЕТ СН'!$F$11+СВЦЭМ!$D$10+'СЕТ СН'!$F$5</f>
        <v>4252.6676542000005</v>
      </c>
      <c r="C32" s="37">
        <f>SUMIFS(СВЦЭМ!$D$34:$D$777,СВЦЭМ!$A$34:$A$777,$A32,СВЦЭМ!$B$34:$B$777,C$11)+'СЕТ СН'!$F$11+СВЦЭМ!$D$10+'СЕТ СН'!$F$5</f>
        <v>4341.90813394</v>
      </c>
      <c r="D32" s="37">
        <f>SUMIFS(СВЦЭМ!$D$34:$D$777,СВЦЭМ!$A$34:$A$777,$A32,СВЦЭМ!$B$34:$B$777,D$11)+'СЕТ СН'!$F$11+СВЦЭМ!$D$10+'СЕТ СН'!$F$5</f>
        <v>4371.6604838200001</v>
      </c>
      <c r="E32" s="37">
        <f>SUMIFS(СВЦЭМ!$D$34:$D$777,СВЦЭМ!$A$34:$A$777,$A32,СВЦЭМ!$B$34:$B$777,E$11)+'СЕТ СН'!$F$11+СВЦЭМ!$D$10+'СЕТ СН'!$F$5</f>
        <v>4429.69357029</v>
      </c>
      <c r="F32" s="37">
        <f>SUMIFS(СВЦЭМ!$D$34:$D$777,СВЦЭМ!$A$34:$A$777,$A32,СВЦЭМ!$B$34:$B$777,F$11)+'СЕТ СН'!$F$11+СВЦЭМ!$D$10+'СЕТ СН'!$F$5</f>
        <v>4376.2243337700002</v>
      </c>
      <c r="G32" s="37">
        <f>SUMIFS(СВЦЭМ!$D$34:$D$777,СВЦЭМ!$A$34:$A$777,$A32,СВЦЭМ!$B$34:$B$777,G$11)+'СЕТ СН'!$F$11+СВЦЭМ!$D$10+'СЕТ СН'!$F$5</f>
        <v>4370.2852165499999</v>
      </c>
      <c r="H32" s="37">
        <f>SUMIFS(СВЦЭМ!$D$34:$D$777,СВЦЭМ!$A$34:$A$777,$A32,СВЦЭМ!$B$34:$B$777,H$11)+'СЕТ СН'!$F$11+СВЦЭМ!$D$10+'СЕТ СН'!$F$5</f>
        <v>4327.9632958800003</v>
      </c>
      <c r="I32" s="37">
        <f>SUMIFS(СВЦЭМ!$D$34:$D$777,СВЦЭМ!$A$34:$A$777,$A32,СВЦЭМ!$B$34:$B$777,I$11)+'СЕТ СН'!$F$11+СВЦЭМ!$D$10+'СЕТ СН'!$F$5</f>
        <v>4241.5773462699999</v>
      </c>
      <c r="J32" s="37">
        <f>SUMIFS(СВЦЭМ!$D$34:$D$777,СВЦЭМ!$A$34:$A$777,$A32,СВЦЭМ!$B$34:$B$777,J$11)+'СЕТ СН'!$F$11+СВЦЭМ!$D$10+'СЕТ СН'!$F$5</f>
        <v>4178.5165836200003</v>
      </c>
      <c r="K32" s="37">
        <f>SUMIFS(СВЦЭМ!$D$34:$D$777,СВЦЭМ!$A$34:$A$777,$A32,СВЦЭМ!$B$34:$B$777,K$11)+'СЕТ СН'!$F$11+СВЦЭМ!$D$10+'СЕТ СН'!$F$5</f>
        <v>4122.1752700400002</v>
      </c>
      <c r="L32" s="37">
        <f>SUMIFS(СВЦЭМ!$D$34:$D$777,СВЦЭМ!$A$34:$A$777,$A32,СВЦЭМ!$B$34:$B$777,L$11)+'СЕТ СН'!$F$11+СВЦЭМ!$D$10+'СЕТ СН'!$F$5</f>
        <v>4131.6665648500002</v>
      </c>
      <c r="M32" s="37">
        <f>SUMIFS(СВЦЭМ!$D$34:$D$777,СВЦЭМ!$A$34:$A$777,$A32,СВЦЭМ!$B$34:$B$777,M$11)+'СЕТ СН'!$F$11+СВЦЭМ!$D$10+'СЕТ СН'!$F$5</f>
        <v>4134.0322210499999</v>
      </c>
      <c r="N32" s="37">
        <f>SUMIFS(СВЦЭМ!$D$34:$D$777,СВЦЭМ!$A$34:$A$777,$A32,СВЦЭМ!$B$34:$B$777,N$11)+'СЕТ СН'!$F$11+СВЦЭМ!$D$10+'СЕТ СН'!$F$5</f>
        <v>4103.4741821600001</v>
      </c>
      <c r="O32" s="37">
        <f>SUMIFS(СВЦЭМ!$D$34:$D$777,СВЦЭМ!$A$34:$A$777,$A32,СВЦЭМ!$B$34:$B$777,O$11)+'СЕТ СН'!$F$11+СВЦЭМ!$D$10+'СЕТ СН'!$F$5</f>
        <v>4110.0350654800004</v>
      </c>
      <c r="P32" s="37">
        <f>SUMIFS(СВЦЭМ!$D$34:$D$777,СВЦЭМ!$A$34:$A$777,$A32,СВЦЭМ!$B$34:$B$777,P$11)+'СЕТ СН'!$F$11+СВЦЭМ!$D$10+'СЕТ СН'!$F$5</f>
        <v>4109.0717563500002</v>
      </c>
      <c r="Q32" s="37">
        <f>SUMIFS(СВЦЭМ!$D$34:$D$777,СВЦЭМ!$A$34:$A$777,$A32,СВЦЭМ!$B$34:$B$777,Q$11)+'СЕТ СН'!$F$11+СВЦЭМ!$D$10+'СЕТ СН'!$F$5</f>
        <v>4114.0863862200003</v>
      </c>
      <c r="R32" s="37">
        <f>SUMIFS(СВЦЭМ!$D$34:$D$777,СВЦЭМ!$A$34:$A$777,$A32,СВЦЭМ!$B$34:$B$777,R$11)+'СЕТ СН'!$F$11+СВЦЭМ!$D$10+'СЕТ СН'!$F$5</f>
        <v>4114.34190562</v>
      </c>
      <c r="S32" s="37">
        <f>SUMIFS(СВЦЭМ!$D$34:$D$777,СВЦЭМ!$A$34:$A$777,$A32,СВЦЭМ!$B$34:$B$777,S$11)+'СЕТ СН'!$F$11+СВЦЭМ!$D$10+'СЕТ СН'!$F$5</f>
        <v>4155.9131023299997</v>
      </c>
      <c r="T32" s="37">
        <f>SUMIFS(СВЦЭМ!$D$34:$D$777,СВЦЭМ!$A$34:$A$777,$A32,СВЦЭМ!$B$34:$B$777,T$11)+'СЕТ СН'!$F$11+СВЦЭМ!$D$10+'СЕТ СН'!$F$5</f>
        <v>4174.83641334</v>
      </c>
      <c r="U32" s="37">
        <f>SUMIFS(СВЦЭМ!$D$34:$D$777,СВЦЭМ!$A$34:$A$777,$A32,СВЦЭМ!$B$34:$B$777,U$11)+'СЕТ СН'!$F$11+СВЦЭМ!$D$10+'СЕТ СН'!$F$5</f>
        <v>4208.2496474199997</v>
      </c>
      <c r="V32" s="37">
        <f>SUMIFS(СВЦЭМ!$D$34:$D$777,СВЦЭМ!$A$34:$A$777,$A32,СВЦЭМ!$B$34:$B$777,V$11)+'СЕТ СН'!$F$11+СВЦЭМ!$D$10+'СЕТ СН'!$F$5</f>
        <v>4190.8078365900001</v>
      </c>
      <c r="W32" s="37">
        <f>SUMIFS(СВЦЭМ!$D$34:$D$777,СВЦЭМ!$A$34:$A$777,$A32,СВЦЭМ!$B$34:$B$777,W$11)+'СЕТ СН'!$F$11+СВЦЭМ!$D$10+'СЕТ СН'!$F$5</f>
        <v>4198.5554402799999</v>
      </c>
      <c r="X32" s="37">
        <f>SUMIFS(СВЦЭМ!$D$34:$D$777,СВЦЭМ!$A$34:$A$777,$A32,СВЦЭМ!$B$34:$B$777,X$11)+'СЕТ СН'!$F$11+СВЦЭМ!$D$10+'СЕТ СН'!$F$5</f>
        <v>4246.1781925000005</v>
      </c>
      <c r="Y32" s="37">
        <f>SUMIFS(СВЦЭМ!$D$34:$D$777,СВЦЭМ!$A$34:$A$777,$A32,СВЦЭМ!$B$34:$B$777,Y$11)+'СЕТ СН'!$F$11+СВЦЭМ!$D$10+'СЕТ СН'!$F$5</f>
        <v>4258.6087246100005</v>
      </c>
    </row>
    <row r="33" spans="1:27" ht="15.75" x14ac:dyDescent="0.2">
      <c r="A33" s="36">
        <f t="shared" si="0"/>
        <v>42635</v>
      </c>
      <c r="B33" s="37">
        <f>SUMIFS(СВЦЭМ!$D$34:$D$777,СВЦЭМ!$A$34:$A$777,$A33,СВЦЭМ!$B$34:$B$777,B$11)+'СЕТ СН'!$F$11+СВЦЭМ!$D$10+'СЕТ СН'!$F$5</f>
        <v>4378.94033898</v>
      </c>
      <c r="C33" s="37">
        <f>SUMIFS(СВЦЭМ!$D$34:$D$777,СВЦЭМ!$A$34:$A$777,$A33,СВЦЭМ!$B$34:$B$777,C$11)+'СЕТ СН'!$F$11+СВЦЭМ!$D$10+'СЕТ СН'!$F$5</f>
        <v>4423.0995836300008</v>
      </c>
      <c r="D33" s="37">
        <f>SUMIFS(СВЦЭМ!$D$34:$D$777,СВЦЭМ!$A$34:$A$777,$A33,СВЦЭМ!$B$34:$B$777,D$11)+'СЕТ СН'!$F$11+СВЦЭМ!$D$10+'СЕТ СН'!$F$5</f>
        <v>4473.6097667699996</v>
      </c>
      <c r="E33" s="37">
        <f>SUMIFS(СВЦЭМ!$D$34:$D$777,СВЦЭМ!$A$34:$A$777,$A33,СВЦЭМ!$B$34:$B$777,E$11)+'СЕТ СН'!$F$11+СВЦЭМ!$D$10+'СЕТ СН'!$F$5</f>
        <v>4718.8892801399998</v>
      </c>
      <c r="F33" s="37">
        <f>SUMIFS(СВЦЭМ!$D$34:$D$777,СВЦЭМ!$A$34:$A$777,$A33,СВЦЭМ!$B$34:$B$777,F$11)+'СЕТ СН'!$F$11+СВЦЭМ!$D$10+'СЕТ СН'!$F$5</f>
        <v>4626.0802754899996</v>
      </c>
      <c r="G33" s="37">
        <f>SUMIFS(СВЦЭМ!$D$34:$D$777,СВЦЭМ!$A$34:$A$777,$A33,СВЦЭМ!$B$34:$B$777,G$11)+'СЕТ СН'!$F$11+СВЦЭМ!$D$10+'СЕТ СН'!$F$5</f>
        <v>4495.23619134</v>
      </c>
      <c r="H33" s="37">
        <f>SUMIFS(СВЦЭМ!$D$34:$D$777,СВЦЭМ!$A$34:$A$777,$A33,СВЦЭМ!$B$34:$B$777,H$11)+'СЕТ СН'!$F$11+СВЦЭМ!$D$10+'СЕТ СН'!$F$5</f>
        <v>4443.6540365999999</v>
      </c>
      <c r="I33" s="37">
        <f>SUMIFS(СВЦЭМ!$D$34:$D$777,СВЦЭМ!$A$34:$A$777,$A33,СВЦЭМ!$B$34:$B$777,I$11)+'СЕТ СН'!$F$11+СВЦЭМ!$D$10+'СЕТ СН'!$F$5</f>
        <v>4345.7969980200005</v>
      </c>
      <c r="J33" s="37">
        <f>SUMIFS(СВЦЭМ!$D$34:$D$777,СВЦЭМ!$A$34:$A$777,$A33,СВЦЭМ!$B$34:$B$777,J$11)+'СЕТ СН'!$F$11+СВЦЭМ!$D$10+'СЕТ СН'!$F$5</f>
        <v>4329.7558479600002</v>
      </c>
      <c r="K33" s="37">
        <f>SUMIFS(СВЦЭМ!$D$34:$D$777,СВЦЭМ!$A$34:$A$777,$A33,СВЦЭМ!$B$34:$B$777,K$11)+'СЕТ СН'!$F$11+СВЦЭМ!$D$10+'СЕТ СН'!$F$5</f>
        <v>4292.3939719</v>
      </c>
      <c r="L33" s="37">
        <f>SUMIFS(СВЦЭМ!$D$34:$D$777,СВЦЭМ!$A$34:$A$777,$A33,СВЦЭМ!$B$34:$B$777,L$11)+'СЕТ СН'!$F$11+СВЦЭМ!$D$10+'СЕТ СН'!$F$5</f>
        <v>4301.5502183300005</v>
      </c>
      <c r="M33" s="37">
        <f>SUMIFS(СВЦЭМ!$D$34:$D$777,СВЦЭМ!$A$34:$A$777,$A33,СВЦЭМ!$B$34:$B$777,M$11)+'СЕТ СН'!$F$11+СВЦЭМ!$D$10+'СЕТ СН'!$F$5</f>
        <v>4283.55157418</v>
      </c>
      <c r="N33" s="37">
        <f>SUMIFS(СВЦЭМ!$D$34:$D$777,СВЦЭМ!$A$34:$A$777,$A33,СВЦЭМ!$B$34:$B$777,N$11)+'СЕТ СН'!$F$11+СВЦЭМ!$D$10+'СЕТ СН'!$F$5</f>
        <v>4266.7212899900005</v>
      </c>
      <c r="O33" s="37">
        <f>SUMIFS(СВЦЭМ!$D$34:$D$777,СВЦЭМ!$A$34:$A$777,$A33,СВЦЭМ!$B$34:$B$777,O$11)+'СЕТ СН'!$F$11+СВЦЭМ!$D$10+'СЕТ СН'!$F$5</f>
        <v>4323.4226466099999</v>
      </c>
      <c r="P33" s="37">
        <f>SUMIFS(СВЦЭМ!$D$34:$D$777,СВЦЭМ!$A$34:$A$777,$A33,СВЦЭМ!$B$34:$B$777,P$11)+'СЕТ СН'!$F$11+СВЦЭМ!$D$10+'СЕТ СН'!$F$5</f>
        <v>4319.9342365800003</v>
      </c>
      <c r="Q33" s="37">
        <f>SUMIFS(СВЦЭМ!$D$34:$D$777,СВЦЭМ!$A$34:$A$777,$A33,СВЦЭМ!$B$34:$B$777,Q$11)+'СЕТ СН'!$F$11+СВЦЭМ!$D$10+'СЕТ СН'!$F$5</f>
        <v>4328.4546395799998</v>
      </c>
      <c r="R33" s="37">
        <f>SUMIFS(СВЦЭМ!$D$34:$D$777,СВЦЭМ!$A$34:$A$777,$A33,СВЦЭМ!$B$34:$B$777,R$11)+'СЕТ СН'!$F$11+СВЦЭМ!$D$10+'СЕТ СН'!$F$5</f>
        <v>4307.2861092399999</v>
      </c>
      <c r="S33" s="37">
        <f>SUMIFS(СВЦЭМ!$D$34:$D$777,СВЦЭМ!$A$34:$A$777,$A33,СВЦЭМ!$B$34:$B$777,S$11)+'СЕТ СН'!$F$11+СВЦЭМ!$D$10+'СЕТ СН'!$F$5</f>
        <v>4322.4159496800003</v>
      </c>
      <c r="T33" s="37">
        <f>SUMIFS(СВЦЭМ!$D$34:$D$777,СВЦЭМ!$A$34:$A$777,$A33,СВЦЭМ!$B$34:$B$777,T$11)+'СЕТ СН'!$F$11+СВЦЭМ!$D$10+'СЕТ СН'!$F$5</f>
        <v>4287.8228891200006</v>
      </c>
      <c r="U33" s="37">
        <f>SUMIFS(СВЦЭМ!$D$34:$D$777,СВЦЭМ!$A$34:$A$777,$A33,СВЦЭМ!$B$34:$B$777,U$11)+'СЕТ СН'!$F$11+СВЦЭМ!$D$10+'СЕТ СН'!$F$5</f>
        <v>4373.3037673500003</v>
      </c>
      <c r="V33" s="37">
        <f>SUMIFS(СВЦЭМ!$D$34:$D$777,СВЦЭМ!$A$34:$A$777,$A33,СВЦЭМ!$B$34:$B$777,V$11)+'СЕТ СН'!$F$11+СВЦЭМ!$D$10+'СЕТ СН'!$F$5</f>
        <v>4389.5436909800001</v>
      </c>
      <c r="W33" s="37">
        <f>SUMIFS(СВЦЭМ!$D$34:$D$777,СВЦЭМ!$A$34:$A$777,$A33,СВЦЭМ!$B$34:$B$777,W$11)+'СЕТ СН'!$F$11+СВЦЭМ!$D$10+'СЕТ СН'!$F$5</f>
        <v>4375.4438570299999</v>
      </c>
      <c r="X33" s="37">
        <f>SUMIFS(СВЦЭМ!$D$34:$D$777,СВЦЭМ!$A$34:$A$777,$A33,СВЦЭМ!$B$34:$B$777,X$11)+'СЕТ СН'!$F$11+СВЦЭМ!$D$10+'СЕТ СН'!$F$5</f>
        <v>4319.1818677199999</v>
      </c>
      <c r="Y33" s="37">
        <f>SUMIFS(СВЦЭМ!$D$34:$D$777,СВЦЭМ!$A$34:$A$777,$A33,СВЦЭМ!$B$34:$B$777,Y$11)+'СЕТ СН'!$F$11+СВЦЭМ!$D$10+'СЕТ СН'!$F$5</f>
        <v>4355.2960483900006</v>
      </c>
    </row>
    <row r="34" spans="1:27" ht="15.75" x14ac:dyDescent="0.2">
      <c r="A34" s="36">
        <f t="shared" si="0"/>
        <v>42636</v>
      </c>
      <c r="B34" s="37">
        <f>SUMIFS(СВЦЭМ!$D$34:$D$777,СВЦЭМ!$A$34:$A$777,$A34,СВЦЭМ!$B$34:$B$777,B$11)+'СЕТ СН'!$F$11+СВЦЭМ!$D$10+'СЕТ СН'!$F$5</f>
        <v>4332.7030570100005</v>
      </c>
      <c r="C34" s="37">
        <f>SUMIFS(СВЦЭМ!$D$34:$D$777,СВЦЭМ!$A$34:$A$777,$A34,СВЦЭМ!$B$34:$B$777,C$11)+'СЕТ СН'!$F$11+СВЦЭМ!$D$10+'СЕТ СН'!$F$5</f>
        <v>4380.4699501100004</v>
      </c>
      <c r="D34" s="37">
        <f>SUMIFS(СВЦЭМ!$D$34:$D$777,СВЦЭМ!$A$34:$A$777,$A34,СВЦЭМ!$B$34:$B$777,D$11)+'СЕТ СН'!$F$11+СВЦЭМ!$D$10+'СЕТ СН'!$F$5</f>
        <v>4406.3676327000003</v>
      </c>
      <c r="E34" s="37">
        <f>SUMIFS(СВЦЭМ!$D$34:$D$777,СВЦЭМ!$A$34:$A$777,$A34,СВЦЭМ!$B$34:$B$777,E$11)+'СЕТ СН'!$F$11+СВЦЭМ!$D$10+'СЕТ СН'!$F$5</f>
        <v>4412.5795803800002</v>
      </c>
      <c r="F34" s="37">
        <f>SUMIFS(СВЦЭМ!$D$34:$D$777,СВЦЭМ!$A$34:$A$777,$A34,СВЦЭМ!$B$34:$B$777,F$11)+'СЕТ СН'!$F$11+СВЦЭМ!$D$10+'СЕТ СН'!$F$5</f>
        <v>4420.0671348200003</v>
      </c>
      <c r="G34" s="37">
        <f>SUMIFS(СВЦЭМ!$D$34:$D$777,СВЦЭМ!$A$34:$A$777,$A34,СВЦЭМ!$B$34:$B$777,G$11)+'СЕТ СН'!$F$11+СВЦЭМ!$D$10+'СЕТ СН'!$F$5</f>
        <v>4399.2569317200005</v>
      </c>
      <c r="H34" s="37">
        <f>SUMIFS(СВЦЭМ!$D$34:$D$777,СВЦЭМ!$A$34:$A$777,$A34,СВЦЭМ!$B$34:$B$777,H$11)+'СЕТ СН'!$F$11+СВЦЭМ!$D$10+'СЕТ СН'!$F$5</f>
        <v>4343.82861787</v>
      </c>
      <c r="I34" s="37">
        <f>SUMIFS(СВЦЭМ!$D$34:$D$777,СВЦЭМ!$A$34:$A$777,$A34,СВЦЭМ!$B$34:$B$777,I$11)+'СЕТ СН'!$F$11+СВЦЭМ!$D$10+'СЕТ СН'!$F$5</f>
        <v>4273.5039796999999</v>
      </c>
      <c r="J34" s="37">
        <f>SUMIFS(СВЦЭМ!$D$34:$D$777,СВЦЭМ!$A$34:$A$777,$A34,СВЦЭМ!$B$34:$B$777,J$11)+'СЕТ СН'!$F$11+СВЦЭМ!$D$10+'СЕТ СН'!$F$5</f>
        <v>4270.55465714</v>
      </c>
      <c r="K34" s="37">
        <f>SUMIFS(СВЦЭМ!$D$34:$D$777,СВЦЭМ!$A$34:$A$777,$A34,СВЦЭМ!$B$34:$B$777,K$11)+'СЕТ СН'!$F$11+СВЦЭМ!$D$10+'СЕТ СН'!$F$5</f>
        <v>4245.0607572400004</v>
      </c>
      <c r="L34" s="37">
        <f>SUMIFS(СВЦЭМ!$D$34:$D$777,СВЦЭМ!$A$34:$A$777,$A34,СВЦЭМ!$B$34:$B$777,L$11)+'СЕТ СН'!$F$11+СВЦЭМ!$D$10+'СЕТ СН'!$F$5</f>
        <v>4343.1536241600006</v>
      </c>
      <c r="M34" s="37">
        <f>SUMIFS(СВЦЭМ!$D$34:$D$777,СВЦЭМ!$A$34:$A$777,$A34,СВЦЭМ!$B$34:$B$777,M$11)+'СЕТ СН'!$F$11+СВЦЭМ!$D$10+'СЕТ СН'!$F$5</f>
        <v>4393.1941331800008</v>
      </c>
      <c r="N34" s="37">
        <f>SUMIFS(СВЦЭМ!$D$34:$D$777,СВЦЭМ!$A$34:$A$777,$A34,СВЦЭМ!$B$34:$B$777,N$11)+'СЕТ СН'!$F$11+СВЦЭМ!$D$10+'СЕТ СН'!$F$5</f>
        <v>4369.89634372</v>
      </c>
      <c r="O34" s="37">
        <f>SUMIFS(СВЦЭМ!$D$34:$D$777,СВЦЭМ!$A$34:$A$777,$A34,СВЦЭМ!$B$34:$B$777,O$11)+'СЕТ СН'!$F$11+СВЦЭМ!$D$10+'СЕТ СН'!$F$5</f>
        <v>4461.1112590000002</v>
      </c>
      <c r="P34" s="37">
        <f>SUMIFS(СВЦЭМ!$D$34:$D$777,СВЦЭМ!$A$34:$A$777,$A34,СВЦЭМ!$B$34:$B$777,P$11)+'СЕТ СН'!$F$11+СВЦЭМ!$D$10+'СЕТ СН'!$F$5</f>
        <v>4373.9163774200006</v>
      </c>
      <c r="Q34" s="37">
        <f>SUMIFS(СВЦЭМ!$D$34:$D$777,СВЦЭМ!$A$34:$A$777,$A34,СВЦЭМ!$B$34:$B$777,Q$11)+'СЕТ СН'!$F$11+СВЦЭМ!$D$10+'СЕТ СН'!$F$5</f>
        <v>4374.3629290600002</v>
      </c>
      <c r="R34" s="37">
        <f>SUMIFS(СВЦЭМ!$D$34:$D$777,СВЦЭМ!$A$34:$A$777,$A34,СВЦЭМ!$B$34:$B$777,R$11)+'СЕТ СН'!$F$11+СВЦЭМ!$D$10+'СЕТ СН'!$F$5</f>
        <v>4339.0127643100004</v>
      </c>
      <c r="S34" s="37">
        <f>SUMIFS(СВЦЭМ!$D$34:$D$777,СВЦЭМ!$A$34:$A$777,$A34,СВЦЭМ!$B$34:$B$777,S$11)+'СЕТ СН'!$F$11+СВЦЭМ!$D$10+'СЕТ СН'!$F$5</f>
        <v>4370.7764661600004</v>
      </c>
      <c r="T34" s="37">
        <f>SUMIFS(СВЦЭМ!$D$34:$D$777,СВЦЭМ!$A$34:$A$777,$A34,СВЦЭМ!$B$34:$B$777,T$11)+'СЕТ СН'!$F$11+СВЦЭМ!$D$10+'СЕТ СН'!$F$5</f>
        <v>4301.5818540800001</v>
      </c>
      <c r="U34" s="37">
        <f>SUMIFS(СВЦЭМ!$D$34:$D$777,СВЦЭМ!$A$34:$A$777,$A34,СВЦЭМ!$B$34:$B$777,U$11)+'СЕТ СН'!$F$11+СВЦЭМ!$D$10+'СЕТ СН'!$F$5</f>
        <v>4281.1966892099999</v>
      </c>
      <c r="V34" s="37">
        <f>SUMIFS(СВЦЭМ!$D$34:$D$777,СВЦЭМ!$A$34:$A$777,$A34,СВЦЭМ!$B$34:$B$777,V$11)+'СЕТ СН'!$F$11+СВЦЭМ!$D$10+'СЕТ СН'!$F$5</f>
        <v>4259.9571789600004</v>
      </c>
      <c r="W34" s="37">
        <f>SUMIFS(СВЦЭМ!$D$34:$D$777,СВЦЭМ!$A$34:$A$777,$A34,СВЦЭМ!$B$34:$B$777,W$11)+'СЕТ СН'!$F$11+СВЦЭМ!$D$10+'СЕТ СН'!$F$5</f>
        <v>4258.6639365600004</v>
      </c>
      <c r="X34" s="37">
        <f>SUMIFS(СВЦЭМ!$D$34:$D$777,СВЦЭМ!$A$34:$A$777,$A34,СВЦЭМ!$B$34:$B$777,X$11)+'СЕТ СН'!$F$11+СВЦЭМ!$D$10+'СЕТ СН'!$F$5</f>
        <v>4347.8647597199997</v>
      </c>
      <c r="Y34" s="37">
        <f>SUMIFS(СВЦЭМ!$D$34:$D$777,СВЦЭМ!$A$34:$A$777,$A34,СВЦЭМ!$B$34:$B$777,Y$11)+'СЕТ СН'!$F$11+СВЦЭМ!$D$10+'СЕТ СН'!$F$5</f>
        <v>4634.8507034699996</v>
      </c>
    </row>
    <row r="35" spans="1:27" ht="15.75" x14ac:dyDescent="0.2">
      <c r="A35" s="36">
        <f t="shared" si="0"/>
        <v>42637</v>
      </c>
      <c r="B35" s="37">
        <f>SUMIFS(СВЦЭМ!$D$34:$D$777,СВЦЭМ!$A$34:$A$777,$A35,СВЦЭМ!$B$34:$B$777,B$11)+'СЕТ СН'!$F$11+СВЦЭМ!$D$10+'СЕТ СН'!$F$5</f>
        <v>4834.2064497700003</v>
      </c>
      <c r="C35" s="37">
        <f>SUMIFS(СВЦЭМ!$D$34:$D$777,СВЦЭМ!$A$34:$A$777,$A35,СВЦЭМ!$B$34:$B$777,C$11)+'СЕТ СН'!$F$11+СВЦЭМ!$D$10+'СЕТ СН'!$F$5</f>
        <v>4829.7293461999998</v>
      </c>
      <c r="D35" s="37">
        <f>SUMIFS(СВЦЭМ!$D$34:$D$777,СВЦЭМ!$A$34:$A$777,$A35,СВЦЭМ!$B$34:$B$777,D$11)+'СЕТ СН'!$F$11+СВЦЭМ!$D$10+'СЕТ СН'!$F$5</f>
        <v>4653.5552603400001</v>
      </c>
      <c r="E35" s="37">
        <f>SUMIFS(СВЦЭМ!$D$34:$D$777,СВЦЭМ!$A$34:$A$777,$A35,СВЦЭМ!$B$34:$B$777,E$11)+'СЕТ СН'!$F$11+СВЦЭМ!$D$10+'СЕТ СН'!$F$5</f>
        <v>4597.5828470100005</v>
      </c>
      <c r="F35" s="37">
        <f>SUMIFS(СВЦЭМ!$D$34:$D$777,СВЦЭМ!$A$34:$A$777,$A35,СВЦЭМ!$B$34:$B$777,F$11)+'СЕТ СН'!$F$11+СВЦЭМ!$D$10+'СЕТ СН'!$F$5</f>
        <v>4531.5433298200005</v>
      </c>
      <c r="G35" s="37">
        <f>SUMIFS(СВЦЭМ!$D$34:$D$777,СВЦЭМ!$A$34:$A$777,$A35,СВЦЭМ!$B$34:$B$777,G$11)+'СЕТ СН'!$F$11+СВЦЭМ!$D$10+'СЕТ СН'!$F$5</f>
        <v>4503.9592833799998</v>
      </c>
      <c r="H35" s="37">
        <f>SUMIFS(СВЦЭМ!$D$34:$D$777,СВЦЭМ!$A$34:$A$777,$A35,СВЦЭМ!$B$34:$B$777,H$11)+'СЕТ СН'!$F$11+СВЦЭМ!$D$10+'СЕТ СН'!$F$5</f>
        <v>4451.54796575</v>
      </c>
      <c r="I35" s="37">
        <f>SUMIFS(СВЦЭМ!$D$34:$D$777,СВЦЭМ!$A$34:$A$777,$A35,СВЦЭМ!$B$34:$B$777,I$11)+'СЕТ СН'!$F$11+СВЦЭМ!$D$10+'СЕТ СН'!$F$5</f>
        <v>4395.4760747800001</v>
      </c>
      <c r="J35" s="37">
        <f>SUMIFS(СВЦЭМ!$D$34:$D$777,СВЦЭМ!$A$34:$A$777,$A35,СВЦЭМ!$B$34:$B$777,J$11)+'СЕТ СН'!$F$11+СВЦЭМ!$D$10+'СЕТ СН'!$F$5</f>
        <v>4323.5861375800005</v>
      </c>
      <c r="K35" s="37">
        <f>SUMIFS(СВЦЭМ!$D$34:$D$777,СВЦЭМ!$A$34:$A$777,$A35,СВЦЭМ!$B$34:$B$777,K$11)+'СЕТ СН'!$F$11+СВЦЭМ!$D$10+'СЕТ СН'!$F$5</f>
        <v>4322.3405226300001</v>
      </c>
      <c r="L35" s="37">
        <f>SUMIFS(СВЦЭМ!$D$34:$D$777,СВЦЭМ!$A$34:$A$777,$A35,СВЦЭМ!$B$34:$B$777,L$11)+'СЕТ СН'!$F$11+СВЦЭМ!$D$10+'СЕТ СН'!$F$5</f>
        <v>4328.2227989700004</v>
      </c>
      <c r="M35" s="37">
        <f>SUMIFS(СВЦЭМ!$D$34:$D$777,СВЦЭМ!$A$34:$A$777,$A35,СВЦЭМ!$B$34:$B$777,M$11)+'СЕТ СН'!$F$11+СВЦЭМ!$D$10+'СЕТ СН'!$F$5</f>
        <v>4366.8443146700001</v>
      </c>
      <c r="N35" s="37">
        <f>SUMIFS(СВЦЭМ!$D$34:$D$777,СВЦЭМ!$A$34:$A$777,$A35,СВЦЭМ!$B$34:$B$777,N$11)+'СЕТ СН'!$F$11+СВЦЭМ!$D$10+'СЕТ СН'!$F$5</f>
        <v>4334.8434367500004</v>
      </c>
      <c r="O35" s="37">
        <f>SUMIFS(СВЦЭМ!$D$34:$D$777,СВЦЭМ!$A$34:$A$777,$A35,СВЦЭМ!$B$34:$B$777,O$11)+'СЕТ СН'!$F$11+СВЦЭМ!$D$10+'СЕТ СН'!$F$5</f>
        <v>4270.2057065700001</v>
      </c>
      <c r="P35" s="37">
        <f>SUMIFS(СВЦЭМ!$D$34:$D$777,СВЦЭМ!$A$34:$A$777,$A35,СВЦЭМ!$B$34:$B$777,P$11)+'СЕТ СН'!$F$11+СВЦЭМ!$D$10+'СЕТ СН'!$F$5</f>
        <v>4267.9090710800001</v>
      </c>
      <c r="Q35" s="37">
        <f>SUMIFS(СВЦЭМ!$D$34:$D$777,СВЦЭМ!$A$34:$A$777,$A35,СВЦЭМ!$B$34:$B$777,Q$11)+'СЕТ СН'!$F$11+СВЦЭМ!$D$10+'СЕТ СН'!$F$5</f>
        <v>4236.6636966599999</v>
      </c>
      <c r="R35" s="37">
        <f>SUMIFS(СВЦЭМ!$D$34:$D$777,СВЦЭМ!$A$34:$A$777,$A35,СВЦЭМ!$B$34:$B$777,R$11)+'СЕТ СН'!$F$11+СВЦЭМ!$D$10+'СЕТ СН'!$F$5</f>
        <v>4238.6828058700003</v>
      </c>
      <c r="S35" s="37">
        <f>SUMIFS(СВЦЭМ!$D$34:$D$777,СВЦЭМ!$A$34:$A$777,$A35,СВЦЭМ!$B$34:$B$777,S$11)+'СЕТ СН'!$F$11+СВЦЭМ!$D$10+'СЕТ СН'!$F$5</f>
        <v>4235.1470111200006</v>
      </c>
      <c r="T35" s="37">
        <f>SUMIFS(СВЦЭМ!$D$34:$D$777,СВЦЭМ!$A$34:$A$777,$A35,СВЦЭМ!$B$34:$B$777,T$11)+'СЕТ СН'!$F$11+СВЦЭМ!$D$10+'СЕТ СН'!$F$5</f>
        <v>4239.1174137100006</v>
      </c>
      <c r="U35" s="37">
        <f>SUMIFS(СВЦЭМ!$D$34:$D$777,СВЦЭМ!$A$34:$A$777,$A35,СВЦЭМ!$B$34:$B$777,U$11)+'СЕТ СН'!$F$11+СВЦЭМ!$D$10+'СЕТ СН'!$F$5</f>
        <v>4287.9376529300007</v>
      </c>
      <c r="V35" s="37">
        <f>SUMIFS(СВЦЭМ!$D$34:$D$777,СВЦЭМ!$A$34:$A$777,$A35,СВЦЭМ!$B$34:$B$777,V$11)+'СЕТ СН'!$F$11+СВЦЭМ!$D$10+'СЕТ СН'!$F$5</f>
        <v>4316.0113077000005</v>
      </c>
      <c r="W35" s="37">
        <f>SUMIFS(СВЦЭМ!$D$34:$D$777,СВЦЭМ!$A$34:$A$777,$A35,СВЦЭМ!$B$34:$B$777,W$11)+'СЕТ СН'!$F$11+СВЦЭМ!$D$10+'СЕТ СН'!$F$5</f>
        <v>4302.7441634400002</v>
      </c>
      <c r="X35" s="37">
        <f>SUMIFS(СВЦЭМ!$D$34:$D$777,СВЦЭМ!$A$34:$A$777,$A35,СВЦЭМ!$B$34:$B$777,X$11)+'СЕТ СН'!$F$11+СВЦЭМ!$D$10+'СЕТ СН'!$F$5</f>
        <v>4264.6357115600003</v>
      </c>
      <c r="Y35" s="37">
        <f>SUMIFS(СВЦЭМ!$D$34:$D$777,СВЦЭМ!$A$34:$A$777,$A35,СВЦЭМ!$B$34:$B$777,Y$11)+'СЕТ СН'!$F$11+СВЦЭМ!$D$10+'СЕТ СН'!$F$5</f>
        <v>4309.7971867900005</v>
      </c>
    </row>
    <row r="36" spans="1:27" ht="15.75" x14ac:dyDescent="0.2">
      <c r="A36" s="36">
        <f t="shared" si="0"/>
        <v>42638</v>
      </c>
      <c r="B36" s="37">
        <f>SUMIFS(СВЦЭМ!$D$34:$D$777,СВЦЭМ!$A$34:$A$777,$A36,СВЦЭМ!$B$34:$B$777,B$11)+'СЕТ СН'!$F$11+СВЦЭМ!$D$10+'СЕТ СН'!$F$5</f>
        <v>4348.0323437300003</v>
      </c>
      <c r="C36" s="37">
        <f>SUMIFS(СВЦЭМ!$D$34:$D$777,СВЦЭМ!$A$34:$A$777,$A36,СВЦЭМ!$B$34:$B$777,C$11)+'СЕТ СН'!$F$11+СВЦЭМ!$D$10+'СЕТ СН'!$F$5</f>
        <v>4425.20155178</v>
      </c>
      <c r="D36" s="37">
        <f>SUMIFS(СВЦЭМ!$D$34:$D$777,СВЦЭМ!$A$34:$A$777,$A36,СВЦЭМ!$B$34:$B$777,D$11)+'СЕТ СН'!$F$11+СВЦЭМ!$D$10+'СЕТ СН'!$F$5</f>
        <v>4463.8327788200004</v>
      </c>
      <c r="E36" s="37">
        <f>SUMIFS(СВЦЭМ!$D$34:$D$777,СВЦЭМ!$A$34:$A$777,$A36,СВЦЭМ!$B$34:$B$777,E$11)+'СЕТ СН'!$F$11+СВЦЭМ!$D$10+'СЕТ СН'!$F$5</f>
        <v>4462.2370228</v>
      </c>
      <c r="F36" s="37">
        <f>SUMIFS(СВЦЭМ!$D$34:$D$777,СВЦЭМ!$A$34:$A$777,$A36,СВЦЭМ!$B$34:$B$777,F$11)+'СЕТ СН'!$F$11+СВЦЭМ!$D$10+'СЕТ СН'!$F$5</f>
        <v>4480.8980254300004</v>
      </c>
      <c r="G36" s="37">
        <f>SUMIFS(СВЦЭМ!$D$34:$D$777,СВЦЭМ!$A$34:$A$777,$A36,СВЦЭМ!$B$34:$B$777,G$11)+'СЕТ СН'!$F$11+СВЦЭМ!$D$10+'СЕТ СН'!$F$5</f>
        <v>4463.9951022599998</v>
      </c>
      <c r="H36" s="37">
        <f>SUMIFS(СВЦЭМ!$D$34:$D$777,СВЦЭМ!$A$34:$A$777,$A36,СВЦЭМ!$B$34:$B$777,H$11)+'СЕТ СН'!$F$11+СВЦЭМ!$D$10+'СЕТ СН'!$F$5</f>
        <v>4453.2226556799997</v>
      </c>
      <c r="I36" s="37">
        <f>SUMIFS(СВЦЭМ!$D$34:$D$777,СВЦЭМ!$A$34:$A$777,$A36,СВЦЭМ!$B$34:$B$777,I$11)+'СЕТ СН'!$F$11+СВЦЭМ!$D$10+'СЕТ СН'!$F$5</f>
        <v>4416.6396275999996</v>
      </c>
      <c r="J36" s="37">
        <f>SUMIFS(СВЦЭМ!$D$34:$D$777,СВЦЭМ!$A$34:$A$777,$A36,СВЦЭМ!$B$34:$B$777,J$11)+'СЕТ СН'!$F$11+СВЦЭМ!$D$10+'СЕТ СН'!$F$5</f>
        <v>4322.8617372799999</v>
      </c>
      <c r="K36" s="37">
        <f>SUMIFS(СВЦЭМ!$D$34:$D$777,СВЦЭМ!$A$34:$A$777,$A36,СВЦЭМ!$B$34:$B$777,K$11)+'СЕТ СН'!$F$11+СВЦЭМ!$D$10+'СЕТ СН'!$F$5</f>
        <v>4270.7206756400001</v>
      </c>
      <c r="L36" s="37">
        <f>SUMIFS(СВЦЭМ!$D$34:$D$777,СВЦЭМ!$A$34:$A$777,$A36,СВЦЭМ!$B$34:$B$777,L$11)+'СЕТ СН'!$F$11+СВЦЭМ!$D$10+'СЕТ СН'!$F$5</f>
        <v>4231.26261531</v>
      </c>
      <c r="M36" s="37">
        <f>SUMIFS(СВЦЭМ!$D$34:$D$777,СВЦЭМ!$A$34:$A$777,$A36,СВЦЭМ!$B$34:$B$777,M$11)+'СЕТ СН'!$F$11+СВЦЭМ!$D$10+'СЕТ СН'!$F$5</f>
        <v>4252.7254871300001</v>
      </c>
      <c r="N36" s="37">
        <f>SUMIFS(СВЦЭМ!$D$34:$D$777,СВЦЭМ!$A$34:$A$777,$A36,СВЦЭМ!$B$34:$B$777,N$11)+'СЕТ СН'!$F$11+СВЦЭМ!$D$10+'СЕТ СН'!$F$5</f>
        <v>4241.1233571800003</v>
      </c>
      <c r="O36" s="37">
        <f>SUMIFS(СВЦЭМ!$D$34:$D$777,СВЦЭМ!$A$34:$A$777,$A36,СВЦЭМ!$B$34:$B$777,O$11)+'СЕТ СН'!$F$11+СВЦЭМ!$D$10+'СЕТ СН'!$F$5</f>
        <v>4298.3099110700005</v>
      </c>
      <c r="P36" s="37">
        <f>SUMIFS(СВЦЭМ!$D$34:$D$777,СВЦЭМ!$A$34:$A$777,$A36,СВЦЭМ!$B$34:$B$777,P$11)+'СЕТ СН'!$F$11+СВЦЭМ!$D$10+'СЕТ СН'!$F$5</f>
        <v>4343.1226290900004</v>
      </c>
      <c r="Q36" s="37">
        <f>SUMIFS(СВЦЭМ!$D$34:$D$777,СВЦЭМ!$A$34:$A$777,$A36,СВЦЭМ!$B$34:$B$777,Q$11)+'СЕТ СН'!$F$11+СВЦЭМ!$D$10+'СЕТ СН'!$F$5</f>
        <v>4320.97570576</v>
      </c>
      <c r="R36" s="37">
        <f>SUMIFS(СВЦЭМ!$D$34:$D$777,СВЦЭМ!$A$34:$A$777,$A36,СВЦЭМ!$B$34:$B$777,R$11)+'СЕТ СН'!$F$11+СВЦЭМ!$D$10+'СЕТ СН'!$F$5</f>
        <v>4326.8183753800004</v>
      </c>
      <c r="S36" s="37">
        <f>SUMIFS(СВЦЭМ!$D$34:$D$777,СВЦЭМ!$A$34:$A$777,$A36,СВЦЭМ!$B$34:$B$777,S$11)+'СЕТ СН'!$F$11+СВЦЭМ!$D$10+'СЕТ СН'!$F$5</f>
        <v>4286.3569732800006</v>
      </c>
      <c r="T36" s="37">
        <f>SUMIFS(СВЦЭМ!$D$34:$D$777,СВЦЭМ!$A$34:$A$777,$A36,СВЦЭМ!$B$34:$B$777,T$11)+'СЕТ СН'!$F$11+СВЦЭМ!$D$10+'СЕТ СН'!$F$5</f>
        <v>4274.4157291199999</v>
      </c>
      <c r="U36" s="37">
        <f>SUMIFS(СВЦЭМ!$D$34:$D$777,СВЦЭМ!$A$34:$A$777,$A36,СВЦЭМ!$B$34:$B$777,U$11)+'СЕТ СН'!$F$11+СВЦЭМ!$D$10+'СЕТ СН'!$F$5</f>
        <v>4263.2284049400005</v>
      </c>
      <c r="V36" s="37">
        <f>SUMIFS(СВЦЭМ!$D$34:$D$777,СВЦЭМ!$A$34:$A$777,$A36,СВЦЭМ!$B$34:$B$777,V$11)+'СЕТ СН'!$F$11+СВЦЭМ!$D$10+'СЕТ СН'!$F$5</f>
        <v>4237.11905295</v>
      </c>
      <c r="W36" s="37">
        <f>SUMIFS(СВЦЭМ!$D$34:$D$777,СВЦЭМ!$A$34:$A$777,$A36,СВЦЭМ!$B$34:$B$777,W$11)+'СЕТ СН'!$F$11+СВЦЭМ!$D$10+'СЕТ СН'!$F$5</f>
        <v>4230.8443921600001</v>
      </c>
      <c r="X36" s="37">
        <f>SUMIFS(СВЦЭМ!$D$34:$D$777,СВЦЭМ!$A$34:$A$777,$A36,СВЦЭМ!$B$34:$B$777,X$11)+'СЕТ СН'!$F$11+СВЦЭМ!$D$10+'СЕТ СН'!$F$5</f>
        <v>4299.55246713</v>
      </c>
      <c r="Y36" s="37">
        <f>SUMIFS(СВЦЭМ!$D$34:$D$777,СВЦЭМ!$A$34:$A$777,$A36,СВЦЭМ!$B$34:$B$777,Y$11)+'СЕТ СН'!$F$11+СВЦЭМ!$D$10+'СЕТ СН'!$F$5</f>
        <v>4310.13495994</v>
      </c>
    </row>
    <row r="37" spans="1:27" ht="15.75" x14ac:dyDescent="0.2">
      <c r="A37" s="36">
        <f t="shared" si="0"/>
        <v>42639</v>
      </c>
      <c r="B37" s="37">
        <f>SUMIFS(СВЦЭМ!$D$34:$D$777,СВЦЭМ!$A$34:$A$777,$A37,СВЦЭМ!$B$34:$B$777,B$11)+'СЕТ СН'!$F$11+СВЦЭМ!$D$10+'СЕТ СН'!$F$5</f>
        <v>4312.4433591800007</v>
      </c>
      <c r="C37" s="37">
        <f>SUMIFS(СВЦЭМ!$D$34:$D$777,СВЦЭМ!$A$34:$A$777,$A37,СВЦЭМ!$B$34:$B$777,C$11)+'СЕТ СН'!$F$11+СВЦЭМ!$D$10+'СЕТ СН'!$F$5</f>
        <v>4448.15699098</v>
      </c>
      <c r="D37" s="37">
        <f>SUMIFS(СВЦЭМ!$D$34:$D$777,СВЦЭМ!$A$34:$A$777,$A37,СВЦЭМ!$B$34:$B$777,D$11)+'СЕТ СН'!$F$11+СВЦЭМ!$D$10+'СЕТ СН'!$F$5</f>
        <v>4490.0169742199996</v>
      </c>
      <c r="E37" s="37">
        <f>SUMIFS(СВЦЭМ!$D$34:$D$777,СВЦЭМ!$A$34:$A$777,$A37,СВЦЭМ!$B$34:$B$777,E$11)+'СЕТ СН'!$F$11+СВЦЭМ!$D$10+'СЕТ СН'!$F$5</f>
        <v>4497.6430571300007</v>
      </c>
      <c r="F37" s="37">
        <f>SUMIFS(СВЦЭМ!$D$34:$D$777,СВЦЭМ!$A$34:$A$777,$A37,СВЦЭМ!$B$34:$B$777,F$11)+'СЕТ СН'!$F$11+СВЦЭМ!$D$10+'СЕТ СН'!$F$5</f>
        <v>4487.2594933500004</v>
      </c>
      <c r="G37" s="37">
        <f>SUMIFS(СВЦЭМ!$D$34:$D$777,СВЦЭМ!$A$34:$A$777,$A37,СВЦЭМ!$B$34:$B$777,G$11)+'СЕТ СН'!$F$11+СВЦЭМ!$D$10+'СЕТ СН'!$F$5</f>
        <v>4475.6448666300003</v>
      </c>
      <c r="H37" s="37">
        <f>SUMIFS(СВЦЭМ!$D$34:$D$777,СВЦЭМ!$A$34:$A$777,$A37,СВЦЭМ!$B$34:$B$777,H$11)+'СЕТ СН'!$F$11+СВЦЭМ!$D$10+'СЕТ СН'!$F$5</f>
        <v>4409.4231455099998</v>
      </c>
      <c r="I37" s="37">
        <f>SUMIFS(СВЦЭМ!$D$34:$D$777,СВЦЭМ!$A$34:$A$777,$A37,СВЦЭМ!$B$34:$B$777,I$11)+'СЕТ СН'!$F$11+СВЦЭМ!$D$10+'СЕТ СН'!$F$5</f>
        <v>4305.1335233700001</v>
      </c>
      <c r="J37" s="37">
        <f>SUMIFS(СВЦЭМ!$D$34:$D$777,СВЦЭМ!$A$34:$A$777,$A37,СВЦЭМ!$B$34:$B$777,J$11)+'СЕТ СН'!$F$11+СВЦЭМ!$D$10+'СЕТ СН'!$F$5</f>
        <v>4256.6457091400007</v>
      </c>
      <c r="K37" s="37">
        <f>SUMIFS(СВЦЭМ!$D$34:$D$777,СВЦЭМ!$A$34:$A$777,$A37,СВЦЭМ!$B$34:$B$777,K$11)+'СЕТ СН'!$F$11+СВЦЭМ!$D$10+'СЕТ СН'!$F$5</f>
        <v>4203.7693983200006</v>
      </c>
      <c r="L37" s="37">
        <f>SUMIFS(СВЦЭМ!$D$34:$D$777,СВЦЭМ!$A$34:$A$777,$A37,СВЦЭМ!$B$34:$B$777,L$11)+'СЕТ СН'!$F$11+СВЦЭМ!$D$10+'СЕТ СН'!$F$5</f>
        <v>4220.95109632</v>
      </c>
      <c r="M37" s="37">
        <f>SUMIFS(СВЦЭМ!$D$34:$D$777,СВЦЭМ!$A$34:$A$777,$A37,СВЦЭМ!$B$34:$B$777,M$11)+'СЕТ СН'!$F$11+СВЦЭМ!$D$10+'СЕТ СН'!$F$5</f>
        <v>4199.2180742199998</v>
      </c>
      <c r="N37" s="37">
        <f>SUMIFS(СВЦЭМ!$D$34:$D$777,СВЦЭМ!$A$34:$A$777,$A37,СВЦЭМ!$B$34:$B$777,N$11)+'СЕТ СН'!$F$11+СВЦЭМ!$D$10+'СЕТ СН'!$F$5</f>
        <v>4208.1494066599998</v>
      </c>
      <c r="O37" s="37">
        <f>SUMIFS(СВЦЭМ!$D$34:$D$777,СВЦЭМ!$A$34:$A$777,$A37,СВЦЭМ!$B$34:$B$777,O$11)+'СЕТ СН'!$F$11+СВЦЭМ!$D$10+'СЕТ СН'!$F$5</f>
        <v>4253.4524107799998</v>
      </c>
      <c r="P37" s="37">
        <f>SUMIFS(СВЦЭМ!$D$34:$D$777,СВЦЭМ!$A$34:$A$777,$A37,СВЦЭМ!$B$34:$B$777,P$11)+'СЕТ СН'!$F$11+СВЦЭМ!$D$10+'СЕТ СН'!$F$5</f>
        <v>4214.99160562</v>
      </c>
      <c r="Q37" s="37">
        <f>SUMIFS(СВЦЭМ!$D$34:$D$777,СВЦЭМ!$A$34:$A$777,$A37,СВЦЭМ!$B$34:$B$777,Q$11)+'СЕТ СН'!$F$11+СВЦЭМ!$D$10+'СЕТ СН'!$F$5</f>
        <v>4230.7796956800003</v>
      </c>
      <c r="R37" s="37">
        <f>SUMIFS(СВЦЭМ!$D$34:$D$777,СВЦЭМ!$A$34:$A$777,$A37,СВЦЭМ!$B$34:$B$777,R$11)+'СЕТ СН'!$F$11+СВЦЭМ!$D$10+'СЕТ СН'!$F$5</f>
        <v>4253.7410487400002</v>
      </c>
      <c r="S37" s="37">
        <f>SUMIFS(СВЦЭМ!$D$34:$D$777,СВЦЭМ!$A$34:$A$777,$A37,СВЦЭМ!$B$34:$B$777,S$11)+'СЕТ СН'!$F$11+СВЦЭМ!$D$10+'СЕТ СН'!$F$5</f>
        <v>4308.1987136000007</v>
      </c>
      <c r="T37" s="37">
        <f>SUMIFS(СВЦЭМ!$D$34:$D$777,СВЦЭМ!$A$34:$A$777,$A37,СВЦЭМ!$B$34:$B$777,T$11)+'СЕТ СН'!$F$11+СВЦЭМ!$D$10+'СЕТ СН'!$F$5</f>
        <v>4253.6116240299998</v>
      </c>
      <c r="U37" s="37">
        <f>SUMIFS(СВЦЭМ!$D$34:$D$777,СВЦЭМ!$A$34:$A$777,$A37,СВЦЭМ!$B$34:$B$777,U$11)+'СЕТ СН'!$F$11+СВЦЭМ!$D$10+'СЕТ СН'!$F$5</f>
        <v>4203.4921360300004</v>
      </c>
      <c r="V37" s="37">
        <f>SUMIFS(СВЦЭМ!$D$34:$D$777,СВЦЭМ!$A$34:$A$777,$A37,СВЦЭМ!$B$34:$B$777,V$11)+'СЕТ СН'!$F$11+СВЦЭМ!$D$10+'СЕТ СН'!$F$5</f>
        <v>4217.5603940199999</v>
      </c>
      <c r="W37" s="37">
        <f>SUMIFS(СВЦЭМ!$D$34:$D$777,СВЦЭМ!$A$34:$A$777,$A37,СВЦЭМ!$B$34:$B$777,W$11)+'СЕТ СН'!$F$11+СВЦЭМ!$D$10+'СЕТ СН'!$F$5</f>
        <v>4208.04365005</v>
      </c>
      <c r="X37" s="37">
        <f>SUMIFS(СВЦЭМ!$D$34:$D$777,СВЦЭМ!$A$34:$A$777,$A37,СВЦЭМ!$B$34:$B$777,X$11)+'СЕТ СН'!$F$11+СВЦЭМ!$D$10+'СЕТ СН'!$F$5</f>
        <v>4235.7384200800007</v>
      </c>
      <c r="Y37" s="37">
        <f>SUMIFS(СВЦЭМ!$D$34:$D$777,СВЦЭМ!$A$34:$A$777,$A37,СВЦЭМ!$B$34:$B$777,Y$11)+'СЕТ СН'!$F$11+СВЦЭМ!$D$10+'СЕТ СН'!$F$5</f>
        <v>4340.3576491200001</v>
      </c>
    </row>
    <row r="38" spans="1:27" ht="15.75" x14ac:dyDescent="0.2">
      <c r="A38" s="36">
        <f t="shared" si="0"/>
        <v>42640</v>
      </c>
      <c r="B38" s="37">
        <f>SUMIFS(СВЦЭМ!$D$34:$D$777,СВЦЭМ!$A$34:$A$777,$A38,СВЦЭМ!$B$34:$B$777,B$11)+'СЕТ СН'!$F$11+СВЦЭМ!$D$10+'СЕТ СН'!$F$5</f>
        <v>4379.6863569500001</v>
      </c>
      <c r="C38" s="37">
        <f>SUMIFS(СВЦЭМ!$D$34:$D$777,СВЦЭМ!$A$34:$A$777,$A38,СВЦЭМ!$B$34:$B$777,C$11)+'СЕТ СН'!$F$11+СВЦЭМ!$D$10+'СЕТ СН'!$F$5</f>
        <v>4449.4071982300002</v>
      </c>
      <c r="D38" s="37">
        <f>SUMIFS(СВЦЭМ!$D$34:$D$777,СВЦЭМ!$A$34:$A$777,$A38,СВЦЭМ!$B$34:$B$777,D$11)+'СЕТ СН'!$F$11+СВЦЭМ!$D$10+'СЕТ СН'!$F$5</f>
        <v>4492.5819633000001</v>
      </c>
      <c r="E38" s="37">
        <f>SUMIFS(СВЦЭМ!$D$34:$D$777,СВЦЭМ!$A$34:$A$777,$A38,СВЦЭМ!$B$34:$B$777,E$11)+'СЕТ СН'!$F$11+СВЦЭМ!$D$10+'СЕТ СН'!$F$5</f>
        <v>4495.9096193200003</v>
      </c>
      <c r="F38" s="37">
        <f>SUMIFS(СВЦЭМ!$D$34:$D$777,СВЦЭМ!$A$34:$A$777,$A38,СВЦЭМ!$B$34:$B$777,F$11)+'СЕТ СН'!$F$11+СВЦЭМ!$D$10+'СЕТ СН'!$F$5</f>
        <v>4487.9287550400004</v>
      </c>
      <c r="G38" s="37">
        <f>SUMIFS(СВЦЭМ!$D$34:$D$777,СВЦЭМ!$A$34:$A$777,$A38,СВЦЭМ!$B$34:$B$777,G$11)+'СЕТ СН'!$F$11+СВЦЭМ!$D$10+'СЕТ СН'!$F$5</f>
        <v>4475.0466699400004</v>
      </c>
      <c r="H38" s="37">
        <f>SUMIFS(СВЦЭМ!$D$34:$D$777,СВЦЭМ!$A$34:$A$777,$A38,СВЦЭМ!$B$34:$B$777,H$11)+'СЕТ СН'!$F$11+СВЦЭМ!$D$10+'СЕТ СН'!$F$5</f>
        <v>4509.3562155199998</v>
      </c>
      <c r="I38" s="37">
        <f>SUMIFS(СВЦЭМ!$D$34:$D$777,СВЦЭМ!$A$34:$A$777,$A38,СВЦЭМ!$B$34:$B$777,I$11)+'СЕТ СН'!$F$11+СВЦЭМ!$D$10+'СЕТ СН'!$F$5</f>
        <v>4352.0239255699998</v>
      </c>
      <c r="J38" s="37">
        <f>SUMIFS(СВЦЭМ!$D$34:$D$777,СВЦЭМ!$A$34:$A$777,$A38,СВЦЭМ!$B$34:$B$777,J$11)+'СЕТ СН'!$F$11+СВЦЭМ!$D$10+'СЕТ СН'!$F$5</f>
        <v>4270.1909618899999</v>
      </c>
      <c r="K38" s="37">
        <f>SUMIFS(СВЦЭМ!$D$34:$D$777,СВЦЭМ!$A$34:$A$777,$A38,СВЦЭМ!$B$34:$B$777,K$11)+'СЕТ СН'!$F$11+СВЦЭМ!$D$10+'СЕТ СН'!$F$5</f>
        <v>4219.9356607300006</v>
      </c>
      <c r="L38" s="37">
        <f>SUMIFS(СВЦЭМ!$D$34:$D$777,СВЦЭМ!$A$34:$A$777,$A38,СВЦЭМ!$B$34:$B$777,L$11)+'СЕТ СН'!$F$11+СВЦЭМ!$D$10+'СЕТ СН'!$F$5</f>
        <v>4180.3183458100002</v>
      </c>
      <c r="M38" s="37">
        <f>SUMIFS(СВЦЭМ!$D$34:$D$777,СВЦЭМ!$A$34:$A$777,$A38,СВЦЭМ!$B$34:$B$777,M$11)+'СЕТ СН'!$F$11+СВЦЭМ!$D$10+'СЕТ СН'!$F$5</f>
        <v>4203.6450207899998</v>
      </c>
      <c r="N38" s="37">
        <f>SUMIFS(СВЦЭМ!$D$34:$D$777,СВЦЭМ!$A$34:$A$777,$A38,СВЦЭМ!$B$34:$B$777,N$11)+'СЕТ СН'!$F$11+СВЦЭМ!$D$10+'СЕТ СН'!$F$5</f>
        <v>4277.7349663000005</v>
      </c>
      <c r="O38" s="37">
        <f>SUMIFS(СВЦЭМ!$D$34:$D$777,СВЦЭМ!$A$34:$A$777,$A38,СВЦЭМ!$B$34:$B$777,O$11)+'СЕТ СН'!$F$11+СВЦЭМ!$D$10+'СЕТ СН'!$F$5</f>
        <v>4286.5306154500004</v>
      </c>
      <c r="P38" s="37">
        <f>SUMIFS(СВЦЭМ!$D$34:$D$777,СВЦЭМ!$A$34:$A$777,$A38,СВЦЭМ!$B$34:$B$777,P$11)+'СЕТ СН'!$F$11+СВЦЭМ!$D$10+'СЕТ СН'!$F$5</f>
        <v>4293.3872502499999</v>
      </c>
      <c r="Q38" s="37">
        <f>SUMIFS(СВЦЭМ!$D$34:$D$777,СВЦЭМ!$A$34:$A$777,$A38,СВЦЭМ!$B$34:$B$777,Q$11)+'СЕТ СН'!$F$11+СВЦЭМ!$D$10+'СЕТ СН'!$F$5</f>
        <v>4301.8868113200006</v>
      </c>
      <c r="R38" s="37">
        <f>SUMIFS(СВЦЭМ!$D$34:$D$777,СВЦЭМ!$A$34:$A$777,$A38,СВЦЭМ!$B$34:$B$777,R$11)+'СЕТ СН'!$F$11+СВЦЭМ!$D$10+'СЕТ СН'!$F$5</f>
        <v>4275.2784181699999</v>
      </c>
      <c r="S38" s="37">
        <f>SUMIFS(СВЦЭМ!$D$34:$D$777,СВЦЭМ!$A$34:$A$777,$A38,СВЦЭМ!$B$34:$B$777,S$11)+'СЕТ СН'!$F$11+СВЦЭМ!$D$10+'СЕТ СН'!$F$5</f>
        <v>4275.3615323000004</v>
      </c>
      <c r="T38" s="37">
        <f>SUMIFS(СВЦЭМ!$D$34:$D$777,СВЦЭМ!$A$34:$A$777,$A38,СВЦЭМ!$B$34:$B$777,T$11)+'СЕТ СН'!$F$11+СВЦЭМ!$D$10+'СЕТ СН'!$F$5</f>
        <v>4245.3482316600002</v>
      </c>
      <c r="U38" s="37">
        <f>SUMIFS(СВЦЭМ!$D$34:$D$777,СВЦЭМ!$A$34:$A$777,$A38,СВЦЭМ!$B$34:$B$777,U$11)+'СЕТ СН'!$F$11+СВЦЭМ!$D$10+'СЕТ СН'!$F$5</f>
        <v>4235.23311706</v>
      </c>
      <c r="V38" s="37">
        <f>SUMIFS(СВЦЭМ!$D$34:$D$777,СВЦЭМ!$A$34:$A$777,$A38,СВЦЭМ!$B$34:$B$777,V$11)+'СЕТ СН'!$F$11+СВЦЭМ!$D$10+'СЕТ СН'!$F$5</f>
        <v>4259.1332774000002</v>
      </c>
      <c r="W38" s="37">
        <f>SUMIFS(СВЦЭМ!$D$34:$D$777,СВЦЭМ!$A$34:$A$777,$A38,СВЦЭМ!$B$34:$B$777,W$11)+'СЕТ СН'!$F$11+СВЦЭМ!$D$10+'СЕТ СН'!$F$5</f>
        <v>4232.4902600800006</v>
      </c>
      <c r="X38" s="37">
        <f>SUMIFS(СВЦЭМ!$D$34:$D$777,СВЦЭМ!$A$34:$A$777,$A38,СВЦЭМ!$B$34:$B$777,X$11)+'СЕТ СН'!$F$11+СВЦЭМ!$D$10+'СЕТ СН'!$F$5</f>
        <v>4192.80993485</v>
      </c>
      <c r="Y38" s="37">
        <f>SUMIFS(СВЦЭМ!$D$34:$D$777,СВЦЭМ!$A$34:$A$777,$A38,СВЦЭМ!$B$34:$B$777,Y$11)+'СЕТ СН'!$F$11+СВЦЭМ!$D$10+'СЕТ СН'!$F$5</f>
        <v>4275.5501934599997</v>
      </c>
    </row>
    <row r="39" spans="1:27" ht="15.75" x14ac:dyDescent="0.2">
      <c r="A39" s="36">
        <f t="shared" si="0"/>
        <v>42641</v>
      </c>
      <c r="B39" s="37">
        <f>SUMIFS(СВЦЭМ!$D$34:$D$777,СВЦЭМ!$A$34:$A$777,$A39,СВЦЭМ!$B$34:$B$777,B$11)+'СЕТ СН'!$F$11+СВЦЭМ!$D$10+'СЕТ СН'!$F$5</f>
        <v>4380.2860762999999</v>
      </c>
      <c r="C39" s="37">
        <f>SUMIFS(СВЦЭМ!$D$34:$D$777,СВЦЭМ!$A$34:$A$777,$A39,СВЦЭМ!$B$34:$B$777,C$11)+'СЕТ СН'!$F$11+СВЦЭМ!$D$10+'СЕТ СН'!$F$5</f>
        <v>4445.3131529399998</v>
      </c>
      <c r="D39" s="37">
        <f>SUMIFS(СВЦЭМ!$D$34:$D$777,СВЦЭМ!$A$34:$A$777,$A39,СВЦЭМ!$B$34:$B$777,D$11)+'СЕТ СН'!$F$11+СВЦЭМ!$D$10+'СЕТ СН'!$F$5</f>
        <v>4479.0904916100008</v>
      </c>
      <c r="E39" s="37">
        <f>SUMIFS(СВЦЭМ!$D$34:$D$777,СВЦЭМ!$A$34:$A$777,$A39,СВЦЭМ!$B$34:$B$777,E$11)+'СЕТ СН'!$F$11+СВЦЭМ!$D$10+'СЕТ СН'!$F$5</f>
        <v>4545.0873861700002</v>
      </c>
      <c r="F39" s="37">
        <f>SUMIFS(СВЦЭМ!$D$34:$D$777,СВЦЭМ!$A$34:$A$777,$A39,СВЦЭМ!$B$34:$B$777,F$11)+'СЕТ СН'!$F$11+СВЦЭМ!$D$10+'СЕТ СН'!$F$5</f>
        <v>4645.8179734000005</v>
      </c>
      <c r="G39" s="37">
        <f>SUMIFS(СВЦЭМ!$D$34:$D$777,СВЦЭМ!$A$34:$A$777,$A39,СВЦЭМ!$B$34:$B$777,G$11)+'СЕТ СН'!$F$11+СВЦЭМ!$D$10+'СЕТ СН'!$F$5</f>
        <v>4626.0208010100005</v>
      </c>
      <c r="H39" s="37">
        <f>SUMIFS(СВЦЭМ!$D$34:$D$777,СВЦЭМ!$A$34:$A$777,$A39,СВЦЭМ!$B$34:$B$777,H$11)+'СЕТ СН'!$F$11+СВЦЭМ!$D$10+'СЕТ СН'!$F$5</f>
        <v>4486.7691241900002</v>
      </c>
      <c r="I39" s="37">
        <f>SUMIFS(СВЦЭМ!$D$34:$D$777,СВЦЭМ!$A$34:$A$777,$A39,СВЦЭМ!$B$34:$B$777,I$11)+'СЕТ СН'!$F$11+СВЦЭМ!$D$10+'СЕТ СН'!$F$5</f>
        <v>4420.98471531</v>
      </c>
      <c r="J39" s="37">
        <f>SUMIFS(СВЦЭМ!$D$34:$D$777,СВЦЭМ!$A$34:$A$777,$A39,СВЦЭМ!$B$34:$B$777,J$11)+'СЕТ СН'!$F$11+СВЦЭМ!$D$10+'СЕТ СН'!$F$5</f>
        <v>4375.4635432000005</v>
      </c>
      <c r="K39" s="37">
        <f>SUMIFS(СВЦЭМ!$D$34:$D$777,СВЦЭМ!$A$34:$A$777,$A39,СВЦЭМ!$B$34:$B$777,K$11)+'СЕТ СН'!$F$11+СВЦЭМ!$D$10+'СЕТ СН'!$F$5</f>
        <v>4275.2299426099999</v>
      </c>
      <c r="L39" s="37">
        <f>SUMIFS(СВЦЭМ!$D$34:$D$777,СВЦЭМ!$A$34:$A$777,$A39,СВЦЭМ!$B$34:$B$777,L$11)+'СЕТ СН'!$F$11+СВЦЭМ!$D$10+'СЕТ СН'!$F$5</f>
        <v>4254.4068964600001</v>
      </c>
      <c r="M39" s="37">
        <f>SUMIFS(СВЦЭМ!$D$34:$D$777,СВЦЭМ!$A$34:$A$777,$A39,СВЦЭМ!$B$34:$B$777,M$11)+'СЕТ СН'!$F$11+СВЦЭМ!$D$10+'СЕТ СН'!$F$5</f>
        <v>4248.6375262600004</v>
      </c>
      <c r="N39" s="37">
        <f>SUMIFS(СВЦЭМ!$D$34:$D$777,СВЦЭМ!$A$34:$A$777,$A39,СВЦЭМ!$B$34:$B$777,N$11)+'СЕТ СН'!$F$11+СВЦЭМ!$D$10+'СЕТ СН'!$F$5</f>
        <v>4233.9236582600006</v>
      </c>
      <c r="O39" s="37">
        <f>SUMIFS(СВЦЭМ!$D$34:$D$777,СВЦЭМ!$A$34:$A$777,$A39,СВЦЭМ!$B$34:$B$777,O$11)+'СЕТ СН'!$F$11+СВЦЭМ!$D$10+'СЕТ СН'!$F$5</f>
        <v>4318.5972791700005</v>
      </c>
      <c r="P39" s="37">
        <f>SUMIFS(СВЦЭМ!$D$34:$D$777,СВЦЭМ!$A$34:$A$777,$A39,СВЦЭМ!$B$34:$B$777,P$11)+'СЕТ СН'!$F$11+СВЦЭМ!$D$10+'СЕТ СН'!$F$5</f>
        <v>4222.8325791200004</v>
      </c>
      <c r="Q39" s="37">
        <f>SUMIFS(СВЦЭМ!$D$34:$D$777,СВЦЭМ!$A$34:$A$777,$A39,СВЦЭМ!$B$34:$B$777,Q$11)+'СЕТ СН'!$F$11+СВЦЭМ!$D$10+'СЕТ СН'!$F$5</f>
        <v>4219.7022647900003</v>
      </c>
      <c r="R39" s="37">
        <f>SUMIFS(СВЦЭМ!$D$34:$D$777,СВЦЭМ!$A$34:$A$777,$A39,СВЦЭМ!$B$34:$B$777,R$11)+'СЕТ СН'!$F$11+СВЦЭМ!$D$10+'СЕТ СН'!$F$5</f>
        <v>4204.9732125</v>
      </c>
      <c r="S39" s="37">
        <f>SUMIFS(СВЦЭМ!$D$34:$D$777,СВЦЭМ!$A$34:$A$777,$A39,СВЦЭМ!$B$34:$B$777,S$11)+'СЕТ СН'!$F$11+СВЦЭМ!$D$10+'СЕТ СН'!$F$5</f>
        <v>4242.7553277300003</v>
      </c>
      <c r="T39" s="37">
        <f>SUMIFS(СВЦЭМ!$D$34:$D$777,СВЦЭМ!$A$34:$A$777,$A39,СВЦЭМ!$B$34:$B$777,T$11)+'СЕТ СН'!$F$11+СВЦЭМ!$D$10+'СЕТ СН'!$F$5</f>
        <v>4212.4801714599998</v>
      </c>
      <c r="U39" s="37">
        <f>SUMIFS(СВЦЭМ!$D$34:$D$777,СВЦЭМ!$A$34:$A$777,$A39,СВЦЭМ!$B$34:$B$777,U$11)+'СЕТ СН'!$F$11+СВЦЭМ!$D$10+'СЕТ СН'!$F$5</f>
        <v>4199.67655087</v>
      </c>
      <c r="V39" s="37">
        <f>SUMIFS(СВЦЭМ!$D$34:$D$777,СВЦЭМ!$A$34:$A$777,$A39,СВЦЭМ!$B$34:$B$777,V$11)+'СЕТ СН'!$F$11+СВЦЭМ!$D$10+'СЕТ СН'!$F$5</f>
        <v>4223.24871282</v>
      </c>
      <c r="W39" s="37">
        <f>SUMIFS(СВЦЭМ!$D$34:$D$777,СВЦЭМ!$A$34:$A$777,$A39,СВЦЭМ!$B$34:$B$777,W$11)+'СЕТ СН'!$F$11+СВЦЭМ!$D$10+'СЕТ СН'!$F$5</f>
        <v>4218.3489166300005</v>
      </c>
      <c r="X39" s="37">
        <f>SUMIFS(СВЦЭМ!$D$34:$D$777,СВЦЭМ!$A$34:$A$777,$A39,СВЦЭМ!$B$34:$B$777,X$11)+'СЕТ СН'!$F$11+СВЦЭМ!$D$10+'СЕТ СН'!$F$5</f>
        <v>4231.9957190700006</v>
      </c>
      <c r="Y39" s="37">
        <f>SUMIFS(СВЦЭМ!$D$34:$D$777,СВЦЭМ!$A$34:$A$777,$A39,СВЦЭМ!$B$34:$B$777,Y$11)+'СЕТ СН'!$F$11+СВЦЭМ!$D$10+'СЕТ СН'!$F$5</f>
        <v>4291.9257509500003</v>
      </c>
    </row>
    <row r="40" spans="1:27" ht="15.75" x14ac:dyDescent="0.2">
      <c r="A40" s="36">
        <f t="shared" si="0"/>
        <v>42642</v>
      </c>
      <c r="B40" s="37">
        <f>SUMIFS(СВЦЭМ!$D$34:$D$777,СВЦЭМ!$A$34:$A$777,$A40,СВЦЭМ!$B$34:$B$777,B$11)+'СЕТ СН'!$F$11+СВЦЭМ!$D$10+'СЕТ СН'!$F$5</f>
        <v>4232.9543559200001</v>
      </c>
      <c r="C40" s="37">
        <f>SUMIFS(СВЦЭМ!$D$34:$D$777,СВЦЭМ!$A$34:$A$777,$A40,СВЦЭМ!$B$34:$B$777,C$11)+'СЕТ СН'!$F$11+СВЦЭМ!$D$10+'СЕТ СН'!$F$5</f>
        <v>4303.8850549100007</v>
      </c>
      <c r="D40" s="37">
        <f>SUMIFS(СВЦЭМ!$D$34:$D$777,СВЦЭМ!$A$34:$A$777,$A40,СВЦЭМ!$B$34:$B$777,D$11)+'СЕТ СН'!$F$11+СВЦЭМ!$D$10+'СЕТ СН'!$F$5</f>
        <v>4338.5256810400006</v>
      </c>
      <c r="E40" s="37">
        <f>SUMIFS(СВЦЭМ!$D$34:$D$777,СВЦЭМ!$A$34:$A$777,$A40,СВЦЭМ!$B$34:$B$777,E$11)+'СЕТ СН'!$F$11+СВЦЭМ!$D$10+'СЕТ СН'!$F$5</f>
        <v>4347.4392248000004</v>
      </c>
      <c r="F40" s="37">
        <f>SUMIFS(СВЦЭМ!$D$34:$D$777,СВЦЭМ!$A$34:$A$777,$A40,СВЦЭМ!$B$34:$B$777,F$11)+'СЕТ СН'!$F$11+СВЦЭМ!$D$10+'СЕТ СН'!$F$5</f>
        <v>4334.1283997</v>
      </c>
      <c r="G40" s="37">
        <f>SUMIFS(СВЦЭМ!$D$34:$D$777,СВЦЭМ!$A$34:$A$777,$A40,СВЦЭМ!$B$34:$B$777,G$11)+'СЕТ СН'!$F$11+СВЦЭМ!$D$10+'СЕТ СН'!$F$5</f>
        <v>4324.1465828</v>
      </c>
      <c r="H40" s="37">
        <f>SUMIFS(СВЦЭМ!$D$34:$D$777,СВЦЭМ!$A$34:$A$777,$A40,СВЦЭМ!$B$34:$B$777,H$11)+'СЕТ СН'!$F$11+СВЦЭМ!$D$10+'СЕТ СН'!$F$5</f>
        <v>4361.0539181499998</v>
      </c>
      <c r="I40" s="37">
        <f>SUMIFS(СВЦЭМ!$D$34:$D$777,СВЦЭМ!$A$34:$A$777,$A40,СВЦЭМ!$B$34:$B$777,I$11)+'СЕТ СН'!$F$11+СВЦЭМ!$D$10+'СЕТ СН'!$F$5</f>
        <v>4365.7200688399998</v>
      </c>
      <c r="J40" s="37">
        <f>SUMIFS(СВЦЭМ!$D$34:$D$777,СВЦЭМ!$A$34:$A$777,$A40,СВЦЭМ!$B$34:$B$777,J$11)+'СЕТ СН'!$F$11+СВЦЭМ!$D$10+'СЕТ СН'!$F$5</f>
        <v>4302.3652937799998</v>
      </c>
      <c r="K40" s="37">
        <f>SUMIFS(СВЦЭМ!$D$34:$D$777,СВЦЭМ!$A$34:$A$777,$A40,СВЦЭМ!$B$34:$B$777,K$11)+'СЕТ СН'!$F$11+СВЦЭМ!$D$10+'СЕТ СН'!$F$5</f>
        <v>4256.5197620100007</v>
      </c>
      <c r="L40" s="37">
        <f>SUMIFS(СВЦЭМ!$D$34:$D$777,СВЦЭМ!$A$34:$A$777,$A40,СВЦЭМ!$B$34:$B$777,L$11)+'СЕТ СН'!$F$11+СВЦЭМ!$D$10+'СЕТ СН'!$F$5</f>
        <v>4317.7642409199998</v>
      </c>
      <c r="M40" s="37">
        <f>SUMIFS(СВЦЭМ!$D$34:$D$777,СВЦЭМ!$A$34:$A$777,$A40,СВЦЭМ!$B$34:$B$777,M$11)+'СЕТ СН'!$F$11+СВЦЭМ!$D$10+'СЕТ СН'!$F$5</f>
        <v>4301.83524966</v>
      </c>
      <c r="N40" s="37">
        <f>SUMIFS(СВЦЭМ!$D$34:$D$777,СВЦЭМ!$A$34:$A$777,$A40,СВЦЭМ!$B$34:$B$777,N$11)+'СЕТ СН'!$F$11+СВЦЭМ!$D$10+'СЕТ СН'!$F$5</f>
        <v>4264.4980821500003</v>
      </c>
      <c r="O40" s="37">
        <f>SUMIFS(СВЦЭМ!$D$34:$D$777,СВЦЭМ!$A$34:$A$777,$A40,СВЦЭМ!$B$34:$B$777,O$11)+'СЕТ СН'!$F$11+СВЦЭМ!$D$10+'СЕТ СН'!$F$5</f>
        <v>4299.4419978000005</v>
      </c>
      <c r="P40" s="37">
        <f>SUMIFS(СВЦЭМ!$D$34:$D$777,СВЦЭМ!$A$34:$A$777,$A40,СВЦЭМ!$B$34:$B$777,P$11)+'СЕТ СН'!$F$11+СВЦЭМ!$D$10+'СЕТ СН'!$F$5</f>
        <v>4325.7456763500004</v>
      </c>
      <c r="Q40" s="37">
        <f>SUMIFS(СВЦЭМ!$D$34:$D$777,СВЦЭМ!$A$34:$A$777,$A40,СВЦЭМ!$B$34:$B$777,Q$11)+'СЕТ СН'!$F$11+СВЦЭМ!$D$10+'СЕТ СН'!$F$5</f>
        <v>4416.1455955500005</v>
      </c>
      <c r="R40" s="37">
        <f>SUMIFS(СВЦЭМ!$D$34:$D$777,СВЦЭМ!$A$34:$A$777,$A40,СВЦЭМ!$B$34:$B$777,R$11)+'СЕТ СН'!$F$11+СВЦЭМ!$D$10+'СЕТ СН'!$F$5</f>
        <v>4525.3626217000001</v>
      </c>
      <c r="S40" s="37">
        <f>SUMIFS(СВЦЭМ!$D$34:$D$777,СВЦЭМ!$A$34:$A$777,$A40,СВЦЭМ!$B$34:$B$777,S$11)+'СЕТ СН'!$F$11+СВЦЭМ!$D$10+'СЕТ СН'!$F$5</f>
        <v>4434.4202392300003</v>
      </c>
      <c r="T40" s="37">
        <f>SUMIFS(СВЦЭМ!$D$34:$D$777,СВЦЭМ!$A$34:$A$777,$A40,СВЦЭМ!$B$34:$B$777,T$11)+'СЕТ СН'!$F$11+СВЦЭМ!$D$10+'СЕТ СН'!$F$5</f>
        <v>4236.2277091400001</v>
      </c>
      <c r="U40" s="37">
        <f>SUMIFS(СВЦЭМ!$D$34:$D$777,СВЦЭМ!$A$34:$A$777,$A40,СВЦЭМ!$B$34:$B$777,U$11)+'СЕТ СН'!$F$11+СВЦЭМ!$D$10+'СЕТ СН'!$F$5</f>
        <v>4231.3196784000002</v>
      </c>
      <c r="V40" s="37">
        <f>SUMIFS(СВЦЭМ!$D$34:$D$777,СВЦЭМ!$A$34:$A$777,$A40,СВЦЭМ!$B$34:$B$777,V$11)+'СЕТ СН'!$F$11+СВЦЭМ!$D$10+'СЕТ СН'!$F$5</f>
        <v>4241.2069588100003</v>
      </c>
      <c r="W40" s="37">
        <f>SUMIFS(СВЦЭМ!$D$34:$D$777,СВЦЭМ!$A$34:$A$777,$A40,СВЦЭМ!$B$34:$B$777,W$11)+'СЕТ СН'!$F$11+СВЦЭМ!$D$10+'СЕТ СН'!$F$5</f>
        <v>4240.3962644100002</v>
      </c>
      <c r="X40" s="37">
        <f>SUMIFS(СВЦЭМ!$D$34:$D$777,СВЦЭМ!$A$34:$A$777,$A40,СВЦЭМ!$B$34:$B$777,X$11)+'СЕТ СН'!$F$11+СВЦЭМ!$D$10+'СЕТ СН'!$F$5</f>
        <v>4217.5215652900006</v>
      </c>
      <c r="Y40" s="37">
        <f>SUMIFS(СВЦЭМ!$D$34:$D$777,СВЦЭМ!$A$34:$A$777,$A40,СВЦЭМ!$B$34:$B$777,Y$11)+'СЕТ СН'!$F$11+СВЦЭМ!$D$10+'СЕТ СН'!$F$5</f>
        <v>4233.7889683600006</v>
      </c>
    </row>
    <row r="41" spans="1:27" ht="15.75" x14ac:dyDescent="0.2">
      <c r="A41" s="36">
        <f t="shared" si="0"/>
        <v>42643</v>
      </c>
      <c r="B41" s="37">
        <f>SUMIFS(СВЦЭМ!$D$34:$D$777,СВЦЭМ!$A$34:$A$777,$A41,СВЦЭМ!$B$34:$B$777,B$11)+'СЕТ СН'!$F$11+СВЦЭМ!$D$10+'СЕТ СН'!$F$5</f>
        <v>4386.5316847000004</v>
      </c>
      <c r="C41" s="37">
        <f>SUMIFS(СВЦЭМ!$D$34:$D$777,СВЦЭМ!$A$34:$A$777,$A41,СВЦЭМ!$B$34:$B$777,C$11)+'СЕТ СН'!$F$11+СВЦЭМ!$D$10+'СЕТ СН'!$F$5</f>
        <v>4469.3367626400004</v>
      </c>
      <c r="D41" s="37">
        <f>SUMIFS(СВЦЭМ!$D$34:$D$777,СВЦЭМ!$A$34:$A$777,$A41,СВЦЭМ!$B$34:$B$777,D$11)+'СЕТ СН'!$F$11+СВЦЭМ!$D$10+'СЕТ СН'!$F$5</f>
        <v>4457.7379657199999</v>
      </c>
      <c r="E41" s="37">
        <f>SUMIFS(СВЦЭМ!$D$34:$D$777,СВЦЭМ!$A$34:$A$777,$A41,СВЦЭМ!$B$34:$B$777,E$11)+'СЕТ СН'!$F$11+СВЦЭМ!$D$10+'СЕТ СН'!$F$5</f>
        <v>4487.3930210100007</v>
      </c>
      <c r="F41" s="37">
        <f>SUMIFS(СВЦЭМ!$D$34:$D$777,СВЦЭМ!$A$34:$A$777,$A41,СВЦЭМ!$B$34:$B$777,F$11)+'СЕТ СН'!$F$11+СВЦЭМ!$D$10+'СЕТ СН'!$F$5</f>
        <v>4495.5456382600005</v>
      </c>
      <c r="G41" s="37">
        <f>SUMIFS(СВЦЭМ!$D$34:$D$777,СВЦЭМ!$A$34:$A$777,$A41,СВЦЭМ!$B$34:$B$777,G$11)+'СЕТ СН'!$F$11+СВЦЭМ!$D$10+'СЕТ СН'!$F$5</f>
        <v>4478.8194081800002</v>
      </c>
      <c r="H41" s="37">
        <f>SUMIFS(СВЦЭМ!$D$34:$D$777,СВЦЭМ!$A$34:$A$777,$A41,СВЦЭМ!$B$34:$B$777,H$11)+'СЕТ СН'!$F$11+СВЦЭМ!$D$10+'СЕТ СН'!$F$5</f>
        <v>4451.4431833500003</v>
      </c>
      <c r="I41" s="37">
        <f>SUMIFS(СВЦЭМ!$D$34:$D$777,СВЦЭМ!$A$34:$A$777,$A41,СВЦЭМ!$B$34:$B$777,I$11)+'СЕТ СН'!$F$11+СВЦЭМ!$D$10+'СЕТ СН'!$F$5</f>
        <v>4360.7924229800001</v>
      </c>
      <c r="J41" s="37">
        <f>SUMIFS(СВЦЭМ!$D$34:$D$777,СВЦЭМ!$A$34:$A$777,$A41,СВЦЭМ!$B$34:$B$777,J$11)+'СЕТ СН'!$F$11+СВЦЭМ!$D$10+'СЕТ СН'!$F$5</f>
        <v>4347.3076896500006</v>
      </c>
      <c r="K41" s="37">
        <f>SUMIFS(СВЦЭМ!$D$34:$D$777,СВЦЭМ!$A$34:$A$777,$A41,СВЦЭМ!$B$34:$B$777,K$11)+'СЕТ СН'!$F$11+СВЦЭМ!$D$10+'СЕТ СН'!$F$5</f>
        <v>4268.7847683999998</v>
      </c>
      <c r="L41" s="37">
        <f>SUMIFS(СВЦЭМ!$D$34:$D$777,СВЦЭМ!$A$34:$A$777,$A41,СВЦЭМ!$B$34:$B$777,L$11)+'СЕТ СН'!$F$11+СВЦЭМ!$D$10+'СЕТ СН'!$F$5</f>
        <v>4284.7322334199998</v>
      </c>
      <c r="M41" s="37">
        <f>SUMIFS(СВЦЭМ!$D$34:$D$777,СВЦЭМ!$A$34:$A$777,$A41,СВЦЭМ!$B$34:$B$777,M$11)+'СЕТ СН'!$F$11+СВЦЭМ!$D$10+'СЕТ СН'!$F$5</f>
        <v>4295.01093115</v>
      </c>
      <c r="N41" s="37">
        <f>SUMIFS(СВЦЭМ!$D$34:$D$777,СВЦЭМ!$A$34:$A$777,$A41,СВЦЭМ!$B$34:$B$777,N$11)+'СЕТ СН'!$F$11+СВЦЭМ!$D$10+'СЕТ СН'!$F$5</f>
        <v>4281.5570759000002</v>
      </c>
      <c r="O41" s="37">
        <f>SUMIFS(СВЦЭМ!$D$34:$D$777,СВЦЭМ!$A$34:$A$777,$A41,СВЦЭМ!$B$34:$B$777,O$11)+'СЕТ СН'!$F$11+СВЦЭМ!$D$10+'СЕТ СН'!$F$5</f>
        <v>4282.7825889300002</v>
      </c>
      <c r="P41" s="37">
        <f>SUMIFS(СВЦЭМ!$D$34:$D$777,СВЦЭМ!$A$34:$A$777,$A41,СВЦЭМ!$B$34:$B$777,P$11)+'СЕТ СН'!$F$11+СВЦЭМ!$D$10+'СЕТ СН'!$F$5</f>
        <v>4288.6133212499999</v>
      </c>
      <c r="Q41" s="37">
        <f>SUMIFS(СВЦЭМ!$D$34:$D$777,СВЦЭМ!$A$34:$A$777,$A41,СВЦЭМ!$B$34:$B$777,Q$11)+'СЕТ СН'!$F$11+СВЦЭМ!$D$10+'СЕТ СН'!$F$5</f>
        <v>4271.7323488100001</v>
      </c>
      <c r="R41" s="37">
        <f>SUMIFS(СВЦЭМ!$D$34:$D$777,СВЦЭМ!$A$34:$A$777,$A41,СВЦЭМ!$B$34:$B$777,R$11)+'СЕТ СН'!$F$11+СВЦЭМ!$D$10+'СЕТ СН'!$F$5</f>
        <v>4250.2711521900001</v>
      </c>
      <c r="S41" s="37">
        <f>SUMIFS(СВЦЭМ!$D$34:$D$777,СВЦЭМ!$A$34:$A$777,$A41,СВЦЭМ!$B$34:$B$777,S$11)+'СЕТ СН'!$F$11+СВЦЭМ!$D$10+'СЕТ СН'!$F$5</f>
        <v>4343.2981341700006</v>
      </c>
      <c r="T41" s="37">
        <f>SUMIFS(СВЦЭМ!$D$34:$D$777,СВЦЭМ!$A$34:$A$777,$A41,СВЦЭМ!$B$34:$B$777,T$11)+'СЕТ СН'!$F$11+СВЦЭМ!$D$10+'СЕТ СН'!$F$5</f>
        <v>4291.9305792200003</v>
      </c>
      <c r="U41" s="37">
        <f>SUMIFS(СВЦЭМ!$D$34:$D$777,СВЦЭМ!$A$34:$A$777,$A41,СВЦЭМ!$B$34:$B$777,U$11)+'СЕТ СН'!$F$11+СВЦЭМ!$D$10+'СЕТ СН'!$F$5</f>
        <v>4285.11561738</v>
      </c>
      <c r="V41" s="37">
        <f>SUMIFS(СВЦЭМ!$D$34:$D$777,СВЦЭМ!$A$34:$A$777,$A41,СВЦЭМ!$B$34:$B$777,V$11)+'СЕТ СН'!$F$11+СВЦЭМ!$D$10+'СЕТ СН'!$F$5</f>
        <v>4306.3479071000002</v>
      </c>
      <c r="W41" s="37">
        <f>SUMIFS(СВЦЭМ!$D$34:$D$777,СВЦЭМ!$A$34:$A$777,$A41,СВЦЭМ!$B$34:$B$777,W$11)+'СЕТ СН'!$F$11+СВЦЭМ!$D$10+'СЕТ СН'!$F$5</f>
        <v>4328.4407532800005</v>
      </c>
      <c r="X41" s="37">
        <f>SUMIFS(СВЦЭМ!$D$34:$D$777,СВЦЭМ!$A$34:$A$777,$A41,СВЦЭМ!$B$34:$B$777,X$11)+'СЕТ СН'!$F$11+СВЦЭМ!$D$10+'СЕТ СН'!$F$5</f>
        <v>4244.1439514499998</v>
      </c>
      <c r="Y41" s="37">
        <f>SUMIFS(СВЦЭМ!$D$34:$D$777,СВЦЭМ!$A$34:$A$777,$A41,СВЦЭМ!$B$34:$B$777,Y$11)+'СЕТ СН'!$F$11+СВЦЭМ!$D$10+'СЕТ СН'!$F$5</f>
        <v>4291.67565122</v>
      </c>
    </row>
    <row r="42" spans="1:27" ht="15.75" x14ac:dyDescent="0.2">
      <c r="A42" s="36">
        <f t="shared" si="0"/>
        <v>42644</v>
      </c>
      <c r="B42" s="37">
        <f>SUMIFS(СВЦЭМ!$D$34:$D$777,СВЦЭМ!$A$34:$A$777,$A42,СВЦЭМ!$B$34:$B$777,B$11)+'СЕТ СН'!$F$11+СВЦЭМ!$D$10+'СЕТ СН'!$F$5</f>
        <v>3682.1534827600003</v>
      </c>
      <c r="C42" s="37">
        <f>SUMIFS(СВЦЭМ!$D$34:$D$777,СВЦЭМ!$A$34:$A$777,$A42,СВЦЭМ!$B$34:$B$777,C$11)+'СЕТ СН'!$F$11+СВЦЭМ!$D$10+'СЕТ СН'!$F$5</f>
        <v>3682.1534827600003</v>
      </c>
      <c r="D42" s="37">
        <f>SUMIFS(СВЦЭМ!$D$34:$D$777,СВЦЭМ!$A$34:$A$777,$A42,СВЦЭМ!$B$34:$B$777,D$11)+'СЕТ СН'!$F$11+СВЦЭМ!$D$10+'СЕТ СН'!$F$5</f>
        <v>3682.1534827600003</v>
      </c>
      <c r="E42" s="37">
        <f>SUMIFS(СВЦЭМ!$D$34:$D$777,СВЦЭМ!$A$34:$A$777,$A42,СВЦЭМ!$B$34:$B$777,E$11)+'СЕТ СН'!$F$11+СВЦЭМ!$D$10+'СЕТ СН'!$F$5</f>
        <v>3682.1534827600003</v>
      </c>
      <c r="F42" s="37">
        <f>SUMIFS(СВЦЭМ!$D$34:$D$777,СВЦЭМ!$A$34:$A$777,$A42,СВЦЭМ!$B$34:$B$777,F$11)+'СЕТ СН'!$F$11+СВЦЭМ!$D$10+'СЕТ СН'!$F$5</f>
        <v>3682.1534827600003</v>
      </c>
      <c r="G42" s="37">
        <f>SUMIFS(СВЦЭМ!$D$34:$D$777,СВЦЭМ!$A$34:$A$777,$A42,СВЦЭМ!$B$34:$B$777,G$11)+'СЕТ СН'!$F$11+СВЦЭМ!$D$10+'СЕТ СН'!$F$5</f>
        <v>3682.1534827600003</v>
      </c>
      <c r="H42" s="37">
        <f>SUMIFS(СВЦЭМ!$D$34:$D$777,СВЦЭМ!$A$34:$A$777,$A42,СВЦЭМ!$B$34:$B$777,H$11)+'СЕТ СН'!$F$11+СВЦЭМ!$D$10+'СЕТ СН'!$F$5</f>
        <v>3682.1534827600003</v>
      </c>
      <c r="I42" s="37">
        <f>SUMIFS(СВЦЭМ!$D$34:$D$777,СВЦЭМ!$A$34:$A$777,$A42,СВЦЭМ!$B$34:$B$777,I$11)+'СЕТ СН'!$F$11+СВЦЭМ!$D$10+'СЕТ СН'!$F$5</f>
        <v>3682.1534827600003</v>
      </c>
      <c r="J42" s="37">
        <f>SUMIFS(СВЦЭМ!$D$34:$D$777,СВЦЭМ!$A$34:$A$777,$A42,СВЦЭМ!$B$34:$B$777,J$11)+'СЕТ СН'!$F$11+СВЦЭМ!$D$10+'СЕТ СН'!$F$5</f>
        <v>3682.1534827600003</v>
      </c>
      <c r="K42" s="37">
        <f>SUMIFS(СВЦЭМ!$D$34:$D$777,СВЦЭМ!$A$34:$A$777,$A42,СВЦЭМ!$B$34:$B$777,K$11)+'СЕТ СН'!$F$11+СВЦЭМ!$D$10+'СЕТ СН'!$F$5</f>
        <v>3682.1534827600003</v>
      </c>
      <c r="L42" s="37">
        <f>SUMIFS(СВЦЭМ!$D$34:$D$777,СВЦЭМ!$A$34:$A$777,$A42,СВЦЭМ!$B$34:$B$777,L$11)+'СЕТ СН'!$F$11+СВЦЭМ!$D$10+'СЕТ СН'!$F$5</f>
        <v>3682.1534827600003</v>
      </c>
      <c r="M42" s="37">
        <f>SUMIFS(СВЦЭМ!$D$34:$D$777,СВЦЭМ!$A$34:$A$777,$A42,СВЦЭМ!$B$34:$B$777,M$11)+'СЕТ СН'!$F$11+СВЦЭМ!$D$10+'СЕТ СН'!$F$5</f>
        <v>3682.1534827600003</v>
      </c>
      <c r="N42" s="37">
        <f>SUMIFS(СВЦЭМ!$D$34:$D$777,СВЦЭМ!$A$34:$A$777,$A42,СВЦЭМ!$B$34:$B$777,N$11)+'СЕТ СН'!$F$11+СВЦЭМ!$D$10+'СЕТ СН'!$F$5</f>
        <v>3682.1534827600003</v>
      </c>
      <c r="O42" s="37">
        <f>SUMIFS(СВЦЭМ!$D$34:$D$777,СВЦЭМ!$A$34:$A$777,$A42,СВЦЭМ!$B$34:$B$777,O$11)+'СЕТ СН'!$F$11+СВЦЭМ!$D$10+'СЕТ СН'!$F$5</f>
        <v>3682.1534827600003</v>
      </c>
      <c r="P42" s="37">
        <f>SUMIFS(СВЦЭМ!$D$34:$D$777,СВЦЭМ!$A$34:$A$777,$A42,СВЦЭМ!$B$34:$B$777,P$11)+'СЕТ СН'!$F$11+СВЦЭМ!$D$10+'СЕТ СН'!$F$5</f>
        <v>3682.1534827600003</v>
      </c>
      <c r="Q42" s="37">
        <f>SUMIFS(СВЦЭМ!$D$34:$D$777,СВЦЭМ!$A$34:$A$777,$A42,СВЦЭМ!$B$34:$B$777,Q$11)+'СЕТ СН'!$F$11+СВЦЭМ!$D$10+'СЕТ СН'!$F$5</f>
        <v>3682.1534827600003</v>
      </c>
      <c r="R42" s="37">
        <f>SUMIFS(СВЦЭМ!$D$34:$D$777,СВЦЭМ!$A$34:$A$777,$A42,СВЦЭМ!$B$34:$B$777,R$11)+'СЕТ СН'!$F$11+СВЦЭМ!$D$10+'СЕТ СН'!$F$5</f>
        <v>3682.1534827600003</v>
      </c>
      <c r="S42" s="37">
        <f>SUMIFS(СВЦЭМ!$D$34:$D$777,СВЦЭМ!$A$34:$A$777,$A42,СВЦЭМ!$B$34:$B$777,S$11)+'СЕТ СН'!$F$11+СВЦЭМ!$D$10+'СЕТ СН'!$F$5</f>
        <v>3682.1534827600003</v>
      </c>
      <c r="T42" s="37">
        <f>SUMIFS(СВЦЭМ!$D$34:$D$777,СВЦЭМ!$A$34:$A$777,$A42,СВЦЭМ!$B$34:$B$777,T$11)+'СЕТ СН'!$F$11+СВЦЭМ!$D$10+'СЕТ СН'!$F$5</f>
        <v>3682.1534827600003</v>
      </c>
      <c r="U42" s="37">
        <f>SUMIFS(СВЦЭМ!$D$34:$D$777,СВЦЭМ!$A$34:$A$777,$A42,СВЦЭМ!$B$34:$B$777,U$11)+'СЕТ СН'!$F$11+СВЦЭМ!$D$10+'СЕТ СН'!$F$5</f>
        <v>3682.1534827600003</v>
      </c>
      <c r="V42" s="37">
        <f>SUMIFS(СВЦЭМ!$D$34:$D$777,СВЦЭМ!$A$34:$A$777,$A42,СВЦЭМ!$B$34:$B$777,V$11)+'СЕТ СН'!$F$11+СВЦЭМ!$D$10+'СЕТ СН'!$F$5</f>
        <v>3682.1534827600003</v>
      </c>
      <c r="W42" s="37">
        <f>SUMIFS(СВЦЭМ!$D$34:$D$777,СВЦЭМ!$A$34:$A$777,$A42,СВЦЭМ!$B$34:$B$777,W$11)+'СЕТ СН'!$F$11+СВЦЭМ!$D$10+'СЕТ СН'!$F$5</f>
        <v>3682.1534827600003</v>
      </c>
      <c r="X42" s="37">
        <f>SUMIFS(СВЦЭМ!$D$34:$D$777,СВЦЭМ!$A$34:$A$777,$A42,СВЦЭМ!$B$34:$B$777,X$11)+'СЕТ СН'!$F$11+СВЦЭМ!$D$10+'СЕТ СН'!$F$5</f>
        <v>3682.1534827600003</v>
      </c>
      <c r="Y42" s="37">
        <f>SUMIFS(СВЦЭМ!$D$34:$D$777,СВЦЭМ!$A$34:$A$777,$A42,СВЦЭМ!$B$34:$B$777,Y$11)+'СЕТ СН'!$F$11+СВЦЭМ!$D$10+'СЕТ СН'!$F$5</f>
        <v>3682.1534827600003</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19" t="s">
        <v>7</v>
      </c>
      <c r="B45" s="113" t="s">
        <v>74</v>
      </c>
      <c r="C45" s="114"/>
      <c r="D45" s="114"/>
      <c r="E45" s="114"/>
      <c r="F45" s="114"/>
      <c r="G45" s="114"/>
      <c r="H45" s="114"/>
      <c r="I45" s="114"/>
      <c r="J45" s="114"/>
      <c r="K45" s="114"/>
      <c r="L45" s="114"/>
      <c r="M45" s="114"/>
      <c r="N45" s="114"/>
      <c r="O45" s="114"/>
      <c r="P45" s="114"/>
      <c r="Q45" s="114"/>
      <c r="R45" s="114"/>
      <c r="S45" s="114"/>
      <c r="T45" s="114"/>
      <c r="U45" s="114"/>
      <c r="V45" s="114"/>
      <c r="W45" s="114"/>
      <c r="X45" s="114"/>
      <c r="Y45" s="115"/>
    </row>
    <row r="46" spans="1:27" ht="12.75" customHeight="1" x14ac:dyDescent="0.2">
      <c r="A46" s="120"/>
      <c r="B46" s="116"/>
      <c r="C46" s="117"/>
      <c r="D46" s="117"/>
      <c r="E46" s="117"/>
      <c r="F46" s="117"/>
      <c r="G46" s="117"/>
      <c r="H46" s="117"/>
      <c r="I46" s="117"/>
      <c r="J46" s="117"/>
      <c r="K46" s="117"/>
      <c r="L46" s="117"/>
      <c r="M46" s="117"/>
      <c r="N46" s="117"/>
      <c r="O46" s="117"/>
      <c r="P46" s="117"/>
      <c r="Q46" s="117"/>
      <c r="R46" s="117"/>
      <c r="S46" s="117"/>
      <c r="T46" s="117"/>
      <c r="U46" s="117"/>
      <c r="V46" s="117"/>
      <c r="W46" s="117"/>
      <c r="X46" s="117"/>
      <c r="Y46" s="118"/>
    </row>
    <row r="47" spans="1:27" ht="12.75" customHeight="1" x14ac:dyDescent="0.2">
      <c r="A47" s="121"/>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01.09.2016</v>
      </c>
      <c r="B48" s="37">
        <f>SUMIFS(СВЦЭМ!$D$34:$D$777,СВЦЭМ!$A$34:$A$777,$A48,СВЦЭМ!$B$34:$B$777,B$47)+'СЕТ СН'!$G$11+СВЦЭМ!$D$10+'СЕТ СН'!$G$5</f>
        <v>4695.7660218599995</v>
      </c>
      <c r="C48" s="37">
        <f>SUMIFS(СВЦЭМ!$D$34:$D$777,СВЦЭМ!$A$34:$A$777,$A48,СВЦЭМ!$B$34:$B$777,C$47)+'СЕТ СН'!$G$11+СВЦЭМ!$D$10+'СЕТ СН'!$G$5</f>
        <v>4748.6530430100001</v>
      </c>
      <c r="D48" s="37">
        <f>SUMIFS(СВЦЭМ!$D$34:$D$777,СВЦЭМ!$A$34:$A$777,$A48,СВЦЭМ!$B$34:$B$777,D$47)+'СЕТ СН'!$G$11+СВЦЭМ!$D$10+'СЕТ СН'!$G$5</f>
        <v>4792.1832988599999</v>
      </c>
      <c r="E48" s="37">
        <f>SUMIFS(СВЦЭМ!$D$34:$D$777,СВЦЭМ!$A$34:$A$777,$A48,СВЦЭМ!$B$34:$B$777,E$47)+'СЕТ СН'!$G$11+СВЦЭМ!$D$10+'СЕТ СН'!$G$5</f>
        <v>4810.5559348200004</v>
      </c>
      <c r="F48" s="37">
        <f>SUMIFS(СВЦЭМ!$D$34:$D$777,СВЦЭМ!$A$34:$A$777,$A48,СВЦЭМ!$B$34:$B$777,F$47)+'СЕТ СН'!$G$11+СВЦЭМ!$D$10+'СЕТ СН'!$G$5</f>
        <v>4818.2669373700001</v>
      </c>
      <c r="G48" s="37">
        <f>SUMIFS(СВЦЭМ!$D$34:$D$777,СВЦЭМ!$A$34:$A$777,$A48,СВЦЭМ!$B$34:$B$777,G$47)+'СЕТ СН'!$G$11+СВЦЭМ!$D$10+'СЕТ СН'!$G$5</f>
        <v>4813.8523938600001</v>
      </c>
      <c r="H48" s="37">
        <f>SUMIFS(СВЦЭМ!$D$34:$D$777,СВЦЭМ!$A$34:$A$777,$A48,СВЦЭМ!$B$34:$B$777,H$47)+'СЕТ СН'!$G$11+СВЦЭМ!$D$10+'СЕТ СН'!$G$5</f>
        <v>4763.6493769899998</v>
      </c>
      <c r="I48" s="37">
        <f>SUMIFS(СВЦЭМ!$D$34:$D$777,СВЦЭМ!$A$34:$A$777,$A48,СВЦЭМ!$B$34:$B$777,I$47)+'СЕТ СН'!$G$11+СВЦЭМ!$D$10+'СЕТ СН'!$G$5</f>
        <v>4720.2227708499995</v>
      </c>
      <c r="J48" s="37">
        <f>SUMIFS(СВЦЭМ!$D$34:$D$777,СВЦЭМ!$A$34:$A$777,$A48,СВЦЭМ!$B$34:$B$777,J$47)+'СЕТ СН'!$G$11+СВЦЭМ!$D$10+'СЕТ СН'!$G$5</f>
        <v>4673.5297960600001</v>
      </c>
      <c r="K48" s="37">
        <f>SUMIFS(СВЦЭМ!$D$34:$D$777,СВЦЭМ!$A$34:$A$777,$A48,СВЦЭМ!$B$34:$B$777,K$47)+'СЕТ СН'!$G$11+СВЦЭМ!$D$10+'СЕТ СН'!$G$5</f>
        <v>4591.0973175299996</v>
      </c>
      <c r="L48" s="37">
        <f>SUMIFS(СВЦЭМ!$D$34:$D$777,СВЦЭМ!$A$34:$A$777,$A48,СВЦЭМ!$B$34:$B$777,L$47)+'СЕТ СН'!$G$11+СВЦЭМ!$D$10+'СЕТ СН'!$G$5</f>
        <v>4615.4133223999997</v>
      </c>
      <c r="M48" s="37">
        <f>SUMIFS(СВЦЭМ!$D$34:$D$777,СВЦЭМ!$A$34:$A$777,$A48,СВЦЭМ!$B$34:$B$777,M$47)+'СЕТ СН'!$G$11+СВЦЭМ!$D$10+'СЕТ СН'!$G$5</f>
        <v>4638.9952292400003</v>
      </c>
      <c r="N48" s="37">
        <f>SUMIFS(СВЦЭМ!$D$34:$D$777,СВЦЭМ!$A$34:$A$777,$A48,СВЦЭМ!$B$34:$B$777,N$47)+'СЕТ СН'!$G$11+СВЦЭМ!$D$10+'СЕТ СН'!$G$5</f>
        <v>4571.6197505199998</v>
      </c>
      <c r="O48" s="37">
        <f>SUMIFS(СВЦЭМ!$D$34:$D$777,СВЦЭМ!$A$34:$A$777,$A48,СВЦЭМ!$B$34:$B$777,O$47)+'СЕТ СН'!$G$11+СВЦЭМ!$D$10+'СЕТ СН'!$G$5</f>
        <v>4640.4669456900001</v>
      </c>
      <c r="P48" s="37">
        <f>SUMIFS(СВЦЭМ!$D$34:$D$777,СВЦЭМ!$A$34:$A$777,$A48,СВЦЭМ!$B$34:$B$777,P$47)+'СЕТ СН'!$G$11+СВЦЭМ!$D$10+'СЕТ СН'!$G$5</f>
        <v>4580.89173304</v>
      </c>
      <c r="Q48" s="37">
        <f>SUMIFS(СВЦЭМ!$D$34:$D$777,СВЦЭМ!$A$34:$A$777,$A48,СВЦЭМ!$B$34:$B$777,Q$47)+'СЕТ СН'!$G$11+СВЦЭМ!$D$10+'СЕТ СН'!$G$5</f>
        <v>4577.5356281100003</v>
      </c>
      <c r="R48" s="37">
        <f>SUMIFS(СВЦЭМ!$D$34:$D$777,СВЦЭМ!$A$34:$A$777,$A48,СВЦЭМ!$B$34:$B$777,R$47)+'СЕТ СН'!$G$11+СВЦЭМ!$D$10+'СЕТ СН'!$G$5</f>
        <v>4588.4548850399997</v>
      </c>
      <c r="S48" s="37">
        <f>SUMIFS(СВЦЭМ!$D$34:$D$777,СВЦЭМ!$A$34:$A$777,$A48,СВЦЭМ!$B$34:$B$777,S$47)+'СЕТ СН'!$G$11+СВЦЭМ!$D$10+'СЕТ СН'!$G$5</f>
        <v>4618.2934894099999</v>
      </c>
      <c r="T48" s="37">
        <f>SUMIFS(СВЦЭМ!$D$34:$D$777,СВЦЭМ!$A$34:$A$777,$A48,СВЦЭМ!$B$34:$B$777,T$47)+'СЕТ СН'!$G$11+СВЦЭМ!$D$10+'СЕТ СН'!$G$5</f>
        <v>4601.9937389799998</v>
      </c>
      <c r="U48" s="37">
        <f>SUMIFS(СВЦЭМ!$D$34:$D$777,СВЦЭМ!$A$34:$A$777,$A48,СВЦЭМ!$B$34:$B$777,U$47)+'СЕТ СН'!$G$11+СВЦЭМ!$D$10+'СЕТ СН'!$G$5</f>
        <v>4604.2882103000002</v>
      </c>
      <c r="V48" s="37">
        <f>SUMIFS(СВЦЭМ!$D$34:$D$777,СВЦЭМ!$A$34:$A$777,$A48,СВЦЭМ!$B$34:$B$777,V$47)+'СЕТ СН'!$G$11+СВЦЭМ!$D$10+'СЕТ СН'!$G$5</f>
        <v>4641.18250102</v>
      </c>
      <c r="W48" s="37">
        <f>SUMIFS(СВЦЭМ!$D$34:$D$777,СВЦЭМ!$A$34:$A$777,$A48,СВЦЭМ!$B$34:$B$777,W$47)+'СЕТ СН'!$G$11+СВЦЭМ!$D$10+'СЕТ СН'!$G$5</f>
        <v>4632.5220168899996</v>
      </c>
      <c r="X48" s="37">
        <f>SUMIFS(СВЦЭМ!$D$34:$D$777,СВЦЭМ!$A$34:$A$777,$A48,СВЦЭМ!$B$34:$B$777,X$47)+'СЕТ СН'!$G$11+СВЦЭМ!$D$10+'СЕТ СН'!$G$5</f>
        <v>4618.9018307400002</v>
      </c>
      <c r="Y48" s="37">
        <f>SUMIFS(СВЦЭМ!$D$34:$D$777,СВЦЭМ!$A$34:$A$777,$A48,СВЦЭМ!$B$34:$B$777,Y$47)+'СЕТ СН'!$G$11+СВЦЭМ!$D$10+'СЕТ СН'!$G$5</f>
        <v>4614.2211318600002</v>
      </c>
      <c r="AA48" s="46"/>
    </row>
    <row r="49" spans="1:25" ht="15.75" x14ac:dyDescent="0.2">
      <c r="A49" s="36">
        <f>A48+1</f>
        <v>42615</v>
      </c>
      <c r="B49" s="37">
        <f>SUMIFS(СВЦЭМ!$D$34:$D$777,СВЦЭМ!$A$34:$A$777,$A49,СВЦЭМ!$B$34:$B$777,B$47)+'СЕТ СН'!$G$11+СВЦЭМ!$D$10+'СЕТ СН'!$G$5</f>
        <v>4710.7367210599996</v>
      </c>
      <c r="C49" s="37">
        <f>SUMIFS(СВЦЭМ!$D$34:$D$777,СВЦЭМ!$A$34:$A$777,$A49,СВЦЭМ!$B$34:$B$777,C$47)+'СЕТ СН'!$G$11+СВЦЭМ!$D$10+'СЕТ СН'!$G$5</f>
        <v>4768.5482642400002</v>
      </c>
      <c r="D49" s="37">
        <f>SUMIFS(СВЦЭМ!$D$34:$D$777,СВЦЭМ!$A$34:$A$777,$A49,СВЦЭМ!$B$34:$B$777,D$47)+'СЕТ СН'!$G$11+СВЦЭМ!$D$10+'СЕТ СН'!$G$5</f>
        <v>4811.8116565599994</v>
      </c>
      <c r="E49" s="37">
        <f>SUMIFS(СВЦЭМ!$D$34:$D$777,СВЦЭМ!$A$34:$A$777,$A49,СВЦЭМ!$B$34:$B$777,E$47)+'СЕТ СН'!$G$11+СВЦЭМ!$D$10+'СЕТ СН'!$G$5</f>
        <v>4813.8717040600004</v>
      </c>
      <c r="F49" s="37">
        <f>SUMIFS(СВЦЭМ!$D$34:$D$777,СВЦЭМ!$A$34:$A$777,$A49,СВЦЭМ!$B$34:$B$777,F$47)+'СЕТ СН'!$G$11+СВЦЭМ!$D$10+'СЕТ СН'!$G$5</f>
        <v>4781.2878901399999</v>
      </c>
      <c r="G49" s="37">
        <f>SUMIFS(СВЦЭМ!$D$34:$D$777,СВЦЭМ!$A$34:$A$777,$A49,СВЦЭМ!$B$34:$B$777,G$47)+'СЕТ СН'!$G$11+СВЦЭМ!$D$10+'СЕТ СН'!$G$5</f>
        <v>4756.03123607</v>
      </c>
      <c r="H49" s="37">
        <f>SUMIFS(СВЦЭМ!$D$34:$D$777,СВЦЭМ!$A$34:$A$777,$A49,СВЦЭМ!$B$34:$B$777,H$47)+'СЕТ СН'!$G$11+СВЦЭМ!$D$10+'СЕТ СН'!$G$5</f>
        <v>4750.4178576200002</v>
      </c>
      <c r="I49" s="37">
        <f>SUMIFS(СВЦЭМ!$D$34:$D$777,СВЦЭМ!$A$34:$A$777,$A49,СВЦЭМ!$B$34:$B$777,I$47)+'СЕТ СН'!$G$11+СВЦЭМ!$D$10+'СЕТ СН'!$G$5</f>
        <v>4669.7658792499997</v>
      </c>
      <c r="J49" s="37">
        <f>SUMIFS(СВЦЭМ!$D$34:$D$777,СВЦЭМ!$A$34:$A$777,$A49,СВЦЭМ!$B$34:$B$777,J$47)+'СЕТ СН'!$G$11+СВЦЭМ!$D$10+'СЕТ СН'!$G$5</f>
        <v>4641.2100404399998</v>
      </c>
      <c r="K49" s="37">
        <f>SUMIFS(СВЦЭМ!$D$34:$D$777,СВЦЭМ!$A$34:$A$777,$A49,СВЦЭМ!$B$34:$B$777,K$47)+'СЕТ СН'!$G$11+СВЦЭМ!$D$10+'СЕТ СН'!$G$5</f>
        <v>4605.2372827099998</v>
      </c>
      <c r="L49" s="37">
        <f>SUMIFS(СВЦЭМ!$D$34:$D$777,СВЦЭМ!$A$34:$A$777,$A49,СВЦЭМ!$B$34:$B$777,L$47)+'СЕТ СН'!$G$11+СВЦЭМ!$D$10+'СЕТ СН'!$G$5</f>
        <v>4589.9812868700001</v>
      </c>
      <c r="M49" s="37">
        <f>SUMIFS(СВЦЭМ!$D$34:$D$777,СВЦЭМ!$A$34:$A$777,$A49,СВЦЭМ!$B$34:$B$777,M$47)+'СЕТ СН'!$G$11+СВЦЭМ!$D$10+'СЕТ СН'!$G$5</f>
        <v>4619.9458014900001</v>
      </c>
      <c r="N49" s="37">
        <f>SUMIFS(СВЦЭМ!$D$34:$D$777,СВЦЭМ!$A$34:$A$777,$A49,СВЦЭМ!$B$34:$B$777,N$47)+'СЕТ СН'!$G$11+СВЦЭМ!$D$10+'СЕТ СН'!$G$5</f>
        <v>4620.5376105300002</v>
      </c>
      <c r="O49" s="37">
        <f>SUMIFS(СВЦЭМ!$D$34:$D$777,СВЦЭМ!$A$34:$A$777,$A49,СВЦЭМ!$B$34:$B$777,O$47)+'СЕТ СН'!$G$11+СВЦЭМ!$D$10+'СЕТ СН'!$G$5</f>
        <v>4642.4862691199996</v>
      </c>
      <c r="P49" s="37">
        <f>SUMIFS(СВЦЭМ!$D$34:$D$777,СВЦЭМ!$A$34:$A$777,$A49,СВЦЭМ!$B$34:$B$777,P$47)+'СЕТ СН'!$G$11+СВЦЭМ!$D$10+'СЕТ СН'!$G$5</f>
        <v>4633.5675266799999</v>
      </c>
      <c r="Q49" s="37">
        <f>SUMIFS(СВЦЭМ!$D$34:$D$777,СВЦЭМ!$A$34:$A$777,$A49,СВЦЭМ!$B$34:$B$777,Q$47)+'СЕТ СН'!$G$11+СВЦЭМ!$D$10+'СЕТ СН'!$G$5</f>
        <v>4639.2312653500003</v>
      </c>
      <c r="R49" s="37">
        <f>SUMIFS(СВЦЭМ!$D$34:$D$777,СВЦЭМ!$A$34:$A$777,$A49,СВЦЭМ!$B$34:$B$777,R$47)+'СЕТ СН'!$G$11+СВЦЭМ!$D$10+'СЕТ СН'!$G$5</f>
        <v>4607.3869621499998</v>
      </c>
      <c r="S49" s="37">
        <f>SUMIFS(СВЦЭМ!$D$34:$D$777,СВЦЭМ!$A$34:$A$777,$A49,СВЦЭМ!$B$34:$B$777,S$47)+'СЕТ СН'!$G$11+СВЦЭМ!$D$10+'СЕТ СН'!$G$5</f>
        <v>4608.6450650400002</v>
      </c>
      <c r="T49" s="37">
        <f>SUMIFS(СВЦЭМ!$D$34:$D$777,СВЦЭМ!$A$34:$A$777,$A49,СВЦЭМ!$B$34:$B$777,T$47)+'СЕТ СН'!$G$11+СВЦЭМ!$D$10+'СЕТ СН'!$G$5</f>
        <v>4624.8158090699999</v>
      </c>
      <c r="U49" s="37">
        <f>SUMIFS(СВЦЭМ!$D$34:$D$777,СВЦЭМ!$A$34:$A$777,$A49,СВЦЭМ!$B$34:$B$777,U$47)+'СЕТ СН'!$G$11+СВЦЭМ!$D$10+'СЕТ СН'!$G$5</f>
        <v>4635.6291177800003</v>
      </c>
      <c r="V49" s="37">
        <f>SUMIFS(СВЦЭМ!$D$34:$D$777,СВЦЭМ!$A$34:$A$777,$A49,СВЦЭМ!$B$34:$B$777,V$47)+'СЕТ СН'!$G$11+СВЦЭМ!$D$10+'СЕТ СН'!$G$5</f>
        <v>4621.7887183399998</v>
      </c>
      <c r="W49" s="37">
        <f>SUMIFS(СВЦЭМ!$D$34:$D$777,СВЦЭМ!$A$34:$A$777,$A49,СВЦЭМ!$B$34:$B$777,W$47)+'СЕТ СН'!$G$11+СВЦЭМ!$D$10+'СЕТ СН'!$G$5</f>
        <v>4614.4838000199998</v>
      </c>
      <c r="X49" s="37">
        <f>SUMIFS(СВЦЭМ!$D$34:$D$777,СВЦЭМ!$A$34:$A$777,$A49,СВЦЭМ!$B$34:$B$777,X$47)+'СЕТ СН'!$G$11+СВЦЭМ!$D$10+'СЕТ СН'!$G$5</f>
        <v>4593.7186339700002</v>
      </c>
      <c r="Y49" s="37">
        <f>SUMIFS(СВЦЭМ!$D$34:$D$777,СВЦЭМ!$A$34:$A$777,$A49,СВЦЭМ!$B$34:$B$777,Y$47)+'СЕТ СН'!$G$11+СВЦЭМ!$D$10+'СЕТ СН'!$G$5</f>
        <v>4619.12594558</v>
      </c>
    </row>
    <row r="50" spans="1:25" ht="15.75" x14ac:dyDescent="0.2">
      <c r="A50" s="36">
        <f t="shared" ref="A50:A78" si="1">A49+1</f>
        <v>42616</v>
      </c>
      <c r="B50" s="37">
        <f>SUMIFS(СВЦЭМ!$D$34:$D$777,СВЦЭМ!$A$34:$A$777,$A50,СВЦЭМ!$B$34:$B$777,B$47)+'СЕТ СН'!$G$11+СВЦЭМ!$D$10+'СЕТ СН'!$G$5</f>
        <v>4918.5263667199997</v>
      </c>
      <c r="C50" s="37">
        <f>SUMIFS(СВЦЭМ!$D$34:$D$777,СВЦЭМ!$A$34:$A$777,$A50,СВЦЭМ!$B$34:$B$777,C$47)+'СЕТ СН'!$G$11+СВЦЭМ!$D$10+'СЕТ СН'!$G$5</f>
        <v>5517.8603022900006</v>
      </c>
      <c r="D50" s="37">
        <f>SUMIFS(СВЦЭМ!$D$34:$D$777,СВЦЭМ!$A$34:$A$777,$A50,СВЦЭМ!$B$34:$B$777,D$47)+'СЕТ СН'!$G$11+СВЦЭМ!$D$10+'СЕТ СН'!$G$5</f>
        <v>5606.7235424299997</v>
      </c>
      <c r="E50" s="37">
        <f>SUMIFS(СВЦЭМ!$D$34:$D$777,СВЦЭМ!$A$34:$A$777,$A50,СВЦЭМ!$B$34:$B$777,E$47)+'СЕТ СН'!$G$11+СВЦЭМ!$D$10+'СЕТ СН'!$G$5</f>
        <v>5680.6635291700004</v>
      </c>
      <c r="F50" s="37">
        <f>SUMIFS(СВЦЭМ!$D$34:$D$777,СВЦЭМ!$A$34:$A$777,$A50,СВЦЭМ!$B$34:$B$777,F$47)+'СЕТ СН'!$G$11+СВЦЭМ!$D$10+'СЕТ СН'!$G$5</f>
        <v>5649.8824666</v>
      </c>
      <c r="G50" s="37">
        <f>SUMIFS(СВЦЭМ!$D$34:$D$777,СВЦЭМ!$A$34:$A$777,$A50,СВЦЭМ!$B$34:$B$777,G$47)+'СЕТ СН'!$G$11+СВЦЭМ!$D$10+'СЕТ СН'!$G$5</f>
        <v>5636.8591909900006</v>
      </c>
      <c r="H50" s="37">
        <f>SUMIFS(СВЦЭМ!$D$34:$D$777,СВЦЭМ!$A$34:$A$777,$A50,СВЦЭМ!$B$34:$B$777,H$47)+'СЕТ СН'!$G$11+СВЦЭМ!$D$10+'СЕТ СН'!$G$5</f>
        <v>5633.2848579299998</v>
      </c>
      <c r="I50" s="37">
        <f>SUMIFS(СВЦЭМ!$D$34:$D$777,СВЦЭМ!$A$34:$A$777,$A50,СВЦЭМ!$B$34:$B$777,I$47)+'СЕТ СН'!$G$11+СВЦЭМ!$D$10+'СЕТ СН'!$G$5</f>
        <v>5564.7303290999998</v>
      </c>
      <c r="J50" s="37">
        <f>SUMIFS(СВЦЭМ!$D$34:$D$777,СВЦЭМ!$A$34:$A$777,$A50,СВЦЭМ!$B$34:$B$777,J$47)+'СЕТ СН'!$G$11+СВЦЭМ!$D$10+'СЕТ СН'!$G$5</f>
        <v>5430.7231973199996</v>
      </c>
      <c r="K50" s="37">
        <f>SUMIFS(СВЦЭМ!$D$34:$D$777,СВЦЭМ!$A$34:$A$777,$A50,СВЦЭМ!$B$34:$B$777,K$47)+'СЕТ СН'!$G$11+СВЦЭМ!$D$10+'СЕТ СН'!$G$5</f>
        <v>5341.2266824500002</v>
      </c>
      <c r="L50" s="37">
        <f>SUMIFS(СВЦЭМ!$D$34:$D$777,СВЦЭМ!$A$34:$A$777,$A50,СВЦЭМ!$B$34:$B$777,L$47)+'СЕТ СН'!$G$11+СВЦЭМ!$D$10+'СЕТ СН'!$G$5</f>
        <v>5258.3903609499994</v>
      </c>
      <c r="M50" s="37">
        <f>SUMIFS(СВЦЭМ!$D$34:$D$777,СВЦЭМ!$A$34:$A$777,$A50,СВЦЭМ!$B$34:$B$777,M$47)+'СЕТ СН'!$G$11+СВЦЭМ!$D$10+'СЕТ СН'!$G$5</f>
        <v>5204.5827453700003</v>
      </c>
      <c r="N50" s="37">
        <f>SUMIFS(СВЦЭМ!$D$34:$D$777,СВЦЭМ!$A$34:$A$777,$A50,СВЦЭМ!$B$34:$B$777,N$47)+'СЕТ СН'!$G$11+СВЦЭМ!$D$10+'СЕТ СН'!$G$5</f>
        <v>5206.9765454400003</v>
      </c>
      <c r="O50" s="37">
        <f>SUMIFS(СВЦЭМ!$D$34:$D$777,СВЦЭМ!$A$34:$A$777,$A50,СВЦЭМ!$B$34:$B$777,O$47)+'СЕТ СН'!$G$11+СВЦЭМ!$D$10+'СЕТ СН'!$G$5</f>
        <v>5205.43640598</v>
      </c>
      <c r="P50" s="37">
        <f>SUMIFS(СВЦЭМ!$D$34:$D$777,СВЦЭМ!$A$34:$A$777,$A50,СВЦЭМ!$B$34:$B$777,P$47)+'СЕТ СН'!$G$11+СВЦЭМ!$D$10+'СЕТ СН'!$G$5</f>
        <v>5252.27631733</v>
      </c>
      <c r="Q50" s="37">
        <f>SUMIFS(СВЦЭМ!$D$34:$D$777,СВЦЭМ!$A$34:$A$777,$A50,СВЦЭМ!$B$34:$B$777,Q$47)+'СЕТ СН'!$G$11+СВЦЭМ!$D$10+'СЕТ СН'!$G$5</f>
        <v>5274.7050623100004</v>
      </c>
      <c r="R50" s="37">
        <f>SUMIFS(СВЦЭМ!$D$34:$D$777,СВЦЭМ!$A$34:$A$777,$A50,СВЦЭМ!$B$34:$B$777,R$47)+'СЕТ СН'!$G$11+СВЦЭМ!$D$10+'СЕТ СН'!$G$5</f>
        <v>5266.1513645899995</v>
      </c>
      <c r="S50" s="37">
        <f>SUMIFS(СВЦЭМ!$D$34:$D$777,СВЦЭМ!$A$34:$A$777,$A50,СВЦЭМ!$B$34:$B$777,S$47)+'СЕТ СН'!$G$11+СВЦЭМ!$D$10+'СЕТ СН'!$G$5</f>
        <v>5230.7243018899999</v>
      </c>
      <c r="T50" s="37">
        <f>SUMIFS(СВЦЭМ!$D$34:$D$777,СВЦЭМ!$A$34:$A$777,$A50,СВЦЭМ!$B$34:$B$777,T$47)+'СЕТ СН'!$G$11+СВЦЭМ!$D$10+'СЕТ СН'!$G$5</f>
        <v>5231.0423583800002</v>
      </c>
      <c r="U50" s="37">
        <f>SUMIFS(СВЦЭМ!$D$34:$D$777,СВЦЭМ!$A$34:$A$777,$A50,СВЦЭМ!$B$34:$B$777,U$47)+'СЕТ СН'!$G$11+СВЦЭМ!$D$10+'СЕТ СН'!$G$5</f>
        <v>5155.7208636599998</v>
      </c>
      <c r="V50" s="37">
        <f>SUMIFS(СВЦЭМ!$D$34:$D$777,СВЦЭМ!$A$34:$A$777,$A50,СВЦЭМ!$B$34:$B$777,V$47)+'СЕТ СН'!$G$11+СВЦЭМ!$D$10+'СЕТ СН'!$G$5</f>
        <v>5284.5851090400001</v>
      </c>
      <c r="W50" s="37">
        <f>SUMIFS(СВЦЭМ!$D$34:$D$777,СВЦЭМ!$A$34:$A$777,$A50,СВЦЭМ!$B$34:$B$777,W$47)+'СЕТ СН'!$G$11+СВЦЭМ!$D$10+'СЕТ СН'!$G$5</f>
        <v>5277.1995149800005</v>
      </c>
      <c r="X50" s="37">
        <f>SUMIFS(СВЦЭМ!$D$34:$D$777,СВЦЭМ!$A$34:$A$777,$A50,СВЦЭМ!$B$34:$B$777,X$47)+'СЕТ СН'!$G$11+СВЦЭМ!$D$10+'СЕТ СН'!$G$5</f>
        <v>5240.3355895799996</v>
      </c>
      <c r="Y50" s="37">
        <f>SUMIFS(СВЦЭМ!$D$34:$D$777,СВЦЭМ!$A$34:$A$777,$A50,СВЦЭМ!$B$34:$B$777,Y$47)+'СЕТ СН'!$G$11+СВЦЭМ!$D$10+'СЕТ СН'!$G$5</f>
        <v>5301.69361639</v>
      </c>
    </row>
    <row r="51" spans="1:25" ht="15.75" x14ac:dyDescent="0.2">
      <c r="A51" s="36">
        <f t="shared" si="1"/>
        <v>42617</v>
      </c>
      <c r="B51" s="37">
        <f>SUMIFS(СВЦЭМ!$D$34:$D$777,СВЦЭМ!$A$34:$A$777,$A51,СВЦЭМ!$B$34:$B$777,B$47)+'СЕТ СН'!$G$11+СВЦЭМ!$D$10+'СЕТ СН'!$G$5</f>
        <v>5498.3766798799998</v>
      </c>
      <c r="C51" s="37">
        <f>SUMIFS(СВЦЭМ!$D$34:$D$777,СВЦЭМ!$A$34:$A$777,$A51,СВЦЭМ!$B$34:$B$777,C$47)+'СЕТ СН'!$G$11+СВЦЭМ!$D$10+'СЕТ СН'!$G$5</f>
        <v>5599.2005172400004</v>
      </c>
      <c r="D51" s="37">
        <f>SUMIFS(СВЦЭМ!$D$34:$D$777,СВЦЭМ!$A$34:$A$777,$A51,СВЦЭМ!$B$34:$B$777,D$47)+'СЕТ СН'!$G$11+СВЦЭМ!$D$10+'СЕТ СН'!$G$5</f>
        <v>5684.8582701400001</v>
      </c>
      <c r="E51" s="37">
        <f>SUMIFS(СВЦЭМ!$D$34:$D$777,СВЦЭМ!$A$34:$A$777,$A51,СВЦЭМ!$B$34:$B$777,E$47)+'СЕТ СН'!$G$11+СВЦЭМ!$D$10+'СЕТ СН'!$G$5</f>
        <v>5782.8279235600003</v>
      </c>
      <c r="F51" s="37">
        <f>SUMIFS(СВЦЭМ!$D$34:$D$777,СВЦЭМ!$A$34:$A$777,$A51,СВЦЭМ!$B$34:$B$777,F$47)+'СЕТ СН'!$G$11+СВЦЭМ!$D$10+'СЕТ СН'!$G$5</f>
        <v>5761.8475844000004</v>
      </c>
      <c r="G51" s="37">
        <f>SUMIFS(СВЦЭМ!$D$34:$D$777,СВЦЭМ!$A$34:$A$777,$A51,СВЦЭМ!$B$34:$B$777,G$47)+'СЕТ СН'!$G$11+СВЦЭМ!$D$10+'СЕТ СН'!$G$5</f>
        <v>5796.1725977400001</v>
      </c>
      <c r="H51" s="37">
        <f>SUMIFS(СВЦЭМ!$D$34:$D$777,СВЦЭМ!$A$34:$A$777,$A51,СВЦЭМ!$B$34:$B$777,H$47)+'СЕТ СН'!$G$11+СВЦЭМ!$D$10+'СЕТ СН'!$G$5</f>
        <v>5724.03661637</v>
      </c>
      <c r="I51" s="37">
        <f>SUMIFS(СВЦЭМ!$D$34:$D$777,СВЦЭМ!$A$34:$A$777,$A51,СВЦЭМ!$B$34:$B$777,I$47)+'СЕТ СН'!$G$11+СВЦЭМ!$D$10+'СЕТ СН'!$G$5</f>
        <v>5678.5014248400003</v>
      </c>
      <c r="J51" s="37">
        <f>SUMIFS(СВЦЭМ!$D$34:$D$777,СВЦЭМ!$A$34:$A$777,$A51,СВЦЭМ!$B$34:$B$777,J$47)+'СЕТ СН'!$G$11+СВЦЭМ!$D$10+'СЕТ СН'!$G$5</f>
        <v>5573.5980376999996</v>
      </c>
      <c r="K51" s="37">
        <f>SUMIFS(СВЦЭМ!$D$34:$D$777,СВЦЭМ!$A$34:$A$777,$A51,СВЦЭМ!$B$34:$B$777,K$47)+'СЕТ СН'!$G$11+СВЦЭМ!$D$10+'СЕТ СН'!$G$5</f>
        <v>5363.6574287900003</v>
      </c>
      <c r="L51" s="37">
        <f>SUMIFS(СВЦЭМ!$D$34:$D$777,СВЦЭМ!$A$34:$A$777,$A51,СВЦЭМ!$B$34:$B$777,L$47)+'СЕТ СН'!$G$11+СВЦЭМ!$D$10+'СЕТ СН'!$G$5</f>
        <v>5260.9444925899998</v>
      </c>
      <c r="M51" s="37">
        <f>SUMIFS(СВЦЭМ!$D$34:$D$777,СВЦЭМ!$A$34:$A$777,$A51,СВЦЭМ!$B$34:$B$777,M$47)+'СЕТ СН'!$G$11+СВЦЭМ!$D$10+'СЕТ СН'!$G$5</f>
        <v>5329.5789414000001</v>
      </c>
      <c r="N51" s="37">
        <f>SUMIFS(СВЦЭМ!$D$34:$D$777,СВЦЭМ!$A$34:$A$777,$A51,СВЦЭМ!$B$34:$B$777,N$47)+'СЕТ СН'!$G$11+СВЦЭМ!$D$10+'СЕТ СН'!$G$5</f>
        <v>5152.6814822899996</v>
      </c>
      <c r="O51" s="37">
        <f>SUMIFS(СВЦЭМ!$D$34:$D$777,СВЦЭМ!$A$34:$A$777,$A51,СВЦЭМ!$B$34:$B$777,O$47)+'СЕТ СН'!$G$11+СВЦЭМ!$D$10+'СЕТ СН'!$G$5</f>
        <v>5134.0422004800002</v>
      </c>
      <c r="P51" s="37">
        <f>SUMIFS(СВЦЭМ!$D$34:$D$777,СВЦЭМ!$A$34:$A$777,$A51,СВЦЭМ!$B$34:$B$777,P$47)+'СЕТ СН'!$G$11+СВЦЭМ!$D$10+'СЕТ СН'!$G$5</f>
        <v>5208.8680435400001</v>
      </c>
      <c r="Q51" s="37">
        <f>SUMIFS(СВЦЭМ!$D$34:$D$777,СВЦЭМ!$A$34:$A$777,$A51,СВЦЭМ!$B$34:$B$777,Q$47)+'СЕТ СН'!$G$11+СВЦЭМ!$D$10+'СЕТ СН'!$G$5</f>
        <v>5193.7792336599996</v>
      </c>
      <c r="R51" s="37">
        <f>SUMIFS(СВЦЭМ!$D$34:$D$777,СВЦЭМ!$A$34:$A$777,$A51,СВЦЭМ!$B$34:$B$777,R$47)+'СЕТ СН'!$G$11+СВЦЭМ!$D$10+'СЕТ СН'!$G$5</f>
        <v>5253.2570375400001</v>
      </c>
      <c r="S51" s="37">
        <f>SUMIFS(СВЦЭМ!$D$34:$D$777,СВЦЭМ!$A$34:$A$777,$A51,СВЦЭМ!$B$34:$B$777,S$47)+'СЕТ СН'!$G$11+СВЦЭМ!$D$10+'СЕТ СН'!$G$5</f>
        <v>5253.6101490999999</v>
      </c>
      <c r="T51" s="37">
        <f>SUMIFS(СВЦЭМ!$D$34:$D$777,СВЦЭМ!$A$34:$A$777,$A51,СВЦЭМ!$B$34:$B$777,T$47)+'СЕТ СН'!$G$11+СВЦЭМ!$D$10+'СЕТ СН'!$G$5</f>
        <v>5205.4618816900002</v>
      </c>
      <c r="U51" s="37">
        <f>SUMIFS(СВЦЭМ!$D$34:$D$777,СВЦЭМ!$A$34:$A$777,$A51,СВЦЭМ!$B$34:$B$777,U$47)+'СЕТ СН'!$G$11+СВЦЭМ!$D$10+'СЕТ СН'!$G$5</f>
        <v>5225.0488579399998</v>
      </c>
      <c r="V51" s="37">
        <f>SUMIFS(СВЦЭМ!$D$34:$D$777,СВЦЭМ!$A$34:$A$777,$A51,СВЦЭМ!$B$34:$B$777,V$47)+'СЕТ СН'!$G$11+СВЦЭМ!$D$10+'СЕТ СН'!$G$5</f>
        <v>5404.5070547400001</v>
      </c>
      <c r="W51" s="37">
        <f>SUMIFS(СВЦЭМ!$D$34:$D$777,СВЦЭМ!$A$34:$A$777,$A51,СВЦЭМ!$B$34:$B$777,W$47)+'СЕТ СН'!$G$11+СВЦЭМ!$D$10+'СЕТ СН'!$G$5</f>
        <v>5372.1567256300004</v>
      </c>
      <c r="X51" s="37">
        <f>SUMIFS(СВЦЭМ!$D$34:$D$777,СВЦЭМ!$A$34:$A$777,$A51,СВЦЭМ!$B$34:$B$777,X$47)+'СЕТ СН'!$G$11+СВЦЭМ!$D$10+'СЕТ СН'!$G$5</f>
        <v>5252.8741062600002</v>
      </c>
      <c r="Y51" s="37">
        <f>SUMIFS(СВЦЭМ!$D$34:$D$777,СВЦЭМ!$A$34:$A$777,$A51,СВЦЭМ!$B$34:$B$777,Y$47)+'СЕТ СН'!$G$11+СВЦЭМ!$D$10+'СЕТ СН'!$G$5</f>
        <v>5282.8473512999999</v>
      </c>
    </row>
    <row r="52" spans="1:25" ht="15.75" x14ac:dyDescent="0.2">
      <c r="A52" s="36">
        <f t="shared" si="1"/>
        <v>42618</v>
      </c>
      <c r="B52" s="37">
        <f>SUMIFS(СВЦЭМ!$D$34:$D$777,СВЦЭМ!$A$34:$A$777,$A52,СВЦЭМ!$B$34:$B$777,B$47)+'СЕТ СН'!$G$11+СВЦЭМ!$D$10+'СЕТ СН'!$G$5</f>
        <v>5429.8720699999994</v>
      </c>
      <c r="C52" s="37">
        <f>SUMIFS(СВЦЭМ!$D$34:$D$777,СВЦЭМ!$A$34:$A$777,$A52,СВЦЭМ!$B$34:$B$777,C$47)+'СЕТ СН'!$G$11+СВЦЭМ!$D$10+'СЕТ СН'!$G$5</f>
        <v>5610.5258485499999</v>
      </c>
      <c r="D52" s="37">
        <f>SUMIFS(СВЦЭМ!$D$34:$D$777,СВЦЭМ!$A$34:$A$777,$A52,СВЦЭМ!$B$34:$B$777,D$47)+'СЕТ СН'!$G$11+СВЦЭМ!$D$10+'СЕТ СН'!$G$5</f>
        <v>5607.5608863799998</v>
      </c>
      <c r="E52" s="37">
        <f>SUMIFS(СВЦЭМ!$D$34:$D$777,СВЦЭМ!$A$34:$A$777,$A52,СВЦЭМ!$B$34:$B$777,E$47)+'СЕТ СН'!$G$11+СВЦЭМ!$D$10+'СЕТ СН'!$G$5</f>
        <v>5696.6304770999996</v>
      </c>
      <c r="F52" s="37">
        <f>SUMIFS(СВЦЭМ!$D$34:$D$777,СВЦЭМ!$A$34:$A$777,$A52,СВЦЭМ!$B$34:$B$777,F$47)+'СЕТ СН'!$G$11+СВЦЭМ!$D$10+'СЕТ СН'!$G$5</f>
        <v>5675.39234777</v>
      </c>
      <c r="G52" s="37">
        <f>SUMIFS(СВЦЭМ!$D$34:$D$777,СВЦЭМ!$A$34:$A$777,$A52,СВЦЭМ!$B$34:$B$777,G$47)+'СЕТ СН'!$G$11+СВЦЭМ!$D$10+'СЕТ СН'!$G$5</f>
        <v>5702.9711841600001</v>
      </c>
      <c r="H52" s="37">
        <f>SUMIFS(СВЦЭМ!$D$34:$D$777,СВЦЭМ!$A$34:$A$777,$A52,СВЦЭМ!$B$34:$B$777,H$47)+'СЕТ СН'!$G$11+СВЦЭМ!$D$10+'СЕТ СН'!$G$5</f>
        <v>5532.9585523000005</v>
      </c>
      <c r="I52" s="37">
        <f>SUMIFS(СВЦЭМ!$D$34:$D$777,СВЦЭМ!$A$34:$A$777,$A52,СВЦЭМ!$B$34:$B$777,I$47)+'СЕТ СН'!$G$11+СВЦЭМ!$D$10+'СЕТ СН'!$G$5</f>
        <v>4945.3886349799996</v>
      </c>
      <c r="J52" s="37">
        <f>SUMIFS(СВЦЭМ!$D$34:$D$777,СВЦЭМ!$A$34:$A$777,$A52,СВЦЭМ!$B$34:$B$777,J$47)+'СЕТ СН'!$G$11+СВЦЭМ!$D$10+'СЕТ СН'!$G$5</f>
        <v>4781.7041822000001</v>
      </c>
      <c r="K52" s="37">
        <f>SUMIFS(СВЦЭМ!$D$34:$D$777,СВЦЭМ!$A$34:$A$777,$A52,СВЦЭМ!$B$34:$B$777,K$47)+'СЕТ СН'!$G$11+СВЦЭМ!$D$10+'СЕТ СН'!$G$5</f>
        <v>4646.9900947899996</v>
      </c>
      <c r="L52" s="37">
        <f>SUMIFS(СВЦЭМ!$D$34:$D$777,СВЦЭМ!$A$34:$A$777,$A52,СВЦЭМ!$B$34:$B$777,L$47)+'СЕТ СН'!$G$11+СВЦЭМ!$D$10+'СЕТ СН'!$G$5</f>
        <v>4603.7545079700003</v>
      </c>
      <c r="M52" s="37">
        <f>SUMIFS(СВЦЭМ!$D$34:$D$777,СВЦЭМ!$A$34:$A$777,$A52,СВЦЭМ!$B$34:$B$777,M$47)+'СЕТ СН'!$G$11+СВЦЭМ!$D$10+'СЕТ СН'!$G$5</f>
        <v>4613.0743443199999</v>
      </c>
      <c r="N52" s="37">
        <f>SUMIFS(СВЦЭМ!$D$34:$D$777,СВЦЭМ!$A$34:$A$777,$A52,СВЦЭМ!$B$34:$B$777,N$47)+'СЕТ СН'!$G$11+СВЦЭМ!$D$10+'СЕТ СН'!$G$5</f>
        <v>4639.8173973399998</v>
      </c>
      <c r="O52" s="37">
        <f>SUMIFS(СВЦЭМ!$D$34:$D$777,СВЦЭМ!$A$34:$A$777,$A52,СВЦЭМ!$B$34:$B$777,O$47)+'СЕТ СН'!$G$11+СВЦЭМ!$D$10+'СЕТ СН'!$G$5</f>
        <v>4642.7902978299999</v>
      </c>
      <c r="P52" s="37">
        <f>SUMIFS(СВЦЭМ!$D$34:$D$777,СВЦЭМ!$A$34:$A$777,$A52,СВЦЭМ!$B$34:$B$777,P$47)+'СЕТ СН'!$G$11+СВЦЭМ!$D$10+'СЕТ СН'!$G$5</f>
        <v>4668.8870866500001</v>
      </c>
      <c r="Q52" s="37">
        <f>SUMIFS(СВЦЭМ!$D$34:$D$777,СВЦЭМ!$A$34:$A$777,$A52,СВЦЭМ!$B$34:$B$777,Q$47)+'СЕТ СН'!$G$11+СВЦЭМ!$D$10+'СЕТ СН'!$G$5</f>
        <v>4679.70674736</v>
      </c>
      <c r="R52" s="37">
        <f>SUMIFS(СВЦЭМ!$D$34:$D$777,СВЦЭМ!$A$34:$A$777,$A52,СВЦЭМ!$B$34:$B$777,R$47)+'СЕТ СН'!$G$11+СВЦЭМ!$D$10+'СЕТ СН'!$G$5</f>
        <v>4685.4093829200001</v>
      </c>
      <c r="S52" s="37">
        <f>SUMIFS(СВЦЭМ!$D$34:$D$777,СВЦЭМ!$A$34:$A$777,$A52,СВЦЭМ!$B$34:$B$777,S$47)+'СЕТ СН'!$G$11+СВЦЭМ!$D$10+'СЕТ СН'!$G$5</f>
        <v>4753.6195166500002</v>
      </c>
      <c r="T52" s="37">
        <f>SUMIFS(СВЦЭМ!$D$34:$D$777,СВЦЭМ!$A$34:$A$777,$A52,СВЦЭМ!$B$34:$B$777,T$47)+'СЕТ СН'!$G$11+СВЦЭМ!$D$10+'СЕТ СН'!$G$5</f>
        <v>4777.11659745</v>
      </c>
      <c r="U52" s="37">
        <f>SUMIFS(СВЦЭМ!$D$34:$D$777,СВЦЭМ!$A$34:$A$777,$A52,СВЦЭМ!$B$34:$B$777,U$47)+'СЕТ СН'!$G$11+СВЦЭМ!$D$10+'СЕТ СН'!$G$5</f>
        <v>4763.9049195200005</v>
      </c>
      <c r="V52" s="37">
        <f>SUMIFS(СВЦЭМ!$D$34:$D$777,СВЦЭМ!$A$34:$A$777,$A52,СВЦЭМ!$B$34:$B$777,V$47)+'СЕТ СН'!$G$11+СВЦЭМ!$D$10+'СЕТ СН'!$G$5</f>
        <v>4809.3006434199997</v>
      </c>
      <c r="W52" s="37">
        <f>SUMIFS(СВЦЭМ!$D$34:$D$777,СВЦЭМ!$A$34:$A$777,$A52,СВЦЭМ!$B$34:$B$777,W$47)+'СЕТ СН'!$G$11+СВЦЭМ!$D$10+'СЕТ СН'!$G$5</f>
        <v>5060.6621748100006</v>
      </c>
      <c r="X52" s="37">
        <f>SUMIFS(СВЦЭМ!$D$34:$D$777,СВЦЭМ!$A$34:$A$777,$A52,СВЦЭМ!$B$34:$B$777,X$47)+'СЕТ СН'!$G$11+СВЦЭМ!$D$10+'СЕТ СН'!$G$5</f>
        <v>4848.6757380099998</v>
      </c>
      <c r="Y52" s="37">
        <f>SUMIFS(СВЦЭМ!$D$34:$D$777,СВЦЭМ!$A$34:$A$777,$A52,СВЦЭМ!$B$34:$B$777,Y$47)+'СЕТ СН'!$G$11+СВЦЭМ!$D$10+'СЕТ СН'!$G$5</f>
        <v>4728.7379305100003</v>
      </c>
    </row>
    <row r="53" spans="1:25" ht="15.75" x14ac:dyDescent="0.2">
      <c r="A53" s="36">
        <f t="shared" si="1"/>
        <v>42619</v>
      </c>
      <c r="B53" s="37">
        <f>SUMIFS(СВЦЭМ!$D$34:$D$777,СВЦЭМ!$A$34:$A$777,$A53,СВЦЭМ!$B$34:$B$777,B$47)+'СЕТ СН'!$G$11+СВЦЭМ!$D$10+'СЕТ СН'!$G$5</f>
        <v>4752.5918913200003</v>
      </c>
      <c r="C53" s="37">
        <f>SUMIFS(СВЦЭМ!$D$34:$D$777,СВЦЭМ!$A$34:$A$777,$A53,СВЦЭМ!$B$34:$B$777,C$47)+'СЕТ СН'!$G$11+СВЦЭМ!$D$10+'СЕТ СН'!$G$5</f>
        <v>4829.1692107700001</v>
      </c>
      <c r="D53" s="37">
        <f>SUMIFS(СВЦЭМ!$D$34:$D$777,СВЦЭМ!$A$34:$A$777,$A53,СВЦЭМ!$B$34:$B$777,D$47)+'СЕТ СН'!$G$11+СВЦЭМ!$D$10+'СЕТ СН'!$G$5</f>
        <v>4883.7382019100005</v>
      </c>
      <c r="E53" s="37">
        <f>SUMIFS(СВЦЭМ!$D$34:$D$777,СВЦЭМ!$A$34:$A$777,$A53,СВЦЭМ!$B$34:$B$777,E$47)+'СЕТ СН'!$G$11+СВЦЭМ!$D$10+'СЕТ СН'!$G$5</f>
        <v>4911.1261303800002</v>
      </c>
      <c r="F53" s="37">
        <f>SUMIFS(СВЦЭМ!$D$34:$D$777,СВЦЭМ!$A$34:$A$777,$A53,СВЦЭМ!$B$34:$B$777,F$47)+'СЕТ СН'!$G$11+СВЦЭМ!$D$10+'СЕТ СН'!$G$5</f>
        <v>4939.0908110500004</v>
      </c>
      <c r="G53" s="37">
        <f>SUMIFS(СВЦЭМ!$D$34:$D$777,СВЦЭМ!$A$34:$A$777,$A53,СВЦЭМ!$B$34:$B$777,G$47)+'СЕТ СН'!$G$11+СВЦЭМ!$D$10+'СЕТ СН'!$G$5</f>
        <v>4903.7148275099999</v>
      </c>
      <c r="H53" s="37">
        <f>SUMIFS(СВЦЭМ!$D$34:$D$777,СВЦЭМ!$A$34:$A$777,$A53,СВЦЭМ!$B$34:$B$777,H$47)+'СЕТ СН'!$G$11+СВЦЭМ!$D$10+'СЕТ СН'!$G$5</f>
        <v>4825.8402506299999</v>
      </c>
      <c r="I53" s="37">
        <f>SUMIFS(СВЦЭМ!$D$34:$D$777,СВЦЭМ!$A$34:$A$777,$A53,СВЦЭМ!$B$34:$B$777,I$47)+'СЕТ СН'!$G$11+СВЦЭМ!$D$10+'СЕТ СН'!$G$5</f>
        <v>4727.1285188399997</v>
      </c>
      <c r="J53" s="37">
        <f>SUMIFS(СВЦЭМ!$D$34:$D$777,СВЦЭМ!$A$34:$A$777,$A53,СВЦЭМ!$B$34:$B$777,J$47)+'СЕТ СН'!$G$11+СВЦЭМ!$D$10+'СЕТ СН'!$G$5</f>
        <v>4630.3668037699999</v>
      </c>
      <c r="K53" s="37">
        <f>SUMIFS(СВЦЭМ!$D$34:$D$777,СВЦЭМ!$A$34:$A$777,$A53,СВЦЭМ!$B$34:$B$777,K$47)+'СЕТ СН'!$G$11+СВЦЭМ!$D$10+'СЕТ СН'!$G$5</f>
        <v>4353.6019444000003</v>
      </c>
      <c r="L53" s="37">
        <f>SUMIFS(СВЦЭМ!$D$34:$D$777,СВЦЭМ!$A$34:$A$777,$A53,СВЦЭМ!$B$34:$B$777,L$47)+'СЕТ СН'!$G$11+СВЦЭМ!$D$10+'СЕТ СН'!$G$5</f>
        <v>4472.0409135499995</v>
      </c>
      <c r="M53" s="37">
        <f>SUMIFS(СВЦЭМ!$D$34:$D$777,СВЦЭМ!$A$34:$A$777,$A53,СВЦЭМ!$B$34:$B$777,M$47)+'СЕТ СН'!$G$11+СВЦЭМ!$D$10+'СЕТ СН'!$G$5</f>
        <v>4627.6497765499998</v>
      </c>
      <c r="N53" s="37">
        <f>SUMIFS(СВЦЭМ!$D$34:$D$777,СВЦЭМ!$A$34:$A$777,$A53,СВЦЭМ!$B$34:$B$777,N$47)+'СЕТ СН'!$G$11+СВЦЭМ!$D$10+'СЕТ СН'!$G$5</f>
        <v>4656.5193941699999</v>
      </c>
      <c r="O53" s="37">
        <f>SUMIFS(СВЦЭМ!$D$34:$D$777,СВЦЭМ!$A$34:$A$777,$A53,СВЦЭМ!$B$34:$B$777,O$47)+'СЕТ СН'!$G$11+СВЦЭМ!$D$10+'СЕТ СН'!$G$5</f>
        <v>4662.6211171899995</v>
      </c>
      <c r="P53" s="37">
        <f>SUMIFS(СВЦЭМ!$D$34:$D$777,СВЦЭМ!$A$34:$A$777,$A53,СВЦЭМ!$B$34:$B$777,P$47)+'СЕТ СН'!$G$11+СВЦЭМ!$D$10+'СЕТ СН'!$G$5</f>
        <v>4532.4447471200001</v>
      </c>
      <c r="Q53" s="37">
        <f>SUMIFS(СВЦЭМ!$D$34:$D$777,СВЦЭМ!$A$34:$A$777,$A53,СВЦЭМ!$B$34:$B$777,Q$47)+'СЕТ СН'!$G$11+СВЦЭМ!$D$10+'СЕТ СН'!$G$5</f>
        <v>4451.3108797599998</v>
      </c>
      <c r="R53" s="37">
        <f>SUMIFS(СВЦЭМ!$D$34:$D$777,СВЦЭМ!$A$34:$A$777,$A53,СВЦЭМ!$B$34:$B$777,R$47)+'СЕТ СН'!$G$11+СВЦЭМ!$D$10+'СЕТ СН'!$G$5</f>
        <v>4435.2420520300002</v>
      </c>
      <c r="S53" s="37">
        <f>SUMIFS(СВЦЭМ!$D$34:$D$777,СВЦЭМ!$A$34:$A$777,$A53,СВЦЭМ!$B$34:$B$777,S$47)+'СЕТ СН'!$G$11+СВЦЭМ!$D$10+'СЕТ СН'!$G$5</f>
        <v>4391.5411689299999</v>
      </c>
      <c r="T53" s="37">
        <f>SUMIFS(СВЦЭМ!$D$34:$D$777,СВЦЭМ!$A$34:$A$777,$A53,СВЦЭМ!$B$34:$B$777,T$47)+'СЕТ СН'!$G$11+СВЦЭМ!$D$10+'СЕТ СН'!$G$5</f>
        <v>4348.1322620600004</v>
      </c>
      <c r="U53" s="37">
        <f>SUMIFS(СВЦЭМ!$D$34:$D$777,СВЦЭМ!$A$34:$A$777,$A53,СВЦЭМ!$B$34:$B$777,U$47)+'СЕТ СН'!$G$11+СВЦЭМ!$D$10+'СЕТ СН'!$G$5</f>
        <v>4350.3186698299996</v>
      </c>
      <c r="V53" s="37">
        <f>SUMIFS(СВЦЭМ!$D$34:$D$777,СВЦЭМ!$A$34:$A$777,$A53,СВЦЭМ!$B$34:$B$777,V$47)+'СЕТ СН'!$G$11+СВЦЭМ!$D$10+'СЕТ СН'!$G$5</f>
        <v>4374.4285583199999</v>
      </c>
      <c r="W53" s="37">
        <f>SUMIFS(СВЦЭМ!$D$34:$D$777,СВЦЭМ!$A$34:$A$777,$A53,СВЦЭМ!$B$34:$B$777,W$47)+'СЕТ СН'!$G$11+СВЦЭМ!$D$10+'СЕТ СН'!$G$5</f>
        <v>4357.1576543900001</v>
      </c>
      <c r="X53" s="37">
        <f>SUMIFS(СВЦЭМ!$D$34:$D$777,СВЦЭМ!$A$34:$A$777,$A53,СВЦЭМ!$B$34:$B$777,X$47)+'СЕТ СН'!$G$11+СВЦЭМ!$D$10+'СЕТ СН'!$G$5</f>
        <v>4320.1283748099995</v>
      </c>
      <c r="Y53" s="37">
        <f>SUMIFS(СВЦЭМ!$D$34:$D$777,СВЦЭМ!$A$34:$A$777,$A53,СВЦЭМ!$B$34:$B$777,Y$47)+'СЕТ СН'!$G$11+СВЦЭМ!$D$10+'СЕТ СН'!$G$5</f>
        <v>4333.4297298599995</v>
      </c>
    </row>
    <row r="54" spans="1:25" ht="15.75" x14ac:dyDescent="0.2">
      <c r="A54" s="36">
        <f t="shared" si="1"/>
        <v>42620</v>
      </c>
      <c r="B54" s="37">
        <f>SUMIFS(СВЦЭМ!$D$34:$D$777,СВЦЭМ!$A$34:$A$777,$A54,СВЦЭМ!$B$34:$B$777,B$47)+'СЕТ СН'!$G$11+СВЦЭМ!$D$10+'СЕТ СН'!$G$5</f>
        <v>4701.8461960499999</v>
      </c>
      <c r="C54" s="37">
        <f>SUMIFS(СВЦЭМ!$D$34:$D$777,СВЦЭМ!$A$34:$A$777,$A54,СВЦЭМ!$B$34:$B$777,C$47)+'СЕТ СН'!$G$11+СВЦЭМ!$D$10+'СЕТ СН'!$G$5</f>
        <v>4752.9940445000002</v>
      </c>
      <c r="D54" s="37">
        <f>SUMIFS(СВЦЭМ!$D$34:$D$777,СВЦЭМ!$A$34:$A$777,$A54,СВЦЭМ!$B$34:$B$777,D$47)+'СЕТ СН'!$G$11+СВЦЭМ!$D$10+'СЕТ СН'!$G$5</f>
        <v>4799.98120999</v>
      </c>
      <c r="E54" s="37">
        <f>SUMIFS(СВЦЭМ!$D$34:$D$777,СВЦЭМ!$A$34:$A$777,$A54,СВЦЭМ!$B$34:$B$777,E$47)+'СЕТ СН'!$G$11+СВЦЭМ!$D$10+'СЕТ СН'!$G$5</f>
        <v>4877.1874784499996</v>
      </c>
      <c r="F54" s="37">
        <f>SUMIFS(СВЦЭМ!$D$34:$D$777,СВЦЭМ!$A$34:$A$777,$A54,СВЦЭМ!$B$34:$B$777,F$47)+'СЕТ СН'!$G$11+СВЦЭМ!$D$10+'СЕТ СН'!$G$5</f>
        <v>4919.8255274200001</v>
      </c>
      <c r="G54" s="37">
        <f>SUMIFS(СВЦЭМ!$D$34:$D$777,СВЦЭМ!$A$34:$A$777,$A54,СВЦЭМ!$B$34:$B$777,G$47)+'СЕТ СН'!$G$11+СВЦЭМ!$D$10+'СЕТ СН'!$G$5</f>
        <v>4879.9164669199999</v>
      </c>
      <c r="H54" s="37">
        <f>SUMIFS(СВЦЭМ!$D$34:$D$777,СВЦЭМ!$A$34:$A$777,$A54,СВЦЭМ!$B$34:$B$777,H$47)+'СЕТ СН'!$G$11+СВЦЭМ!$D$10+'СЕТ СН'!$G$5</f>
        <v>4775.3854782999997</v>
      </c>
      <c r="I54" s="37">
        <f>SUMIFS(СВЦЭМ!$D$34:$D$777,СВЦЭМ!$A$34:$A$777,$A54,СВЦЭМ!$B$34:$B$777,I$47)+'СЕТ СН'!$G$11+СВЦЭМ!$D$10+'СЕТ СН'!$G$5</f>
        <v>4680.4861448399997</v>
      </c>
      <c r="J54" s="37">
        <f>SUMIFS(СВЦЭМ!$D$34:$D$777,СВЦЭМ!$A$34:$A$777,$A54,СВЦЭМ!$B$34:$B$777,J$47)+'СЕТ СН'!$G$11+СВЦЭМ!$D$10+'СЕТ СН'!$G$5</f>
        <v>4665.6327901200002</v>
      </c>
      <c r="K54" s="37">
        <f>SUMIFS(СВЦЭМ!$D$34:$D$777,СВЦЭМ!$A$34:$A$777,$A54,СВЦЭМ!$B$34:$B$777,K$47)+'СЕТ СН'!$G$11+СВЦЭМ!$D$10+'СЕТ СН'!$G$5</f>
        <v>4665.6750153800003</v>
      </c>
      <c r="L54" s="37">
        <f>SUMIFS(СВЦЭМ!$D$34:$D$777,СВЦЭМ!$A$34:$A$777,$A54,СВЦЭМ!$B$34:$B$777,L$47)+'СЕТ СН'!$G$11+СВЦЭМ!$D$10+'СЕТ СН'!$G$5</f>
        <v>4634.9002019600002</v>
      </c>
      <c r="M54" s="37">
        <f>SUMIFS(СВЦЭМ!$D$34:$D$777,СВЦЭМ!$A$34:$A$777,$A54,СВЦЭМ!$B$34:$B$777,M$47)+'СЕТ СН'!$G$11+СВЦЭМ!$D$10+'СЕТ СН'!$G$5</f>
        <v>4669.0804395799996</v>
      </c>
      <c r="N54" s="37">
        <f>SUMIFS(СВЦЭМ!$D$34:$D$777,СВЦЭМ!$A$34:$A$777,$A54,СВЦЭМ!$B$34:$B$777,N$47)+'СЕТ СН'!$G$11+СВЦЭМ!$D$10+'СЕТ СН'!$G$5</f>
        <v>4649.5517663399996</v>
      </c>
      <c r="O54" s="37">
        <f>SUMIFS(СВЦЭМ!$D$34:$D$777,СВЦЭМ!$A$34:$A$777,$A54,СВЦЭМ!$B$34:$B$777,O$47)+'СЕТ СН'!$G$11+СВЦЭМ!$D$10+'СЕТ СН'!$G$5</f>
        <v>4636.7361347799997</v>
      </c>
      <c r="P54" s="37">
        <f>SUMIFS(СВЦЭМ!$D$34:$D$777,СВЦЭМ!$A$34:$A$777,$A54,СВЦЭМ!$B$34:$B$777,P$47)+'СЕТ СН'!$G$11+СВЦЭМ!$D$10+'СЕТ СН'!$G$5</f>
        <v>4620.5935026699999</v>
      </c>
      <c r="Q54" s="37">
        <f>SUMIFS(СВЦЭМ!$D$34:$D$777,СВЦЭМ!$A$34:$A$777,$A54,СВЦЭМ!$B$34:$B$777,Q$47)+'СЕТ СН'!$G$11+СВЦЭМ!$D$10+'СЕТ СН'!$G$5</f>
        <v>4581.9250426799999</v>
      </c>
      <c r="R54" s="37">
        <f>SUMIFS(СВЦЭМ!$D$34:$D$777,СВЦЭМ!$A$34:$A$777,$A54,СВЦЭМ!$B$34:$B$777,R$47)+'СЕТ СН'!$G$11+СВЦЭМ!$D$10+'СЕТ СН'!$G$5</f>
        <v>4672.7481233099998</v>
      </c>
      <c r="S54" s="37">
        <f>SUMIFS(СВЦЭМ!$D$34:$D$777,СВЦЭМ!$A$34:$A$777,$A54,СВЦЭМ!$B$34:$B$777,S$47)+'СЕТ СН'!$G$11+СВЦЭМ!$D$10+'СЕТ СН'!$G$5</f>
        <v>4707.3344377800004</v>
      </c>
      <c r="T54" s="37">
        <f>SUMIFS(СВЦЭМ!$D$34:$D$777,СВЦЭМ!$A$34:$A$777,$A54,СВЦЭМ!$B$34:$B$777,T$47)+'СЕТ СН'!$G$11+СВЦЭМ!$D$10+'СЕТ СН'!$G$5</f>
        <v>4709.7940350999997</v>
      </c>
      <c r="U54" s="37">
        <f>SUMIFS(СВЦЭМ!$D$34:$D$777,СВЦЭМ!$A$34:$A$777,$A54,СВЦЭМ!$B$34:$B$777,U$47)+'СЕТ СН'!$G$11+СВЦЭМ!$D$10+'СЕТ СН'!$G$5</f>
        <v>4721.6335699900001</v>
      </c>
      <c r="V54" s="37">
        <f>SUMIFS(СВЦЭМ!$D$34:$D$777,СВЦЭМ!$A$34:$A$777,$A54,СВЦЭМ!$B$34:$B$777,V$47)+'СЕТ СН'!$G$11+СВЦЭМ!$D$10+'СЕТ СН'!$G$5</f>
        <v>4720.7662544799996</v>
      </c>
      <c r="W54" s="37">
        <f>SUMIFS(СВЦЭМ!$D$34:$D$777,СВЦЭМ!$A$34:$A$777,$A54,СВЦЭМ!$B$34:$B$777,W$47)+'СЕТ СН'!$G$11+СВЦЭМ!$D$10+'СЕТ СН'!$G$5</f>
        <v>4658.4172798999998</v>
      </c>
      <c r="X54" s="37">
        <f>SUMIFS(СВЦЭМ!$D$34:$D$777,СВЦЭМ!$A$34:$A$777,$A54,СВЦЭМ!$B$34:$B$777,X$47)+'СЕТ СН'!$G$11+СВЦЭМ!$D$10+'СЕТ СН'!$G$5</f>
        <v>4610.65796821</v>
      </c>
      <c r="Y54" s="37">
        <f>SUMIFS(СВЦЭМ!$D$34:$D$777,СВЦЭМ!$A$34:$A$777,$A54,СВЦЭМ!$B$34:$B$777,Y$47)+'СЕТ СН'!$G$11+СВЦЭМ!$D$10+'СЕТ СН'!$G$5</f>
        <v>4634.3151374099998</v>
      </c>
    </row>
    <row r="55" spans="1:25" ht="15.75" x14ac:dyDescent="0.2">
      <c r="A55" s="36">
        <f t="shared" si="1"/>
        <v>42621</v>
      </c>
      <c r="B55" s="37">
        <f>SUMIFS(СВЦЭМ!$D$34:$D$777,СВЦЭМ!$A$34:$A$777,$A55,СВЦЭМ!$B$34:$B$777,B$47)+'СЕТ СН'!$G$11+СВЦЭМ!$D$10+'СЕТ СН'!$G$5</f>
        <v>4673.1160692499998</v>
      </c>
      <c r="C55" s="37">
        <f>SUMIFS(СВЦЭМ!$D$34:$D$777,СВЦЭМ!$A$34:$A$777,$A55,СВЦЭМ!$B$34:$B$777,C$47)+'СЕТ СН'!$G$11+СВЦЭМ!$D$10+'СЕТ СН'!$G$5</f>
        <v>4722.8423664800002</v>
      </c>
      <c r="D55" s="37">
        <f>SUMIFS(СВЦЭМ!$D$34:$D$777,СВЦЭМ!$A$34:$A$777,$A55,СВЦЭМ!$B$34:$B$777,D$47)+'СЕТ СН'!$G$11+СВЦЭМ!$D$10+'СЕТ СН'!$G$5</f>
        <v>4776.13791528</v>
      </c>
      <c r="E55" s="37">
        <f>SUMIFS(СВЦЭМ!$D$34:$D$777,СВЦЭМ!$A$34:$A$777,$A55,СВЦЭМ!$B$34:$B$777,E$47)+'СЕТ СН'!$G$11+СВЦЭМ!$D$10+'СЕТ СН'!$G$5</f>
        <v>4793.9063878500001</v>
      </c>
      <c r="F55" s="37">
        <f>SUMIFS(СВЦЭМ!$D$34:$D$777,СВЦЭМ!$A$34:$A$777,$A55,СВЦЭМ!$B$34:$B$777,F$47)+'СЕТ СН'!$G$11+СВЦЭМ!$D$10+'СЕТ СН'!$G$5</f>
        <v>4805.8390193899995</v>
      </c>
      <c r="G55" s="37">
        <f>SUMIFS(СВЦЭМ!$D$34:$D$777,СВЦЭМ!$A$34:$A$777,$A55,СВЦЭМ!$B$34:$B$777,G$47)+'СЕТ СН'!$G$11+СВЦЭМ!$D$10+'СЕТ СН'!$G$5</f>
        <v>4808.2613966999998</v>
      </c>
      <c r="H55" s="37">
        <f>SUMIFS(СВЦЭМ!$D$34:$D$777,СВЦЭМ!$A$34:$A$777,$A55,СВЦЭМ!$B$34:$B$777,H$47)+'СЕТ СН'!$G$11+СВЦЭМ!$D$10+'СЕТ СН'!$G$5</f>
        <v>4776.7245887600002</v>
      </c>
      <c r="I55" s="37">
        <f>SUMIFS(СВЦЭМ!$D$34:$D$777,СВЦЭМ!$A$34:$A$777,$A55,СВЦЭМ!$B$34:$B$777,I$47)+'СЕТ СН'!$G$11+СВЦЭМ!$D$10+'СЕТ СН'!$G$5</f>
        <v>4736.1716282400002</v>
      </c>
      <c r="J55" s="37">
        <f>SUMIFS(СВЦЭМ!$D$34:$D$777,СВЦЭМ!$A$34:$A$777,$A55,СВЦЭМ!$B$34:$B$777,J$47)+'СЕТ СН'!$G$11+СВЦЭМ!$D$10+'СЕТ СН'!$G$5</f>
        <v>4662.9347910799997</v>
      </c>
      <c r="K55" s="37">
        <f>SUMIFS(СВЦЭМ!$D$34:$D$777,СВЦЭМ!$A$34:$A$777,$A55,СВЦЭМ!$B$34:$B$777,K$47)+'СЕТ СН'!$G$11+СВЦЭМ!$D$10+'СЕТ СН'!$G$5</f>
        <v>4576.9094342899998</v>
      </c>
      <c r="L55" s="37">
        <f>SUMIFS(СВЦЭМ!$D$34:$D$777,СВЦЭМ!$A$34:$A$777,$A55,СВЦЭМ!$B$34:$B$777,L$47)+'СЕТ СН'!$G$11+СВЦЭМ!$D$10+'СЕТ СН'!$G$5</f>
        <v>4897.08245463</v>
      </c>
      <c r="M55" s="37">
        <f>SUMIFS(СВЦЭМ!$D$34:$D$777,СВЦЭМ!$A$34:$A$777,$A55,СВЦЭМ!$B$34:$B$777,M$47)+'СЕТ СН'!$G$11+СВЦЭМ!$D$10+'СЕТ СН'!$G$5</f>
        <v>5074.5569496200005</v>
      </c>
      <c r="N55" s="37">
        <f>SUMIFS(СВЦЭМ!$D$34:$D$777,СВЦЭМ!$A$34:$A$777,$A55,СВЦЭМ!$B$34:$B$777,N$47)+'СЕТ СН'!$G$11+СВЦЭМ!$D$10+'СЕТ СН'!$G$5</f>
        <v>4783.9039466200002</v>
      </c>
      <c r="O55" s="37">
        <f>SUMIFS(СВЦЭМ!$D$34:$D$777,СВЦЭМ!$A$34:$A$777,$A55,СВЦЭМ!$B$34:$B$777,O$47)+'СЕТ СН'!$G$11+СВЦЭМ!$D$10+'СЕТ СН'!$G$5</f>
        <v>4625.2178776800001</v>
      </c>
      <c r="P55" s="37">
        <f>SUMIFS(СВЦЭМ!$D$34:$D$777,СВЦЭМ!$A$34:$A$777,$A55,СВЦЭМ!$B$34:$B$777,P$47)+'СЕТ СН'!$G$11+СВЦЭМ!$D$10+'СЕТ СН'!$G$5</f>
        <v>4595.8903829800001</v>
      </c>
      <c r="Q55" s="37">
        <f>SUMIFS(СВЦЭМ!$D$34:$D$777,СВЦЭМ!$A$34:$A$777,$A55,СВЦЭМ!$B$34:$B$777,Q$47)+'СЕТ СН'!$G$11+СВЦЭМ!$D$10+'СЕТ СН'!$G$5</f>
        <v>4602.4144135200004</v>
      </c>
      <c r="R55" s="37">
        <f>SUMIFS(СВЦЭМ!$D$34:$D$777,СВЦЭМ!$A$34:$A$777,$A55,СВЦЭМ!$B$34:$B$777,R$47)+'СЕТ СН'!$G$11+СВЦЭМ!$D$10+'СЕТ СН'!$G$5</f>
        <v>4612.8048159099999</v>
      </c>
      <c r="S55" s="37">
        <f>SUMIFS(СВЦЭМ!$D$34:$D$777,СВЦЭМ!$A$34:$A$777,$A55,СВЦЭМ!$B$34:$B$777,S$47)+'СЕТ СН'!$G$11+СВЦЭМ!$D$10+'СЕТ СН'!$G$5</f>
        <v>4615.8490968599999</v>
      </c>
      <c r="T55" s="37">
        <f>SUMIFS(СВЦЭМ!$D$34:$D$777,СВЦЭМ!$A$34:$A$777,$A55,СВЦЭМ!$B$34:$B$777,T$47)+'СЕТ СН'!$G$11+СВЦЭМ!$D$10+'СЕТ СН'!$G$5</f>
        <v>4560.6725187800002</v>
      </c>
      <c r="U55" s="37">
        <f>SUMIFS(СВЦЭМ!$D$34:$D$777,СВЦЭМ!$A$34:$A$777,$A55,СВЦЭМ!$B$34:$B$777,U$47)+'СЕТ СН'!$G$11+СВЦЭМ!$D$10+'СЕТ СН'!$G$5</f>
        <v>4562.6052017499997</v>
      </c>
      <c r="V55" s="37">
        <f>SUMIFS(СВЦЭМ!$D$34:$D$777,СВЦЭМ!$A$34:$A$777,$A55,СВЦЭМ!$B$34:$B$777,V$47)+'СЕТ СН'!$G$11+СВЦЭМ!$D$10+'СЕТ СН'!$G$5</f>
        <v>4594.0300836300003</v>
      </c>
      <c r="W55" s="37">
        <f>SUMIFS(СВЦЭМ!$D$34:$D$777,СВЦЭМ!$A$34:$A$777,$A55,СВЦЭМ!$B$34:$B$777,W$47)+'СЕТ СН'!$G$11+СВЦЭМ!$D$10+'СЕТ СН'!$G$5</f>
        <v>4583.6165718600005</v>
      </c>
      <c r="X55" s="37">
        <f>SUMIFS(СВЦЭМ!$D$34:$D$777,СВЦЭМ!$A$34:$A$777,$A55,СВЦЭМ!$B$34:$B$777,X$47)+'СЕТ СН'!$G$11+СВЦЭМ!$D$10+'СЕТ СН'!$G$5</f>
        <v>4573.1227331700002</v>
      </c>
      <c r="Y55" s="37">
        <f>SUMIFS(СВЦЭМ!$D$34:$D$777,СВЦЭМ!$A$34:$A$777,$A55,СВЦЭМ!$B$34:$B$777,Y$47)+'СЕТ СН'!$G$11+СВЦЭМ!$D$10+'СЕТ СН'!$G$5</f>
        <v>4616.8436263799995</v>
      </c>
    </row>
    <row r="56" spans="1:25" ht="15.75" x14ac:dyDescent="0.2">
      <c r="A56" s="36">
        <f t="shared" si="1"/>
        <v>42622</v>
      </c>
      <c r="B56" s="37">
        <f>SUMIFS(СВЦЭМ!$D$34:$D$777,СВЦЭМ!$A$34:$A$777,$A56,СВЦЭМ!$B$34:$B$777,B$47)+'СЕТ СН'!$G$11+СВЦЭМ!$D$10+'СЕТ СН'!$G$5</f>
        <v>4701.4802927000001</v>
      </c>
      <c r="C56" s="37">
        <f>SUMIFS(СВЦЭМ!$D$34:$D$777,СВЦЭМ!$A$34:$A$777,$A56,СВЦЭМ!$B$34:$B$777,C$47)+'СЕТ СН'!$G$11+СВЦЭМ!$D$10+'СЕТ СН'!$G$5</f>
        <v>4771.3775804199995</v>
      </c>
      <c r="D56" s="37">
        <f>SUMIFS(СВЦЭМ!$D$34:$D$777,СВЦЭМ!$A$34:$A$777,$A56,СВЦЭМ!$B$34:$B$777,D$47)+'СЕТ СН'!$G$11+СВЦЭМ!$D$10+'СЕТ СН'!$G$5</f>
        <v>4833.1477596599998</v>
      </c>
      <c r="E56" s="37">
        <f>SUMIFS(СВЦЭМ!$D$34:$D$777,СВЦЭМ!$A$34:$A$777,$A56,СВЦЭМ!$B$34:$B$777,E$47)+'СЕТ СН'!$G$11+СВЦЭМ!$D$10+'СЕТ СН'!$G$5</f>
        <v>4842.4007234700002</v>
      </c>
      <c r="F56" s="37">
        <f>SUMIFS(СВЦЭМ!$D$34:$D$777,СВЦЭМ!$A$34:$A$777,$A56,СВЦЭМ!$B$34:$B$777,F$47)+'СЕТ СН'!$G$11+СВЦЭМ!$D$10+'СЕТ СН'!$G$5</f>
        <v>4834.3243751499995</v>
      </c>
      <c r="G56" s="37">
        <f>SUMIFS(СВЦЭМ!$D$34:$D$777,СВЦЭМ!$A$34:$A$777,$A56,СВЦЭМ!$B$34:$B$777,G$47)+'СЕТ СН'!$G$11+СВЦЭМ!$D$10+'СЕТ СН'!$G$5</f>
        <v>4809.5740676999994</v>
      </c>
      <c r="H56" s="37">
        <f>SUMIFS(СВЦЭМ!$D$34:$D$777,СВЦЭМ!$A$34:$A$777,$A56,СВЦЭМ!$B$34:$B$777,H$47)+'СЕТ СН'!$G$11+СВЦЭМ!$D$10+'СЕТ СН'!$G$5</f>
        <v>4735.0968476899998</v>
      </c>
      <c r="I56" s="37">
        <f>SUMIFS(СВЦЭМ!$D$34:$D$777,СВЦЭМ!$A$34:$A$777,$A56,СВЦЭМ!$B$34:$B$777,I$47)+'СЕТ СН'!$G$11+СВЦЭМ!$D$10+'СЕТ СН'!$G$5</f>
        <v>4682.4925647800001</v>
      </c>
      <c r="J56" s="37">
        <f>SUMIFS(СВЦЭМ!$D$34:$D$777,СВЦЭМ!$A$34:$A$777,$A56,СВЦЭМ!$B$34:$B$777,J$47)+'СЕТ СН'!$G$11+СВЦЭМ!$D$10+'СЕТ СН'!$G$5</f>
        <v>4592.5871343399995</v>
      </c>
      <c r="K56" s="37">
        <f>SUMIFS(СВЦЭМ!$D$34:$D$777,СВЦЭМ!$A$34:$A$777,$A56,СВЦЭМ!$B$34:$B$777,K$47)+'СЕТ СН'!$G$11+СВЦЭМ!$D$10+'СЕТ СН'!$G$5</f>
        <v>4528.5214136200002</v>
      </c>
      <c r="L56" s="37">
        <f>SUMIFS(СВЦЭМ!$D$34:$D$777,СВЦЭМ!$A$34:$A$777,$A56,СВЦЭМ!$B$34:$B$777,L$47)+'СЕТ СН'!$G$11+СВЦЭМ!$D$10+'СЕТ СН'!$G$5</f>
        <v>4538.6300858699997</v>
      </c>
      <c r="M56" s="37">
        <f>SUMIFS(СВЦЭМ!$D$34:$D$777,СВЦЭМ!$A$34:$A$777,$A56,СВЦЭМ!$B$34:$B$777,M$47)+'СЕТ СН'!$G$11+СВЦЭМ!$D$10+'СЕТ СН'!$G$5</f>
        <v>4516.4727721600002</v>
      </c>
      <c r="N56" s="37">
        <f>SUMIFS(СВЦЭМ!$D$34:$D$777,СВЦЭМ!$A$34:$A$777,$A56,СВЦЭМ!$B$34:$B$777,N$47)+'СЕТ СН'!$G$11+СВЦЭМ!$D$10+'СЕТ СН'!$G$5</f>
        <v>4488.3404522599994</v>
      </c>
      <c r="O56" s="37">
        <f>SUMIFS(СВЦЭМ!$D$34:$D$777,СВЦЭМ!$A$34:$A$777,$A56,СВЦЭМ!$B$34:$B$777,O$47)+'СЕТ СН'!$G$11+СВЦЭМ!$D$10+'СЕТ СН'!$G$5</f>
        <v>4767.3244758000001</v>
      </c>
      <c r="P56" s="37">
        <f>SUMIFS(СВЦЭМ!$D$34:$D$777,СВЦЭМ!$A$34:$A$777,$A56,СВЦЭМ!$B$34:$B$777,P$47)+'СЕТ СН'!$G$11+СВЦЭМ!$D$10+'СЕТ СН'!$G$5</f>
        <v>4910.0932035300002</v>
      </c>
      <c r="Q56" s="37">
        <f>SUMIFS(СВЦЭМ!$D$34:$D$777,СВЦЭМ!$A$34:$A$777,$A56,СВЦЭМ!$B$34:$B$777,Q$47)+'СЕТ СН'!$G$11+СВЦЭМ!$D$10+'СЕТ СН'!$G$5</f>
        <v>4774.3887182199996</v>
      </c>
      <c r="R56" s="37">
        <f>SUMIFS(СВЦЭМ!$D$34:$D$777,СВЦЭМ!$A$34:$A$777,$A56,СВЦЭМ!$B$34:$B$777,R$47)+'СЕТ СН'!$G$11+СВЦЭМ!$D$10+'СЕТ СН'!$G$5</f>
        <v>4617.5309898400001</v>
      </c>
      <c r="S56" s="37">
        <f>SUMIFS(СВЦЭМ!$D$34:$D$777,СВЦЭМ!$A$34:$A$777,$A56,СВЦЭМ!$B$34:$B$777,S$47)+'СЕТ СН'!$G$11+СВЦЭМ!$D$10+'СЕТ СН'!$G$5</f>
        <v>4583.6313049700002</v>
      </c>
      <c r="T56" s="37">
        <f>SUMIFS(СВЦЭМ!$D$34:$D$777,СВЦЭМ!$A$34:$A$777,$A56,СВЦЭМ!$B$34:$B$777,T$47)+'СЕТ СН'!$G$11+СВЦЭМ!$D$10+'СЕТ СН'!$G$5</f>
        <v>4529.5873326599994</v>
      </c>
      <c r="U56" s="37">
        <f>SUMIFS(СВЦЭМ!$D$34:$D$777,СВЦЭМ!$A$34:$A$777,$A56,СВЦЭМ!$B$34:$B$777,U$47)+'СЕТ СН'!$G$11+СВЦЭМ!$D$10+'СЕТ СН'!$G$5</f>
        <v>4549.3729208300001</v>
      </c>
      <c r="V56" s="37">
        <f>SUMIFS(СВЦЭМ!$D$34:$D$777,СВЦЭМ!$A$34:$A$777,$A56,СВЦЭМ!$B$34:$B$777,V$47)+'СЕТ СН'!$G$11+СВЦЭМ!$D$10+'СЕТ СН'!$G$5</f>
        <v>4587.4269107700002</v>
      </c>
      <c r="W56" s="37">
        <f>SUMIFS(СВЦЭМ!$D$34:$D$777,СВЦЭМ!$A$34:$A$777,$A56,СВЦЭМ!$B$34:$B$777,W$47)+'СЕТ СН'!$G$11+СВЦЭМ!$D$10+'СЕТ СН'!$G$5</f>
        <v>4597.6800474700003</v>
      </c>
      <c r="X56" s="37">
        <f>SUMIFS(СВЦЭМ!$D$34:$D$777,СВЦЭМ!$A$34:$A$777,$A56,СВЦЭМ!$B$34:$B$777,X$47)+'СЕТ СН'!$G$11+СВЦЭМ!$D$10+'СЕТ СН'!$G$5</f>
        <v>4581.69259143</v>
      </c>
      <c r="Y56" s="37">
        <f>SUMIFS(СВЦЭМ!$D$34:$D$777,СВЦЭМ!$A$34:$A$777,$A56,СВЦЭМ!$B$34:$B$777,Y$47)+'СЕТ СН'!$G$11+СВЦЭМ!$D$10+'СЕТ СН'!$G$5</f>
        <v>4662.12095589</v>
      </c>
    </row>
    <row r="57" spans="1:25" ht="15.75" x14ac:dyDescent="0.2">
      <c r="A57" s="36">
        <f t="shared" si="1"/>
        <v>42623</v>
      </c>
      <c r="B57" s="37">
        <f>SUMIFS(СВЦЭМ!$D$34:$D$777,СВЦЭМ!$A$34:$A$777,$A57,СВЦЭМ!$B$34:$B$777,B$47)+'СЕТ СН'!$G$11+СВЦЭМ!$D$10+'СЕТ СН'!$G$5</f>
        <v>4808.1373785100004</v>
      </c>
      <c r="C57" s="37">
        <f>SUMIFS(СВЦЭМ!$D$34:$D$777,СВЦЭМ!$A$34:$A$777,$A57,СВЦЭМ!$B$34:$B$777,C$47)+'СЕТ СН'!$G$11+СВЦЭМ!$D$10+'СЕТ СН'!$G$5</f>
        <v>4903.0758371299999</v>
      </c>
      <c r="D57" s="37">
        <f>SUMIFS(СВЦЭМ!$D$34:$D$777,СВЦЭМ!$A$34:$A$777,$A57,СВЦЭМ!$B$34:$B$777,D$47)+'СЕТ СН'!$G$11+СВЦЭМ!$D$10+'СЕТ СН'!$G$5</f>
        <v>4956.0358424699998</v>
      </c>
      <c r="E57" s="37">
        <f>SUMIFS(СВЦЭМ!$D$34:$D$777,СВЦЭМ!$A$34:$A$777,$A57,СВЦЭМ!$B$34:$B$777,E$47)+'СЕТ СН'!$G$11+СВЦЭМ!$D$10+'СЕТ СН'!$G$5</f>
        <v>4963.4793913100002</v>
      </c>
      <c r="F57" s="37">
        <f>SUMIFS(СВЦЭМ!$D$34:$D$777,СВЦЭМ!$A$34:$A$777,$A57,СВЦЭМ!$B$34:$B$777,F$47)+'СЕТ СН'!$G$11+СВЦЭМ!$D$10+'СЕТ СН'!$G$5</f>
        <v>4959.2383877100001</v>
      </c>
      <c r="G57" s="37">
        <f>SUMIFS(СВЦЭМ!$D$34:$D$777,СВЦЭМ!$A$34:$A$777,$A57,СВЦЭМ!$B$34:$B$777,G$47)+'СЕТ СН'!$G$11+СВЦЭМ!$D$10+'СЕТ СН'!$G$5</f>
        <v>4901.4645771300002</v>
      </c>
      <c r="H57" s="37">
        <f>SUMIFS(СВЦЭМ!$D$34:$D$777,СВЦЭМ!$A$34:$A$777,$A57,СВЦЭМ!$B$34:$B$777,H$47)+'СЕТ СН'!$G$11+СВЦЭМ!$D$10+'СЕТ СН'!$G$5</f>
        <v>4885.93451972</v>
      </c>
      <c r="I57" s="37">
        <f>SUMIFS(СВЦЭМ!$D$34:$D$777,СВЦЭМ!$A$34:$A$777,$A57,СВЦЭМ!$B$34:$B$777,I$47)+'СЕТ СН'!$G$11+СВЦЭМ!$D$10+'СЕТ СН'!$G$5</f>
        <v>4855.1049365899999</v>
      </c>
      <c r="J57" s="37">
        <f>SUMIFS(СВЦЭМ!$D$34:$D$777,СВЦЭМ!$A$34:$A$777,$A57,СВЦЭМ!$B$34:$B$777,J$47)+'СЕТ СН'!$G$11+СВЦЭМ!$D$10+'СЕТ СН'!$G$5</f>
        <v>4744.0759396599997</v>
      </c>
      <c r="K57" s="37">
        <f>SUMIFS(СВЦЭМ!$D$34:$D$777,СВЦЭМ!$A$34:$A$777,$A57,СВЦЭМ!$B$34:$B$777,K$47)+'СЕТ СН'!$G$11+СВЦЭМ!$D$10+'СЕТ СН'!$G$5</f>
        <v>4662.4886788799995</v>
      </c>
      <c r="L57" s="37">
        <f>SUMIFS(СВЦЭМ!$D$34:$D$777,СВЦЭМ!$A$34:$A$777,$A57,СВЦЭМ!$B$34:$B$777,L$47)+'СЕТ СН'!$G$11+СВЦЭМ!$D$10+'СЕТ СН'!$G$5</f>
        <v>4636.18201056</v>
      </c>
      <c r="M57" s="37">
        <f>SUMIFS(СВЦЭМ!$D$34:$D$777,СВЦЭМ!$A$34:$A$777,$A57,СВЦЭМ!$B$34:$B$777,M$47)+'СЕТ СН'!$G$11+СВЦЭМ!$D$10+'СЕТ СН'!$G$5</f>
        <v>4606.0826765700003</v>
      </c>
      <c r="N57" s="37">
        <f>SUMIFS(СВЦЭМ!$D$34:$D$777,СВЦЭМ!$A$34:$A$777,$A57,СВЦЭМ!$B$34:$B$777,N$47)+'СЕТ СН'!$G$11+СВЦЭМ!$D$10+'СЕТ СН'!$G$5</f>
        <v>4628.4052723300001</v>
      </c>
      <c r="O57" s="37">
        <f>SUMIFS(СВЦЭМ!$D$34:$D$777,СВЦЭМ!$A$34:$A$777,$A57,СВЦЭМ!$B$34:$B$777,O$47)+'СЕТ СН'!$G$11+СВЦЭМ!$D$10+'СЕТ СН'!$G$5</f>
        <v>4620.41551652</v>
      </c>
      <c r="P57" s="37">
        <f>SUMIFS(СВЦЭМ!$D$34:$D$777,СВЦЭМ!$A$34:$A$777,$A57,СВЦЭМ!$B$34:$B$777,P$47)+'СЕТ СН'!$G$11+СВЦЭМ!$D$10+'СЕТ СН'!$G$5</f>
        <v>4629.4389995599995</v>
      </c>
      <c r="Q57" s="37">
        <f>SUMIFS(СВЦЭМ!$D$34:$D$777,СВЦЭМ!$A$34:$A$777,$A57,СВЦЭМ!$B$34:$B$777,Q$47)+'СЕТ СН'!$G$11+СВЦЭМ!$D$10+'СЕТ СН'!$G$5</f>
        <v>4686.10971986</v>
      </c>
      <c r="R57" s="37">
        <f>SUMIFS(СВЦЭМ!$D$34:$D$777,СВЦЭМ!$A$34:$A$777,$A57,СВЦЭМ!$B$34:$B$777,R$47)+'СЕТ СН'!$G$11+СВЦЭМ!$D$10+'СЕТ СН'!$G$5</f>
        <v>4693.3075589999999</v>
      </c>
      <c r="S57" s="37">
        <f>SUMIFS(СВЦЭМ!$D$34:$D$777,СВЦЭМ!$A$34:$A$777,$A57,СВЦЭМ!$B$34:$B$777,S$47)+'СЕТ СН'!$G$11+СВЦЭМ!$D$10+'СЕТ СН'!$G$5</f>
        <v>4695.6788213899999</v>
      </c>
      <c r="T57" s="37">
        <f>SUMIFS(СВЦЭМ!$D$34:$D$777,СВЦЭМ!$A$34:$A$777,$A57,СВЦЭМ!$B$34:$B$777,T$47)+'СЕТ СН'!$G$11+СВЦЭМ!$D$10+'СЕТ СН'!$G$5</f>
        <v>4652.49406086</v>
      </c>
      <c r="U57" s="37">
        <f>SUMIFS(СВЦЭМ!$D$34:$D$777,СВЦЭМ!$A$34:$A$777,$A57,СВЦЭМ!$B$34:$B$777,U$47)+'СЕТ СН'!$G$11+СВЦЭМ!$D$10+'СЕТ СН'!$G$5</f>
        <v>4591.1318179199998</v>
      </c>
      <c r="V57" s="37">
        <f>SUMIFS(СВЦЭМ!$D$34:$D$777,СВЦЭМ!$A$34:$A$777,$A57,СВЦЭМ!$B$34:$B$777,V$47)+'СЕТ СН'!$G$11+СВЦЭМ!$D$10+'СЕТ СН'!$G$5</f>
        <v>4587.3801621399998</v>
      </c>
      <c r="W57" s="37">
        <f>SUMIFS(СВЦЭМ!$D$34:$D$777,СВЦЭМ!$A$34:$A$777,$A57,СВЦЭМ!$B$34:$B$777,W$47)+'СЕТ СН'!$G$11+СВЦЭМ!$D$10+'СЕТ СН'!$G$5</f>
        <v>4575.3796646499995</v>
      </c>
      <c r="X57" s="37">
        <f>SUMIFS(СВЦЭМ!$D$34:$D$777,СВЦЭМ!$A$34:$A$777,$A57,СВЦЭМ!$B$34:$B$777,X$47)+'СЕТ СН'!$G$11+СВЦЭМ!$D$10+'СЕТ СН'!$G$5</f>
        <v>4584.4943068299999</v>
      </c>
      <c r="Y57" s="37">
        <f>SUMIFS(СВЦЭМ!$D$34:$D$777,СВЦЭМ!$A$34:$A$777,$A57,СВЦЭМ!$B$34:$B$777,Y$47)+'СЕТ СН'!$G$11+СВЦЭМ!$D$10+'СЕТ СН'!$G$5</f>
        <v>4637.1581835500001</v>
      </c>
    </row>
    <row r="58" spans="1:25" ht="15.75" x14ac:dyDescent="0.2">
      <c r="A58" s="36">
        <f t="shared" si="1"/>
        <v>42624</v>
      </c>
      <c r="B58" s="37">
        <f>SUMIFS(СВЦЭМ!$D$34:$D$777,СВЦЭМ!$A$34:$A$777,$A58,СВЦЭМ!$B$34:$B$777,B$47)+'СЕТ СН'!$G$11+СВЦЭМ!$D$10+'СЕТ СН'!$G$5</f>
        <v>4656.1093460000002</v>
      </c>
      <c r="C58" s="37">
        <f>SUMIFS(СВЦЭМ!$D$34:$D$777,СВЦЭМ!$A$34:$A$777,$A58,СВЦЭМ!$B$34:$B$777,C$47)+'СЕТ СН'!$G$11+СВЦЭМ!$D$10+'СЕТ СН'!$G$5</f>
        <v>4740.3179452799995</v>
      </c>
      <c r="D58" s="37">
        <f>SUMIFS(СВЦЭМ!$D$34:$D$777,СВЦЭМ!$A$34:$A$777,$A58,СВЦЭМ!$B$34:$B$777,D$47)+'СЕТ СН'!$G$11+СВЦЭМ!$D$10+'СЕТ СН'!$G$5</f>
        <v>4798.23557351</v>
      </c>
      <c r="E58" s="37">
        <f>SUMIFS(СВЦЭМ!$D$34:$D$777,СВЦЭМ!$A$34:$A$777,$A58,СВЦЭМ!$B$34:$B$777,E$47)+'СЕТ СН'!$G$11+СВЦЭМ!$D$10+'СЕТ СН'!$G$5</f>
        <v>4802.9990171099998</v>
      </c>
      <c r="F58" s="37">
        <f>SUMIFS(СВЦЭМ!$D$34:$D$777,СВЦЭМ!$A$34:$A$777,$A58,СВЦЭМ!$B$34:$B$777,F$47)+'СЕТ СН'!$G$11+СВЦЭМ!$D$10+'СЕТ СН'!$G$5</f>
        <v>4804.0326320099994</v>
      </c>
      <c r="G58" s="37">
        <f>SUMIFS(СВЦЭМ!$D$34:$D$777,СВЦЭМ!$A$34:$A$777,$A58,СВЦЭМ!$B$34:$B$777,G$47)+'СЕТ СН'!$G$11+СВЦЭМ!$D$10+'СЕТ СН'!$G$5</f>
        <v>4830.7623912600002</v>
      </c>
      <c r="H58" s="37">
        <f>SUMIFS(СВЦЭМ!$D$34:$D$777,СВЦЭМ!$A$34:$A$777,$A58,СВЦЭМ!$B$34:$B$777,H$47)+'СЕТ СН'!$G$11+СВЦЭМ!$D$10+'СЕТ СН'!$G$5</f>
        <v>4910.3343190400001</v>
      </c>
      <c r="I58" s="37">
        <f>SUMIFS(СВЦЭМ!$D$34:$D$777,СВЦЭМ!$A$34:$A$777,$A58,СВЦЭМ!$B$34:$B$777,I$47)+'СЕТ СН'!$G$11+СВЦЭМ!$D$10+'СЕТ СН'!$G$5</f>
        <v>4771.6265851099997</v>
      </c>
      <c r="J58" s="37">
        <f>SUMIFS(СВЦЭМ!$D$34:$D$777,СВЦЭМ!$A$34:$A$777,$A58,СВЦЭМ!$B$34:$B$777,J$47)+'СЕТ СН'!$G$11+СВЦЭМ!$D$10+'СЕТ СН'!$G$5</f>
        <v>4684.2460920699996</v>
      </c>
      <c r="K58" s="37">
        <f>SUMIFS(СВЦЭМ!$D$34:$D$777,СВЦЭМ!$A$34:$A$777,$A58,СВЦЭМ!$B$34:$B$777,K$47)+'СЕТ СН'!$G$11+СВЦЭМ!$D$10+'СЕТ СН'!$G$5</f>
        <v>4629.0527605099996</v>
      </c>
      <c r="L58" s="37">
        <f>SUMIFS(СВЦЭМ!$D$34:$D$777,СВЦЭМ!$A$34:$A$777,$A58,СВЦЭМ!$B$34:$B$777,L$47)+'СЕТ СН'!$G$11+СВЦЭМ!$D$10+'СЕТ СН'!$G$5</f>
        <v>4581.5527448000003</v>
      </c>
      <c r="M58" s="37">
        <f>SUMIFS(СВЦЭМ!$D$34:$D$777,СВЦЭМ!$A$34:$A$777,$A58,СВЦЭМ!$B$34:$B$777,M$47)+'СЕТ СН'!$G$11+СВЦЭМ!$D$10+'СЕТ СН'!$G$5</f>
        <v>4625.4676052799996</v>
      </c>
      <c r="N58" s="37">
        <f>SUMIFS(СВЦЭМ!$D$34:$D$777,СВЦЭМ!$A$34:$A$777,$A58,СВЦЭМ!$B$34:$B$777,N$47)+'СЕТ СН'!$G$11+СВЦЭМ!$D$10+'СЕТ СН'!$G$5</f>
        <v>4629.2194697799996</v>
      </c>
      <c r="O58" s="37">
        <f>SUMIFS(СВЦЭМ!$D$34:$D$777,СВЦЭМ!$A$34:$A$777,$A58,СВЦЭМ!$B$34:$B$777,O$47)+'СЕТ СН'!$G$11+СВЦЭМ!$D$10+'СЕТ СН'!$G$5</f>
        <v>4625.78766593</v>
      </c>
      <c r="P58" s="37">
        <f>SUMIFS(СВЦЭМ!$D$34:$D$777,СВЦЭМ!$A$34:$A$777,$A58,СВЦЭМ!$B$34:$B$777,P$47)+'СЕТ СН'!$G$11+СВЦЭМ!$D$10+'СЕТ СН'!$G$5</f>
        <v>4650.1449200699999</v>
      </c>
      <c r="Q58" s="37">
        <f>SUMIFS(СВЦЭМ!$D$34:$D$777,СВЦЭМ!$A$34:$A$777,$A58,СВЦЭМ!$B$34:$B$777,Q$47)+'СЕТ СН'!$G$11+СВЦЭМ!$D$10+'СЕТ СН'!$G$5</f>
        <v>4651.8838198200001</v>
      </c>
      <c r="R58" s="37">
        <f>SUMIFS(СВЦЭМ!$D$34:$D$777,СВЦЭМ!$A$34:$A$777,$A58,СВЦЭМ!$B$34:$B$777,R$47)+'СЕТ СН'!$G$11+СВЦЭМ!$D$10+'СЕТ СН'!$G$5</f>
        <v>4635.0324858399999</v>
      </c>
      <c r="S58" s="37">
        <f>SUMIFS(СВЦЭМ!$D$34:$D$777,СВЦЭМ!$A$34:$A$777,$A58,СВЦЭМ!$B$34:$B$777,S$47)+'СЕТ СН'!$G$11+СВЦЭМ!$D$10+'СЕТ СН'!$G$5</f>
        <v>4640.6368913400001</v>
      </c>
      <c r="T58" s="37">
        <f>SUMIFS(СВЦЭМ!$D$34:$D$777,СВЦЭМ!$A$34:$A$777,$A58,СВЦЭМ!$B$34:$B$777,T$47)+'СЕТ СН'!$G$11+СВЦЭМ!$D$10+'СЕТ СН'!$G$5</f>
        <v>4615.7446674599996</v>
      </c>
      <c r="U58" s="37">
        <f>SUMIFS(СВЦЭМ!$D$34:$D$777,СВЦЭМ!$A$34:$A$777,$A58,СВЦЭМ!$B$34:$B$777,U$47)+'СЕТ СН'!$G$11+СВЦЭМ!$D$10+'СЕТ СН'!$G$5</f>
        <v>4571.89266537</v>
      </c>
      <c r="V58" s="37">
        <f>SUMIFS(СВЦЭМ!$D$34:$D$777,СВЦЭМ!$A$34:$A$777,$A58,СВЦЭМ!$B$34:$B$777,V$47)+'СЕТ СН'!$G$11+СВЦЭМ!$D$10+'СЕТ СН'!$G$5</f>
        <v>4599.1991442799999</v>
      </c>
      <c r="W58" s="37">
        <f>SUMIFS(СВЦЭМ!$D$34:$D$777,СВЦЭМ!$A$34:$A$777,$A58,СВЦЭМ!$B$34:$B$777,W$47)+'СЕТ СН'!$G$11+СВЦЭМ!$D$10+'СЕТ СН'!$G$5</f>
        <v>4639.8419341400004</v>
      </c>
      <c r="X58" s="37">
        <f>SUMIFS(СВЦЭМ!$D$34:$D$777,СВЦЭМ!$A$34:$A$777,$A58,СВЦЭМ!$B$34:$B$777,X$47)+'СЕТ СН'!$G$11+СВЦЭМ!$D$10+'СЕТ СН'!$G$5</f>
        <v>4612.6766442999997</v>
      </c>
      <c r="Y58" s="37">
        <f>SUMIFS(СВЦЭМ!$D$34:$D$777,СВЦЭМ!$A$34:$A$777,$A58,СВЦЭМ!$B$34:$B$777,Y$47)+'СЕТ СН'!$G$11+СВЦЭМ!$D$10+'СЕТ СН'!$G$5</f>
        <v>4622.1958570799998</v>
      </c>
    </row>
    <row r="59" spans="1:25" ht="15.75" x14ac:dyDescent="0.2">
      <c r="A59" s="36">
        <f t="shared" si="1"/>
        <v>42625</v>
      </c>
      <c r="B59" s="37">
        <f>SUMIFS(СВЦЭМ!$D$34:$D$777,СВЦЭМ!$A$34:$A$777,$A59,СВЦЭМ!$B$34:$B$777,B$47)+'СЕТ СН'!$G$11+СВЦЭМ!$D$10+'СЕТ СН'!$G$5</f>
        <v>4651.7255570300003</v>
      </c>
      <c r="C59" s="37">
        <f>SUMIFS(СВЦЭМ!$D$34:$D$777,СВЦЭМ!$A$34:$A$777,$A59,СВЦЭМ!$B$34:$B$777,C$47)+'СЕТ СН'!$G$11+СВЦЭМ!$D$10+'СЕТ СН'!$G$5</f>
        <v>4739.3910957999997</v>
      </c>
      <c r="D59" s="37">
        <f>SUMIFS(СВЦЭМ!$D$34:$D$777,СВЦЭМ!$A$34:$A$777,$A59,СВЦЭМ!$B$34:$B$777,D$47)+'СЕТ СН'!$G$11+СВЦЭМ!$D$10+'СЕТ СН'!$G$5</f>
        <v>4785.7247918200001</v>
      </c>
      <c r="E59" s="37">
        <f>SUMIFS(СВЦЭМ!$D$34:$D$777,СВЦЭМ!$A$34:$A$777,$A59,СВЦЭМ!$B$34:$B$777,E$47)+'СЕТ СН'!$G$11+СВЦЭМ!$D$10+'СЕТ СН'!$G$5</f>
        <v>4797.1204872099997</v>
      </c>
      <c r="F59" s="37">
        <f>SUMIFS(СВЦЭМ!$D$34:$D$777,СВЦЭМ!$A$34:$A$777,$A59,СВЦЭМ!$B$34:$B$777,F$47)+'СЕТ СН'!$G$11+СВЦЭМ!$D$10+'СЕТ СН'!$G$5</f>
        <v>4790.8877560000001</v>
      </c>
      <c r="G59" s="37">
        <f>SUMIFS(СВЦЭМ!$D$34:$D$777,СВЦЭМ!$A$34:$A$777,$A59,СВЦЭМ!$B$34:$B$777,G$47)+'СЕТ СН'!$G$11+СВЦЭМ!$D$10+'СЕТ СН'!$G$5</f>
        <v>4786.0475067400002</v>
      </c>
      <c r="H59" s="37">
        <f>SUMIFS(СВЦЭМ!$D$34:$D$777,СВЦЭМ!$A$34:$A$777,$A59,СВЦЭМ!$B$34:$B$777,H$47)+'СЕТ СН'!$G$11+СВЦЭМ!$D$10+'СЕТ СН'!$G$5</f>
        <v>4699.9838241400003</v>
      </c>
      <c r="I59" s="37">
        <f>SUMIFS(СВЦЭМ!$D$34:$D$777,СВЦЭМ!$A$34:$A$777,$A59,СВЦЭМ!$B$34:$B$777,I$47)+'СЕТ СН'!$G$11+СВЦЭМ!$D$10+'СЕТ СН'!$G$5</f>
        <v>4634.5483918700002</v>
      </c>
      <c r="J59" s="37">
        <f>SUMIFS(СВЦЭМ!$D$34:$D$777,СВЦЭМ!$A$34:$A$777,$A59,СВЦЭМ!$B$34:$B$777,J$47)+'СЕТ СН'!$G$11+СВЦЭМ!$D$10+'СЕТ СН'!$G$5</f>
        <v>4577.3587524800005</v>
      </c>
      <c r="K59" s="37">
        <f>SUMIFS(СВЦЭМ!$D$34:$D$777,СВЦЭМ!$A$34:$A$777,$A59,СВЦЭМ!$B$34:$B$777,K$47)+'СЕТ СН'!$G$11+СВЦЭМ!$D$10+'СЕТ СН'!$G$5</f>
        <v>4537.9595239299997</v>
      </c>
      <c r="L59" s="37">
        <f>SUMIFS(СВЦЭМ!$D$34:$D$777,СВЦЭМ!$A$34:$A$777,$A59,СВЦЭМ!$B$34:$B$777,L$47)+'СЕТ СН'!$G$11+СВЦЭМ!$D$10+'СЕТ СН'!$G$5</f>
        <v>4528.7884263300002</v>
      </c>
      <c r="M59" s="37">
        <f>SUMIFS(СВЦЭМ!$D$34:$D$777,СВЦЭМ!$A$34:$A$777,$A59,СВЦЭМ!$B$34:$B$777,M$47)+'СЕТ СН'!$G$11+СВЦЭМ!$D$10+'СЕТ СН'!$G$5</f>
        <v>4507.0191842499999</v>
      </c>
      <c r="N59" s="37">
        <f>SUMIFS(СВЦЭМ!$D$34:$D$777,СВЦЭМ!$A$34:$A$777,$A59,СВЦЭМ!$B$34:$B$777,N$47)+'СЕТ СН'!$G$11+СВЦЭМ!$D$10+'СЕТ СН'!$G$5</f>
        <v>4520.6062645599995</v>
      </c>
      <c r="O59" s="37">
        <f>SUMIFS(СВЦЭМ!$D$34:$D$777,СВЦЭМ!$A$34:$A$777,$A59,СВЦЭМ!$B$34:$B$777,O$47)+'СЕТ СН'!$G$11+СВЦЭМ!$D$10+'СЕТ СН'!$G$5</f>
        <v>4621.7609266099998</v>
      </c>
      <c r="P59" s="37">
        <f>SUMIFS(СВЦЭМ!$D$34:$D$777,СВЦЭМ!$A$34:$A$777,$A59,СВЦЭМ!$B$34:$B$777,P$47)+'СЕТ СН'!$G$11+СВЦЭМ!$D$10+'СЕТ СН'!$G$5</f>
        <v>4615.4151667099995</v>
      </c>
      <c r="Q59" s="37">
        <f>SUMIFS(СВЦЭМ!$D$34:$D$777,СВЦЭМ!$A$34:$A$777,$A59,СВЦЭМ!$B$34:$B$777,Q$47)+'СЕТ СН'!$G$11+СВЦЭМ!$D$10+'СЕТ СН'!$G$5</f>
        <v>4557.2325132400001</v>
      </c>
      <c r="R59" s="37">
        <f>SUMIFS(СВЦЭМ!$D$34:$D$777,СВЦЭМ!$A$34:$A$777,$A59,СВЦЭМ!$B$34:$B$777,R$47)+'СЕТ СН'!$G$11+СВЦЭМ!$D$10+'СЕТ СН'!$G$5</f>
        <v>4514.5811010099997</v>
      </c>
      <c r="S59" s="37">
        <f>SUMIFS(СВЦЭМ!$D$34:$D$777,СВЦЭМ!$A$34:$A$777,$A59,СВЦЭМ!$B$34:$B$777,S$47)+'СЕТ СН'!$G$11+СВЦЭМ!$D$10+'СЕТ СН'!$G$5</f>
        <v>4547.2762044800002</v>
      </c>
      <c r="T59" s="37">
        <f>SUMIFS(СВЦЭМ!$D$34:$D$777,СВЦЭМ!$A$34:$A$777,$A59,СВЦЭМ!$B$34:$B$777,T$47)+'СЕТ СН'!$G$11+СВЦЭМ!$D$10+'СЕТ СН'!$G$5</f>
        <v>4529.9476050800004</v>
      </c>
      <c r="U59" s="37">
        <f>SUMIFS(СВЦЭМ!$D$34:$D$777,СВЦЭМ!$A$34:$A$777,$A59,СВЦЭМ!$B$34:$B$777,U$47)+'СЕТ СН'!$G$11+СВЦЭМ!$D$10+'СЕТ СН'!$G$5</f>
        <v>4556.1506949899995</v>
      </c>
      <c r="V59" s="37">
        <f>SUMIFS(СВЦЭМ!$D$34:$D$777,СВЦЭМ!$A$34:$A$777,$A59,СВЦЭМ!$B$34:$B$777,V$47)+'СЕТ СН'!$G$11+СВЦЭМ!$D$10+'СЕТ СН'!$G$5</f>
        <v>4575.2514917600001</v>
      </c>
      <c r="W59" s="37">
        <f>SUMIFS(СВЦЭМ!$D$34:$D$777,СВЦЭМ!$A$34:$A$777,$A59,СВЦЭМ!$B$34:$B$777,W$47)+'СЕТ СН'!$G$11+СВЦЭМ!$D$10+'СЕТ СН'!$G$5</f>
        <v>4554.2649505899999</v>
      </c>
      <c r="X59" s="37">
        <f>SUMIFS(СВЦЭМ!$D$34:$D$777,СВЦЭМ!$A$34:$A$777,$A59,СВЦЭМ!$B$34:$B$777,X$47)+'СЕТ СН'!$G$11+СВЦЭМ!$D$10+'СЕТ СН'!$G$5</f>
        <v>4543.6165833699997</v>
      </c>
      <c r="Y59" s="37">
        <f>SUMIFS(СВЦЭМ!$D$34:$D$777,СВЦЭМ!$A$34:$A$777,$A59,СВЦЭМ!$B$34:$B$777,Y$47)+'СЕТ СН'!$G$11+СВЦЭМ!$D$10+'СЕТ СН'!$G$5</f>
        <v>4591.2984136599998</v>
      </c>
    </row>
    <row r="60" spans="1:25" ht="15.75" x14ac:dyDescent="0.2">
      <c r="A60" s="36">
        <f t="shared" si="1"/>
        <v>42626</v>
      </c>
      <c r="B60" s="37">
        <f>SUMIFS(СВЦЭМ!$D$34:$D$777,СВЦЭМ!$A$34:$A$777,$A60,СВЦЭМ!$B$34:$B$777,B$47)+'СЕТ СН'!$G$11+СВЦЭМ!$D$10+'СЕТ СН'!$G$5</f>
        <v>4702.3033297499996</v>
      </c>
      <c r="C60" s="37">
        <f>SUMIFS(СВЦЭМ!$D$34:$D$777,СВЦЭМ!$A$34:$A$777,$A60,СВЦЭМ!$B$34:$B$777,C$47)+'СЕТ СН'!$G$11+СВЦЭМ!$D$10+'СЕТ СН'!$G$5</f>
        <v>4737.7014898899997</v>
      </c>
      <c r="D60" s="37">
        <f>SUMIFS(СВЦЭМ!$D$34:$D$777,СВЦЭМ!$A$34:$A$777,$A60,СВЦЭМ!$B$34:$B$777,D$47)+'СЕТ СН'!$G$11+СВЦЭМ!$D$10+'СЕТ СН'!$G$5</f>
        <v>4789.53542698</v>
      </c>
      <c r="E60" s="37">
        <f>SUMIFS(СВЦЭМ!$D$34:$D$777,СВЦЭМ!$A$34:$A$777,$A60,СВЦЭМ!$B$34:$B$777,E$47)+'СЕТ СН'!$G$11+СВЦЭМ!$D$10+'СЕТ СН'!$G$5</f>
        <v>4811.8884097600003</v>
      </c>
      <c r="F60" s="37">
        <f>SUMIFS(СВЦЭМ!$D$34:$D$777,СВЦЭМ!$A$34:$A$777,$A60,СВЦЭМ!$B$34:$B$777,F$47)+'СЕТ СН'!$G$11+СВЦЭМ!$D$10+'СЕТ СН'!$G$5</f>
        <v>4803.5846386800004</v>
      </c>
      <c r="G60" s="37">
        <f>SUMIFS(СВЦЭМ!$D$34:$D$777,СВЦЭМ!$A$34:$A$777,$A60,СВЦЭМ!$B$34:$B$777,G$47)+'СЕТ СН'!$G$11+СВЦЭМ!$D$10+'СЕТ СН'!$G$5</f>
        <v>4820.9089765899998</v>
      </c>
      <c r="H60" s="37">
        <f>SUMIFS(СВЦЭМ!$D$34:$D$777,СВЦЭМ!$A$34:$A$777,$A60,СВЦЭМ!$B$34:$B$777,H$47)+'СЕТ СН'!$G$11+СВЦЭМ!$D$10+'СЕТ СН'!$G$5</f>
        <v>4758.81843011</v>
      </c>
      <c r="I60" s="37">
        <f>SUMIFS(СВЦЭМ!$D$34:$D$777,СВЦЭМ!$A$34:$A$777,$A60,СВЦЭМ!$B$34:$B$777,I$47)+'СЕТ СН'!$G$11+СВЦЭМ!$D$10+'СЕТ СН'!$G$5</f>
        <v>4703.1889710599999</v>
      </c>
      <c r="J60" s="37">
        <f>SUMIFS(СВЦЭМ!$D$34:$D$777,СВЦЭМ!$A$34:$A$777,$A60,СВЦЭМ!$B$34:$B$777,J$47)+'СЕТ СН'!$G$11+СВЦЭМ!$D$10+'СЕТ СН'!$G$5</f>
        <v>4704.2980961200001</v>
      </c>
      <c r="K60" s="37">
        <f>SUMIFS(СВЦЭМ!$D$34:$D$777,СВЦЭМ!$A$34:$A$777,$A60,СВЦЭМ!$B$34:$B$777,K$47)+'СЕТ СН'!$G$11+СВЦЭМ!$D$10+'СЕТ СН'!$G$5</f>
        <v>4578.7669348399995</v>
      </c>
      <c r="L60" s="37">
        <f>SUMIFS(СВЦЭМ!$D$34:$D$777,СВЦЭМ!$A$34:$A$777,$A60,СВЦЭМ!$B$34:$B$777,L$47)+'СЕТ СН'!$G$11+СВЦЭМ!$D$10+'СЕТ СН'!$G$5</f>
        <v>4566.3517314599994</v>
      </c>
      <c r="M60" s="37">
        <f>SUMIFS(СВЦЭМ!$D$34:$D$777,СВЦЭМ!$A$34:$A$777,$A60,СВЦЭМ!$B$34:$B$777,M$47)+'СЕТ СН'!$G$11+СВЦЭМ!$D$10+'СЕТ СН'!$G$5</f>
        <v>4607.7195264100001</v>
      </c>
      <c r="N60" s="37">
        <f>SUMIFS(СВЦЭМ!$D$34:$D$777,СВЦЭМ!$A$34:$A$777,$A60,СВЦЭМ!$B$34:$B$777,N$47)+'СЕТ СН'!$G$11+СВЦЭМ!$D$10+'СЕТ СН'!$G$5</f>
        <v>4601.3867527800003</v>
      </c>
      <c r="O60" s="37">
        <f>SUMIFS(СВЦЭМ!$D$34:$D$777,СВЦЭМ!$A$34:$A$777,$A60,СВЦЭМ!$B$34:$B$777,O$47)+'СЕТ СН'!$G$11+СВЦЭМ!$D$10+'СЕТ СН'!$G$5</f>
        <v>4608.6288489199997</v>
      </c>
      <c r="P60" s="37">
        <f>SUMIFS(СВЦЭМ!$D$34:$D$777,СВЦЭМ!$A$34:$A$777,$A60,СВЦЭМ!$B$34:$B$777,P$47)+'СЕТ СН'!$G$11+СВЦЭМ!$D$10+'СЕТ СН'!$G$5</f>
        <v>4611.8496827299996</v>
      </c>
      <c r="Q60" s="37">
        <f>SUMIFS(СВЦЭМ!$D$34:$D$777,СВЦЭМ!$A$34:$A$777,$A60,СВЦЭМ!$B$34:$B$777,Q$47)+'СЕТ СН'!$G$11+СВЦЭМ!$D$10+'СЕТ СН'!$G$5</f>
        <v>4596.6975574600001</v>
      </c>
      <c r="R60" s="37">
        <f>SUMIFS(СВЦЭМ!$D$34:$D$777,СВЦЭМ!$A$34:$A$777,$A60,СВЦЭМ!$B$34:$B$777,R$47)+'СЕТ СН'!$G$11+СВЦЭМ!$D$10+'СЕТ СН'!$G$5</f>
        <v>4564.3545861700004</v>
      </c>
      <c r="S60" s="37">
        <f>SUMIFS(СВЦЭМ!$D$34:$D$777,СВЦЭМ!$A$34:$A$777,$A60,СВЦЭМ!$B$34:$B$777,S$47)+'СЕТ СН'!$G$11+СВЦЭМ!$D$10+'СЕТ СН'!$G$5</f>
        <v>4603.8757213099998</v>
      </c>
      <c r="T60" s="37">
        <f>SUMIFS(СВЦЭМ!$D$34:$D$777,СВЦЭМ!$A$34:$A$777,$A60,СВЦЭМ!$B$34:$B$777,T$47)+'СЕТ СН'!$G$11+СВЦЭМ!$D$10+'СЕТ СН'!$G$5</f>
        <v>4594.5554288700005</v>
      </c>
      <c r="U60" s="37">
        <f>SUMIFS(СВЦЭМ!$D$34:$D$777,СВЦЭМ!$A$34:$A$777,$A60,СВЦЭМ!$B$34:$B$777,U$47)+'СЕТ СН'!$G$11+СВЦЭМ!$D$10+'СЕТ СН'!$G$5</f>
        <v>4632.9391181999999</v>
      </c>
      <c r="V60" s="37">
        <f>SUMIFS(СВЦЭМ!$D$34:$D$777,СВЦЭМ!$A$34:$A$777,$A60,СВЦЭМ!$B$34:$B$777,V$47)+'СЕТ СН'!$G$11+СВЦЭМ!$D$10+'СЕТ СН'!$G$5</f>
        <v>4614.7662762299997</v>
      </c>
      <c r="W60" s="37">
        <f>SUMIFS(СВЦЭМ!$D$34:$D$777,СВЦЭМ!$A$34:$A$777,$A60,СВЦЭМ!$B$34:$B$777,W$47)+'СЕТ СН'!$G$11+СВЦЭМ!$D$10+'СЕТ СН'!$G$5</f>
        <v>4614.1536858199997</v>
      </c>
      <c r="X60" s="37">
        <f>SUMIFS(СВЦЭМ!$D$34:$D$777,СВЦЭМ!$A$34:$A$777,$A60,СВЦЭМ!$B$34:$B$777,X$47)+'СЕТ СН'!$G$11+СВЦЭМ!$D$10+'СЕТ СН'!$G$5</f>
        <v>4664.30608287</v>
      </c>
      <c r="Y60" s="37">
        <f>SUMIFS(СВЦЭМ!$D$34:$D$777,СВЦЭМ!$A$34:$A$777,$A60,СВЦЭМ!$B$34:$B$777,Y$47)+'СЕТ СН'!$G$11+СВЦЭМ!$D$10+'СЕТ СН'!$G$5</f>
        <v>4776.5988963199998</v>
      </c>
    </row>
    <row r="61" spans="1:25" ht="15.75" x14ac:dyDescent="0.2">
      <c r="A61" s="36">
        <f t="shared" si="1"/>
        <v>42627</v>
      </c>
      <c r="B61" s="37">
        <f>SUMIFS(СВЦЭМ!$D$34:$D$777,СВЦЭМ!$A$34:$A$777,$A61,СВЦЭМ!$B$34:$B$777,B$47)+'СЕТ СН'!$G$11+СВЦЭМ!$D$10+'СЕТ СН'!$G$5</f>
        <v>4837.2898932799999</v>
      </c>
      <c r="C61" s="37">
        <f>SUMIFS(СВЦЭМ!$D$34:$D$777,СВЦЭМ!$A$34:$A$777,$A61,СВЦЭМ!$B$34:$B$777,C$47)+'СЕТ СН'!$G$11+СВЦЭМ!$D$10+'СЕТ СН'!$G$5</f>
        <v>4857.2082840399999</v>
      </c>
      <c r="D61" s="37">
        <f>SUMIFS(СВЦЭМ!$D$34:$D$777,СВЦЭМ!$A$34:$A$777,$A61,СВЦЭМ!$B$34:$B$777,D$47)+'СЕТ СН'!$G$11+СВЦЭМ!$D$10+'СЕТ СН'!$G$5</f>
        <v>4855.3938611399999</v>
      </c>
      <c r="E61" s="37">
        <f>SUMIFS(СВЦЭМ!$D$34:$D$777,СВЦЭМ!$A$34:$A$777,$A61,СВЦЭМ!$B$34:$B$777,E$47)+'СЕТ СН'!$G$11+СВЦЭМ!$D$10+'СЕТ СН'!$G$5</f>
        <v>4878.4903637799998</v>
      </c>
      <c r="F61" s="37">
        <f>SUMIFS(СВЦЭМ!$D$34:$D$777,СВЦЭМ!$A$34:$A$777,$A61,СВЦЭМ!$B$34:$B$777,F$47)+'СЕТ СН'!$G$11+СВЦЭМ!$D$10+'СЕТ СН'!$G$5</f>
        <v>4872.7020081400005</v>
      </c>
      <c r="G61" s="37">
        <f>SUMIFS(СВЦЭМ!$D$34:$D$777,СВЦЭМ!$A$34:$A$777,$A61,СВЦЭМ!$B$34:$B$777,G$47)+'СЕТ СН'!$G$11+СВЦЭМ!$D$10+'СЕТ СН'!$G$5</f>
        <v>4821.3242447499997</v>
      </c>
      <c r="H61" s="37">
        <f>SUMIFS(СВЦЭМ!$D$34:$D$777,СВЦЭМ!$A$34:$A$777,$A61,СВЦЭМ!$B$34:$B$777,H$47)+'СЕТ СН'!$G$11+СВЦЭМ!$D$10+'СЕТ СН'!$G$5</f>
        <v>4772.70363421</v>
      </c>
      <c r="I61" s="37">
        <f>SUMIFS(СВЦЭМ!$D$34:$D$777,СВЦЭМ!$A$34:$A$777,$A61,СВЦЭМ!$B$34:$B$777,I$47)+'СЕТ СН'!$G$11+СВЦЭМ!$D$10+'СЕТ СН'!$G$5</f>
        <v>4700.15856747</v>
      </c>
      <c r="J61" s="37">
        <f>SUMIFS(СВЦЭМ!$D$34:$D$777,СВЦЭМ!$A$34:$A$777,$A61,СВЦЭМ!$B$34:$B$777,J$47)+'СЕТ СН'!$G$11+СВЦЭМ!$D$10+'СЕТ СН'!$G$5</f>
        <v>4632.1324730200004</v>
      </c>
      <c r="K61" s="37">
        <f>SUMIFS(СВЦЭМ!$D$34:$D$777,СВЦЭМ!$A$34:$A$777,$A61,СВЦЭМ!$B$34:$B$777,K$47)+'СЕТ СН'!$G$11+СВЦЭМ!$D$10+'СЕТ СН'!$G$5</f>
        <v>4544.7339713800002</v>
      </c>
      <c r="L61" s="37">
        <f>SUMIFS(СВЦЭМ!$D$34:$D$777,СВЦЭМ!$A$34:$A$777,$A61,СВЦЭМ!$B$34:$B$777,L$47)+'СЕТ СН'!$G$11+СВЦЭМ!$D$10+'СЕТ СН'!$G$5</f>
        <v>4525.6825260200003</v>
      </c>
      <c r="M61" s="37">
        <f>SUMIFS(СВЦЭМ!$D$34:$D$777,СВЦЭМ!$A$34:$A$777,$A61,СВЦЭМ!$B$34:$B$777,M$47)+'СЕТ СН'!$G$11+СВЦЭМ!$D$10+'СЕТ СН'!$G$5</f>
        <v>4526.5139459800002</v>
      </c>
      <c r="N61" s="37">
        <f>SUMIFS(СВЦЭМ!$D$34:$D$777,СВЦЭМ!$A$34:$A$777,$A61,СВЦЭМ!$B$34:$B$777,N$47)+'СЕТ СН'!$G$11+СВЦЭМ!$D$10+'СЕТ СН'!$G$5</f>
        <v>4538.9149818900005</v>
      </c>
      <c r="O61" s="37">
        <f>SUMIFS(СВЦЭМ!$D$34:$D$777,СВЦЭМ!$A$34:$A$777,$A61,СВЦЭМ!$B$34:$B$777,O$47)+'СЕТ СН'!$G$11+СВЦЭМ!$D$10+'СЕТ СН'!$G$5</f>
        <v>4595.32865872</v>
      </c>
      <c r="P61" s="37">
        <f>SUMIFS(СВЦЭМ!$D$34:$D$777,СВЦЭМ!$A$34:$A$777,$A61,СВЦЭМ!$B$34:$B$777,P$47)+'СЕТ СН'!$G$11+СВЦЭМ!$D$10+'СЕТ СН'!$G$5</f>
        <v>4576.5126158799994</v>
      </c>
      <c r="Q61" s="37">
        <f>SUMIFS(СВЦЭМ!$D$34:$D$777,СВЦЭМ!$A$34:$A$777,$A61,СВЦЭМ!$B$34:$B$777,Q$47)+'СЕТ СН'!$G$11+СВЦЭМ!$D$10+'СЕТ СН'!$G$5</f>
        <v>4550.2768722500005</v>
      </c>
      <c r="R61" s="37">
        <f>SUMIFS(СВЦЭМ!$D$34:$D$777,СВЦЭМ!$A$34:$A$777,$A61,СВЦЭМ!$B$34:$B$777,R$47)+'СЕТ СН'!$G$11+СВЦЭМ!$D$10+'СЕТ СН'!$G$5</f>
        <v>4517.6949737899995</v>
      </c>
      <c r="S61" s="37">
        <f>SUMIFS(СВЦЭМ!$D$34:$D$777,СВЦЭМ!$A$34:$A$777,$A61,СВЦЭМ!$B$34:$B$777,S$47)+'СЕТ СН'!$G$11+СВЦЭМ!$D$10+'СЕТ СН'!$G$5</f>
        <v>4552.4430998500002</v>
      </c>
      <c r="T61" s="37">
        <f>SUMIFS(СВЦЭМ!$D$34:$D$777,СВЦЭМ!$A$34:$A$777,$A61,СВЦЭМ!$B$34:$B$777,T$47)+'СЕТ СН'!$G$11+СВЦЭМ!$D$10+'СЕТ СН'!$G$5</f>
        <v>4520.0064769199998</v>
      </c>
      <c r="U61" s="37">
        <f>SUMIFS(СВЦЭМ!$D$34:$D$777,СВЦЭМ!$A$34:$A$777,$A61,СВЦЭМ!$B$34:$B$777,U$47)+'СЕТ СН'!$G$11+СВЦЭМ!$D$10+'СЕТ СН'!$G$5</f>
        <v>4500.7818060499994</v>
      </c>
      <c r="V61" s="37">
        <f>SUMIFS(СВЦЭМ!$D$34:$D$777,СВЦЭМ!$A$34:$A$777,$A61,СВЦЭМ!$B$34:$B$777,V$47)+'СЕТ СН'!$G$11+СВЦЭМ!$D$10+'СЕТ СН'!$G$5</f>
        <v>4513.0159221699996</v>
      </c>
      <c r="W61" s="37">
        <f>SUMIFS(СВЦЭМ!$D$34:$D$777,СВЦЭМ!$A$34:$A$777,$A61,СВЦЭМ!$B$34:$B$777,W$47)+'СЕТ СН'!$G$11+СВЦЭМ!$D$10+'СЕТ СН'!$G$5</f>
        <v>4511.1503199500003</v>
      </c>
      <c r="X61" s="37">
        <f>SUMIFS(СВЦЭМ!$D$34:$D$777,СВЦЭМ!$A$34:$A$777,$A61,СВЦЭМ!$B$34:$B$777,X$47)+'СЕТ СН'!$G$11+СВЦЭМ!$D$10+'СЕТ СН'!$G$5</f>
        <v>4540.3034671099995</v>
      </c>
      <c r="Y61" s="37">
        <f>SUMIFS(СВЦЭМ!$D$34:$D$777,СВЦЭМ!$A$34:$A$777,$A61,СВЦЭМ!$B$34:$B$777,Y$47)+'СЕТ СН'!$G$11+СВЦЭМ!$D$10+'СЕТ СН'!$G$5</f>
        <v>4620.24923476</v>
      </c>
    </row>
    <row r="62" spans="1:25" ht="15.75" x14ac:dyDescent="0.2">
      <c r="A62" s="36">
        <f t="shared" si="1"/>
        <v>42628</v>
      </c>
      <c r="B62" s="37">
        <f>SUMIFS(СВЦЭМ!$D$34:$D$777,СВЦЭМ!$A$34:$A$777,$A62,СВЦЭМ!$B$34:$B$777,B$47)+'СЕТ СН'!$G$11+СВЦЭМ!$D$10+'СЕТ СН'!$G$5</f>
        <v>4724.4323509999995</v>
      </c>
      <c r="C62" s="37">
        <f>SUMIFS(СВЦЭМ!$D$34:$D$777,СВЦЭМ!$A$34:$A$777,$A62,СВЦЭМ!$B$34:$B$777,C$47)+'СЕТ СН'!$G$11+СВЦЭМ!$D$10+'СЕТ СН'!$G$5</f>
        <v>4805.2079169400004</v>
      </c>
      <c r="D62" s="37">
        <f>SUMIFS(СВЦЭМ!$D$34:$D$777,СВЦЭМ!$A$34:$A$777,$A62,СВЦЭМ!$B$34:$B$777,D$47)+'СЕТ СН'!$G$11+СВЦЭМ!$D$10+'СЕТ СН'!$G$5</f>
        <v>4890.6039765000005</v>
      </c>
      <c r="E62" s="37">
        <f>SUMIFS(СВЦЭМ!$D$34:$D$777,СВЦЭМ!$A$34:$A$777,$A62,СВЦЭМ!$B$34:$B$777,E$47)+'СЕТ СН'!$G$11+СВЦЭМ!$D$10+'СЕТ СН'!$G$5</f>
        <v>4855.5498502199998</v>
      </c>
      <c r="F62" s="37">
        <f>SUMIFS(СВЦЭМ!$D$34:$D$777,СВЦЭМ!$A$34:$A$777,$A62,СВЦЭМ!$B$34:$B$777,F$47)+'СЕТ СН'!$G$11+СВЦЭМ!$D$10+'СЕТ СН'!$G$5</f>
        <v>4876.17313285</v>
      </c>
      <c r="G62" s="37">
        <f>SUMIFS(СВЦЭМ!$D$34:$D$777,СВЦЭМ!$A$34:$A$777,$A62,СВЦЭМ!$B$34:$B$777,G$47)+'СЕТ СН'!$G$11+СВЦЭМ!$D$10+'СЕТ СН'!$G$5</f>
        <v>4832.2516718400002</v>
      </c>
      <c r="H62" s="37">
        <f>SUMIFS(СВЦЭМ!$D$34:$D$777,СВЦЭМ!$A$34:$A$777,$A62,СВЦЭМ!$B$34:$B$777,H$47)+'СЕТ СН'!$G$11+СВЦЭМ!$D$10+'СЕТ СН'!$G$5</f>
        <v>4781.3945643999996</v>
      </c>
      <c r="I62" s="37">
        <f>SUMIFS(СВЦЭМ!$D$34:$D$777,СВЦЭМ!$A$34:$A$777,$A62,СВЦЭМ!$B$34:$B$777,I$47)+'СЕТ СН'!$G$11+СВЦЭМ!$D$10+'СЕТ СН'!$G$5</f>
        <v>4680.4404879200001</v>
      </c>
      <c r="J62" s="37">
        <f>SUMIFS(СВЦЭМ!$D$34:$D$777,СВЦЭМ!$A$34:$A$777,$A62,СВЦЭМ!$B$34:$B$777,J$47)+'СЕТ СН'!$G$11+СВЦЭМ!$D$10+'СЕТ СН'!$G$5</f>
        <v>4638.69317288</v>
      </c>
      <c r="K62" s="37">
        <f>SUMIFS(СВЦЭМ!$D$34:$D$777,СВЦЭМ!$A$34:$A$777,$A62,СВЦЭМ!$B$34:$B$777,K$47)+'СЕТ СН'!$G$11+СВЦЭМ!$D$10+'СЕТ СН'!$G$5</f>
        <v>4545.3155639199995</v>
      </c>
      <c r="L62" s="37">
        <f>SUMIFS(СВЦЭМ!$D$34:$D$777,СВЦЭМ!$A$34:$A$777,$A62,СВЦЭМ!$B$34:$B$777,L$47)+'СЕТ СН'!$G$11+СВЦЭМ!$D$10+'СЕТ СН'!$G$5</f>
        <v>4539.67928751</v>
      </c>
      <c r="M62" s="37">
        <f>SUMIFS(СВЦЭМ!$D$34:$D$777,СВЦЭМ!$A$34:$A$777,$A62,СВЦЭМ!$B$34:$B$777,M$47)+'СЕТ СН'!$G$11+СВЦЭМ!$D$10+'СЕТ СН'!$G$5</f>
        <v>4561.52811028</v>
      </c>
      <c r="N62" s="37">
        <f>SUMIFS(СВЦЭМ!$D$34:$D$777,СВЦЭМ!$A$34:$A$777,$A62,СВЦЭМ!$B$34:$B$777,N$47)+'СЕТ СН'!$G$11+СВЦЭМ!$D$10+'СЕТ СН'!$G$5</f>
        <v>4565.1914324600002</v>
      </c>
      <c r="O62" s="37">
        <f>SUMIFS(СВЦЭМ!$D$34:$D$777,СВЦЭМ!$A$34:$A$777,$A62,СВЦЭМ!$B$34:$B$777,O$47)+'СЕТ СН'!$G$11+СВЦЭМ!$D$10+'СЕТ СН'!$G$5</f>
        <v>4570.7610537099999</v>
      </c>
      <c r="P62" s="37">
        <f>SUMIFS(СВЦЭМ!$D$34:$D$777,СВЦЭМ!$A$34:$A$777,$A62,СВЦЭМ!$B$34:$B$777,P$47)+'СЕТ СН'!$G$11+СВЦЭМ!$D$10+'СЕТ СН'!$G$5</f>
        <v>4567.1620644599998</v>
      </c>
      <c r="Q62" s="37">
        <f>SUMIFS(СВЦЭМ!$D$34:$D$777,СВЦЭМ!$A$34:$A$777,$A62,СВЦЭМ!$B$34:$B$777,Q$47)+'СЕТ СН'!$G$11+СВЦЭМ!$D$10+'СЕТ СН'!$G$5</f>
        <v>4571.10132995</v>
      </c>
      <c r="R62" s="37">
        <f>SUMIFS(СВЦЭМ!$D$34:$D$777,СВЦЭМ!$A$34:$A$777,$A62,СВЦЭМ!$B$34:$B$777,R$47)+'СЕТ СН'!$G$11+СВЦЭМ!$D$10+'СЕТ СН'!$G$5</f>
        <v>4563.8359321999997</v>
      </c>
      <c r="S62" s="37">
        <f>SUMIFS(СВЦЭМ!$D$34:$D$777,СВЦЭМ!$A$34:$A$777,$A62,СВЦЭМ!$B$34:$B$777,S$47)+'СЕТ СН'!$G$11+СВЦЭМ!$D$10+'СЕТ СН'!$G$5</f>
        <v>4590.9653009499998</v>
      </c>
      <c r="T62" s="37">
        <f>SUMIFS(СВЦЭМ!$D$34:$D$777,СВЦЭМ!$A$34:$A$777,$A62,СВЦЭМ!$B$34:$B$777,T$47)+'СЕТ СН'!$G$11+СВЦЭМ!$D$10+'СЕТ СН'!$G$5</f>
        <v>4589.1419554200002</v>
      </c>
      <c r="U62" s="37">
        <f>SUMIFS(СВЦЭМ!$D$34:$D$777,СВЦЭМ!$A$34:$A$777,$A62,СВЦЭМ!$B$34:$B$777,U$47)+'СЕТ СН'!$G$11+СВЦЭМ!$D$10+'СЕТ СН'!$G$5</f>
        <v>4552.6884124400003</v>
      </c>
      <c r="V62" s="37">
        <f>SUMIFS(СВЦЭМ!$D$34:$D$777,СВЦЭМ!$A$34:$A$777,$A62,СВЦЭМ!$B$34:$B$777,V$47)+'СЕТ СН'!$G$11+СВЦЭМ!$D$10+'СЕТ СН'!$G$5</f>
        <v>4553.5015751000001</v>
      </c>
      <c r="W62" s="37">
        <f>SUMIFS(СВЦЭМ!$D$34:$D$777,СВЦЭМ!$A$34:$A$777,$A62,СВЦЭМ!$B$34:$B$777,W$47)+'СЕТ СН'!$G$11+СВЦЭМ!$D$10+'СЕТ СН'!$G$5</f>
        <v>4540.7900297100005</v>
      </c>
      <c r="X62" s="37">
        <f>SUMIFS(СВЦЭМ!$D$34:$D$777,СВЦЭМ!$A$34:$A$777,$A62,СВЦЭМ!$B$34:$B$777,X$47)+'СЕТ СН'!$G$11+СВЦЭМ!$D$10+'СЕТ СН'!$G$5</f>
        <v>4605.3518147200002</v>
      </c>
      <c r="Y62" s="37">
        <f>SUMIFS(СВЦЭМ!$D$34:$D$777,СВЦЭМ!$A$34:$A$777,$A62,СВЦЭМ!$B$34:$B$777,Y$47)+'СЕТ СН'!$G$11+СВЦЭМ!$D$10+'СЕТ СН'!$G$5</f>
        <v>4676.7564000800003</v>
      </c>
    </row>
    <row r="63" spans="1:25" ht="15.75" x14ac:dyDescent="0.2">
      <c r="A63" s="36">
        <f t="shared" si="1"/>
        <v>42629</v>
      </c>
      <c r="B63" s="37">
        <f>SUMIFS(СВЦЭМ!$D$34:$D$777,СВЦЭМ!$A$34:$A$777,$A63,СВЦЭМ!$B$34:$B$777,B$47)+'СЕТ СН'!$G$11+СВЦЭМ!$D$10+'СЕТ СН'!$G$5</f>
        <v>4718.1442385199998</v>
      </c>
      <c r="C63" s="37">
        <f>SUMIFS(СВЦЭМ!$D$34:$D$777,СВЦЭМ!$A$34:$A$777,$A63,СВЦЭМ!$B$34:$B$777,C$47)+'СЕТ СН'!$G$11+СВЦЭМ!$D$10+'СЕТ СН'!$G$5</f>
        <v>4770.5870825700003</v>
      </c>
      <c r="D63" s="37">
        <f>SUMIFS(СВЦЭМ!$D$34:$D$777,СВЦЭМ!$A$34:$A$777,$A63,СВЦЭМ!$B$34:$B$777,D$47)+'СЕТ СН'!$G$11+СВЦЭМ!$D$10+'СЕТ СН'!$G$5</f>
        <v>4829.5657052400002</v>
      </c>
      <c r="E63" s="37">
        <f>SUMIFS(СВЦЭМ!$D$34:$D$777,СВЦЭМ!$A$34:$A$777,$A63,СВЦЭМ!$B$34:$B$777,E$47)+'СЕТ СН'!$G$11+СВЦЭМ!$D$10+'СЕТ СН'!$G$5</f>
        <v>4907.0100745</v>
      </c>
      <c r="F63" s="37">
        <f>SUMIFS(СВЦЭМ!$D$34:$D$777,СВЦЭМ!$A$34:$A$777,$A63,СВЦЭМ!$B$34:$B$777,F$47)+'СЕТ СН'!$G$11+СВЦЭМ!$D$10+'СЕТ СН'!$G$5</f>
        <v>4820.6224061699995</v>
      </c>
      <c r="G63" s="37">
        <f>SUMIFS(СВЦЭМ!$D$34:$D$777,СВЦЭМ!$A$34:$A$777,$A63,СВЦЭМ!$B$34:$B$777,G$47)+'СЕТ СН'!$G$11+СВЦЭМ!$D$10+'СЕТ СН'!$G$5</f>
        <v>4802.2251797499994</v>
      </c>
      <c r="H63" s="37">
        <f>SUMIFS(СВЦЭМ!$D$34:$D$777,СВЦЭМ!$A$34:$A$777,$A63,СВЦЭМ!$B$34:$B$777,H$47)+'СЕТ СН'!$G$11+СВЦЭМ!$D$10+'СЕТ СН'!$G$5</f>
        <v>4727.0361965000002</v>
      </c>
      <c r="I63" s="37">
        <f>SUMIFS(СВЦЭМ!$D$34:$D$777,СВЦЭМ!$A$34:$A$777,$A63,СВЦЭМ!$B$34:$B$777,I$47)+'СЕТ СН'!$G$11+СВЦЭМ!$D$10+'СЕТ СН'!$G$5</f>
        <v>4644.69640953</v>
      </c>
      <c r="J63" s="37">
        <f>SUMIFS(СВЦЭМ!$D$34:$D$777,СВЦЭМ!$A$34:$A$777,$A63,СВЦЭМ!$B$34:$B$777,J$47)+'СЕТ СН'!$G$11+СВЦЭМ!$D$10+'СЕТ СН'!$G$5</f>
        <v>4600.5557164900001</v>
      </c>
      <c r="K63" s="37">
        <f>SUMIFS(СВЦЭМ!$D$34:$D$777,СВЦЭМ!$A$34:$A$777,$A63,СВЦЭМ!$B$34:$B$777,K$47)+'СЕТ СН'!$G$11+СВЦЭМ!$D$10+'СЕТ СН'!$G$5</f>
        <v>4524.7624795299998</v>
      </c>
      <c r="L63" s="37">
        <f>SUMIFS(СВЦЭМ!$D$34:$D$777,СВЦЭМ!$A$34:$A$777,$A63,СВЦЭМ!$B$34:$B$777,L$47)+'СЕТ СН'!$G$11+СВЦЭМ!$D$10+'СЕТ СН'!$G$5</f>
        <v>4554.5704945300004</v>
      </c>
      <c r="M63" s="37">
        <f>SUMIFS(СВЦЭМ!$D$34:$D$777,СВЦЭМ!$A$34:$A$777,$A63,СВЦЭМ!$B$34:$B$777,M$47)+'СЕТ СН'!$G$11+СВЦЭМ!$D$10+'СЕТ СН'!$G$5</f>
        <v>4551.4126057599997</v>
      </c>
      <c r="N63" s="37">
        <f>SUMIFS(СВЦЭМ!$D$34:$D$777,СВЦЭМ!$A$34:$A$777,$A63,СВЦЭМ!$B$34:$B$777,N$47)+'СЕТ СН'!$G$11+СВЦЭМ!$D$10+'СЕТ СН'!$G$5</f>
        <v>4549.2134317700002</v>
      </c>
      <c r="O63" s="37">
        <f>SUMIFS(СВЦЭМ!$D$34:$D$777,СВЦЭМ!$A$34:$A$777,$A63,СВЦЭМ!$B$34:$B$777,O$47)+'СЕТ СН'!$G$11+СВЦЭМ!$D$10+'СЕТ СН'!$G$5</f>
        <v>4620.7049991599997</v>
      </c>
      <c r="P63" s="37">
        <f>SUMIFS(СВЦЭМ!$D$34:$D$777,СВЦЭМ!$A$34:$A$777,$A63,СВЦЭМ!$B$34:$B$777,P$47)+'СЕТ СН'!$G$11+СВЦЭМ!$D$10+'СЕТ СН'!$G$5</f>
        <v>4681.40905294</v>
      </c>
      <c r="Q63" s="37">
        <f>SUMIFS(СВЦЭМ!$D$34:$D$777,СВЦЭМ!$A$34:$A$777,$A63,СВЦЭМ!$B$34:$B$777,Q$47)+'СЕТ СН'!$G$11+СВЦЭМ!$D$10+'СЕТ СН'!$G$5</f>
        <v>4532.7050179400003</v>
      </c>
      <c r="R63" s="37">
        <f>SUMIFS(СВЦЭМ!$D$34:$D$777,СВЦЭМ!$A$34:$A$777,$A63,СВЦЭМ!$B$34:$B$777,R$47)+'СЕТ СН'!$G$11+СВЦЭМ!$D$10+'СЕТ СН'!$G$5</f>
        <v>4540.8234193999997</v>
      </c>
      <c r="S63" s="37">
        <f>SUMIFS(СВЦЭМ!$D$34:$D$777,СВЦЭМ!$A$34:$A$777,$A63,СВЦЭМ!$B$34:$B$777,S$47)+'СЕТ СН'!$G$11+СВЦЭМ!$D$10+'СЕТ СН'!$G$5</f>
        <v>4573.16862485</v>
      </c>
      <c r="T63" s="37">
        <f>SUMIFS(СВЦЭМ!$D$34:$D$777,СВЦЭМ!$A$34:$A$777,$A63,СВЦЭМ!$B$34:$B$777,T$47)+'СЕТ СН'!$G$11+СВЦЭМ!$D$10+'СЕТ СН'!$G$5</f>
        <v>4574.9074377899997</v>
      </c>
      <c r="U63" s="37">
        <f>SUMIFS(СВЦЭМ!$D$34:$D$777,СВЦЭМ!$A$34:$A$777,$A63,СВЦЭМ!$B$34:$B$777,U$47)+'СЕТ СН'!$G$11+СВЦЭМ!$D$10+'СЕТ СН'!$G$5</f>
        <v>4529.1725318099998</v>
      </c>
      <c r="V63" s="37">
        <f>SUMIFS(СВЦЭМ!$D$34:$D$777,СВЦЭМ!$A$34:$A$777,$A63,СВЦЭМ!$B$34:$B$777,V$47)+'СЕТ СН'!$G$11+СВЦЭМ!$D$10+'СЕТ СН'!$G$5</f>
        <v>4518.5540198500003</v>
      </c>
      <c r="W63" s="37">
        <f>SUMIFS(СВЦЭМ!$D$34:$D$777,СВЦЭМ!$A$34:$A$777,$A63,СВЦЭМ!$B$34:$B$777,W$47)+'СЕТ СН'!$G$11+СВЦЭМ!$D$10+'СЕТ СН'!$G$5</f>
        <v>4492.0585952399997</v>
      </c>
      <c r="X63" s="37">
        <f>SUMIFS(СВЦЭМ!$D$34:$D$777,СВЦЭМ!$A$34:$A$777,$A63,СВЦЭМ!$B$34:$B$777,X$47)+'СЕТ СН'!$G$11+СВЦЭМ!$D$10+'СЕТ СН'!$G$5</f>
        <v>4508.7213785100002</v>
      </c>
      <c r="Y63" s="37">
        <f>SUMIFS(СВЦЭМ!$D$34:$D$777,СВЦЭМ!$A$34:$A$777,$A63,СВЦЭМ!$B$34:$B$777,Y$47)+'СЕТ СН'!$G$11+СВЦЭМ!$D$10+'СЕТ СН'!$G$5</f>
        <v>4598.1476284399996</v>
      </c>
    </row>
    <row r="64" spans="1:25" ht="15.75" x14ac:dyDescent="0.2">
      <c r="A64" s="36">
        <f t="shared" si="1"/>
        <v>42630</v>
      </c>
      <c r="B64" s="37">
        <f>SUMIFS(СВЦЭМ!$D$34:$D$777,СВЦЭМ!$A$34:$A$777,$A64,СВЦЭМ!$B$34:$B$777,B$47)+'СЕТ СН'!$G$11+СВЦЭМ!$D$10+'СЕТ СН'!$G$5</f>
        <v>4723.62901521</v>
      </c>
      <c r="C64" s="37">
        <f>SUMIFS(СВЦЭМ!$D$34:$D$777,СВЦЭМ!$A$34:$A$777,$A64,СВЦЭМ!$B$34:$B$777,C$47)+'СЕТ СН'!$G$11+СВЦЭМ!$D$10+'СЕТ СН'!$G$5</f>
        <v>4791.17937824</v>
      </c>
      <c r="D64" s="37">
        <f>SUMIFS(СВЦЭМ!$D$34:$D$777,СВЦЭМ!$A$34:$A$777,$A64,СВЦЭМ!$B$34:$B$777,D$47)+'СЕТ СН'!$G$11+СВЦЭМ!$D$10+'СЕТ СН'!$G$5</f>
        <v>4825.3413250100002</v>
      </c>
      <c r="E64" s="37">
        <f>SUMIFS(СВЦЭМ!$D$34:$D$777,СВЦЭМ!$A$34:$A$777,$A64,СВЦЭМ!$B$34:$B$777,E$47)+'СЕТ СН'!$G$11+СВЦЭМ!$D$10+'СЕТ СН'!$G$5</f>
        <v>4831.9806570000001</v>
      </c>
      <c r="F64" s="37">
        <f>SUMIFS(СВЦЭМ!$D$34:$D$777,СВЦЭМ!$A$34:$A$777,$A64,СВЦЭМ!$B$34:$B$777,F$47)+'СЕТ СН'!$G$11+СВЦЭМ!$D$10+'СЕТ СН'!$G$5</f>
        <v>4843.2481406999996</v>
      </c>
      <c r="G64" s="37">
        <f>SUMIFS(СВЦЭМ!$D$34:$D$777,СВЦЭМ!$A$34:$A$777,$A64,СВЦЭМ!$B$34:$B$777,G$47)+'СЕТ СН'!$G$11+СВЦЭМ!$D$10+'СЕТ СН'!$G$5</f>
        <v>4836.0113774299998</v>
      </c>
      <c r="H64" s="37">
        <f>SUMIFS(СВЦЭМ!$D$34:$D$777,СВЦЭМ!$A$34:$A$777,$A64,СВЦЭМ!$B$34:$B$777,H$47)+'СЕТ СН'!$G$11+СВЦЭМ!$D$10+'СЕТ СН'!$G$5</f>
        <v>4799.4816568900005</v>
      </c>
      <c r="I64" s="37">
        <f>SUMIFS(СВЦЭМ!$D$34:$D$777,СВЦЭМ!$A$34:$A$777,$A64,СВЦЭМ!$B$34:$B$777,I$47)+'СЕТ СН'!$G$11+СВЦЭМ!$D$10+'СЕТ СН'!$G$5</f>
        <v>4740.9306594</v>
      </c>
      <c r="J64" s="37">
        <f>SUMIFS(СВЦЭМ!$D$34:$D$777,СВЦЭМ!$A$34:$A$777,$A64,СВЦЭМ!$B$34:$B$777,J$47)+'СЕТ СН'!$G$11+СВЦЭМ!$D$10+'СЕТ СН'!$G$5</f>
        <v>4667.0775287400002</v>
      </c>
      <c r="K64" s="37">
        <f>SUMIFS(СВЦЭМ!$D$34:$D$777,СВЦЭМ!$A$34:$A$777,$A64,СВЦЭМ!$B$34:$B$777,K$47)+'СЕТ СН'!$G$11+СВЦЭМ!$D$10+'СЕТ СН'!$G$5</f>
        <v>4609.0244993400001</v>
      </c>
      <c r="L64" s="37">
        <f>SUMIFS(СВЦЭМ!$D$34:$D$777,СВЦЭМ!$A$34:$A$777,$A64,СВЦЭМ!$B$34:$B$777,L$47)+'СЕТ СН'!$G$11+СВЦЭМ!$D$10+'СЕТ СН'!$G$5</f>
        <v>4566.9443569699997</v>
      </c>
      <c r="M64" s="37">
        <f>SUMIFS(СВЦЭМ!$D$34:$D$777,СВЦЭМ!$A$34:$A$777,$A64,СВЦЭМ!$B$34:$B$777,M$47)+'СЕТ СН'!$G$11+СВЦЭМ!$D$10+'СЕТ СН'!$G$5</f>
        <v>4568.8464798300001</v>
      </c>
      <c r="N64" s="37">
        <f>SUMIFS(СВЦЭМ!$D$34:$D$777,СВЦЭМ!$A$34:$A$777,$A64,СВЦЭМ!$B$34:$B$777,N$47)+'СЕТ СН'!$G$11+СВЦЭМ!$D$10+'СЕТ СН'!$G$5</f>
        <v>4562.8702393499998</v>
      </c>
      <c r="O64" s="37">
        <f>SUMIFS(СВЦЭМ!$D$34:$D$777,СВЦЭМ!$A$34:$A$777,$A64,СВЦЭМ!$B$34:$B$777,O$47)+'СЕТ СН'!$G$11+СВЦЭМ!$D$10+'СЕТ СН'!$G$5</f>
        <v>4564.8214620099998</v>
      </c>
      <c r="P64" s="37">
        <f>SUMIFS(СВЦЭМ!$D$34:$D$777,СВЦЭМ!$A$34:$A$777,$A64,СВЦЭМ!$B$34:$B$777,P$47)+'СЕТ СН'!$G$11+СВЦЭМ!$D$10+'СЕТ СН'!$G$5</f>
        <v>4576.1383785999997</v>
      </c>
      <c r="Q64" s="37">
        <f>SUMIFS(СВЦЭМ!$D$34:$D$777,СВЦЭМ!$A$34:$A$777,$A64,СВЦЭМ!$B$34:$B$777,Q$47)+'СЕТ СН'!$G$11+СВЦЭМ!$D$10+'СЕТ СН'!$G$5</f>
        <v>4574.2813494399998</v>
      </c>
      <c r="R64" s="37">
        <f>SUMIFS(СВЦЭМ!$D$34:$D$777,СВЦЭМ!$A$34:$A$777,$A64,СВЦЭМ!$B$34:$B$777,R$47)+'СЕТ СН'!$G$11+СВЦЭМ!$D$10+'СЕТ СН'!$G$5</f>
        <v>4585.9633953399998</v>
      </c>
      <c r="S64" s="37">
        <f>SUMIFS(СВЦЭМ!$D$34:$D$777,СВЦЭМ!$A$34:$A$777,$A64,СВЦЭМ!$B$34:$B$777,S$47)+'СЕТ СН'!$G$11+СВЦЭМ!$D$10+'СЕТ СН'!$G$5</f>
        <v>4604.7043298099998</v>
      </c>
      <c r="T64" s="37">
        <f>SUMIFS(СВЦЭМ!$D$34:$D$777,СВЦЭМ!$A$34:$A$777,$A64,СВЦЭМ!$B$34:$B$777,T$47)+'СЕТ СН'!$G$11+СВЦЭМ!$D$10+'СЕТ СН'!$G$5</f>
        <v>4605.3009245399999</v>
      </c>
      <c r="U64" s="37">
        <f>SUMIFS(СВЦЭМ!$D$34:$D$777,СВЦЭМ!$A$34:$A$777,$A64,СВЦЭМ!$B$34:$B$777,U$47)+'СЕТ СН'!$G$11+СВЦЭМ!$D$10+'СЕТ СН'!$G$5</f>
        <v>4597.1904569300004</v>
      </c>
      <c r="V64" s="37">
        <f>SUMIFS(СВЦЭМ!$D$34:$D$777,СВЦЭМ!$A$34:$A$777,$A64,СВЦЭМ!$B$34:$B$777,V$47)+'СЕТ СН'!$G$11+СВЦЭМ!$D$10+'СЕТ СН'!$G$5</f>
        <v>4611.2748617199995</v>
      </c>
      <c r="W64" s="37">
        <f>SUMIFS(СВЦЭМ!$D$34:$D$777,СВЦЭМ!$A$34:$A$777,$A64,СВЦЭМ!$B$34:$B$777,W$47)+'СЕТ СН'!$G$11+СВЦЭМ!$D$10+'СЕТ СН'!$G$5</f>
        <v>4619.3965561100003</v>
      </c>
      <c r="X64" s="37">
        <f>SUMIFS(СВЦЭМ!$D$34:$D$777,СВЦЭМ!$A$34:$A$777,$A64,СВЦЭМ!$B$34:$B$777,X$47)+'СЕТ СН'!$G$11+СВЦЭМ!$D$10+'СЕТ СН'!$G$5</f>
        <v>4589.4711429999998</v>
      </c>
      <c r="Y64" s="37">
        <f>SUMIFS(СВЦЭМ!$D$34:$D$777,СВЦЭМ!$A$34:$A$777,$A64,СВЦЭМ!$B$34:$B$777,Y$47)+'СЕТ СН'!$G$11+СВЦЭМ!$D$10+'СЕТ СН'!$G$5</f>
        <v>4629.3846554399997</v>
      </c>
    </row>
    <row r="65" spans="1:26" ht="15.75" x14ac:dyDescent="0.2">
      <c r="A65" s="36">
        <f t="shared" si="1"/>
        <v>42631</v>
      </c>
      <c r="B65" s="37">
        <f>SUMIFS(СВЦЭМ!$D$34:$D$777,СВЦЭМ!$A$34:$A$777,$A65,СВЦЭМ!$B$34:$B$777,B$47)+'СЕТ СН'!$G$11+СВЦЭМ!$D$10+'СЕТ СН'!$G$5</f>
        <v>4726.0784500299997</v>
      </c>
      <c r="C65" s="37">
        <f>SUMIFS(СВЦЭМ!$D$34:$D$777,СВЦЭМ!$A$34:$A$777,$A65,СВЦЭМ!$B$34:$B$777,C$47)+'СЕТ СН'!$G$11+СВЦЭМ!$D$10+'СЕТ СН'!$G$5</f>
        <v>4783.5524616100001</v>
      </c>
      <c r="D65" s="37">
        <f>SUMIFS(СВЦЭМ!$D$34:$D$777,СВЦЭМ!$A$34:$A$777,$A65,СВЦЭМ!$B$34:$B$777,D$47)+'СЕТ СН'!$G$11+СВЦЭМ!$D$10+'СЕТ СН'!$G$5</f>
        <v>4815.3919031200003</v>
      </c>
      <c r="E65" s="37">
        <f>SUMIFS(СВЦЭМ!$D$34:$D$777,СВЦЭМ!$A$34:$A$777,$A65,СВЦЭМ!$B$34:$B$777,E$47)+'СЕТ СН'!$G$11+СВЦЭМ!$D$10+'СЕТ СН'!$G$5</f>
        <v>4914.4641962799997</v>
      </c>
      <c r="F65" s="37">
        <f>SUMIFS(СВЦЭМ!$D$34:$D$777,СВЦЭМ!$A$34:$A$777,$A65,СВЦЭМ!$B$34:$B$777,F$47)+'СЕТ СН'!$G$11+СВЦЭМ!$D$10+'СЕТ СН'!$G$5</f>
        <v>4896.3752468900002</v>
      </c>
      <c r="G65" s="37">
        <f>SUMIFS(СВЦЭМ!$D$34:$D$777,СВЦЭМ!$A$34:$A$777,$A65,СВЦЭМ!$B$34:$B$777,G$47)+'СЕТ СН'!$G$11+СВЦЭМ!$D$10+'СЕТ СН'!$G$5</f>
        <v>4852.7212228099997</v>
      </c>
      <c r="H65" s="37">
        <f>SUMIFS(СВЦЭМ!$D$34:$D$777,СВЦЭМ!$A$34:$A$777,$A65,СВЦЭМ!$B$34:$B$777,H$47)+'СЕТ СН'!$G$11+СВЦЭМ!$D$10+'СЕТ СН'!$G$5</f>
        <v>4856.1372677199997</v>
      </c>
      <c r="I65" s="37">
        <f>SUMIFS(СВЦЭМ!$D$34:$D$777,СВЦЭМ!$A$34:$A$777,$A65,СВЦЭМ!$B$34:$B$777,I$47)+'СЕТ СН'!$G$11+СВЦЭМ!$D$10+'СЕТ СН'!$G$5</f>
        <v>4789.2888289900002</v>
      </c>
      <c r="J65" s="37">
        <f>SUMIFS(СВЦЭМ!$D$34:$D$777,СВЦЭМ!$A$34:$A$777,$A65,СВЦЭМ!$B$34:$B$777,J$47)+'СЕТ СН'!$G$11+СВЦЭМ!$D$10+'СЕТ СН'!$G$5</f>
        <v>4672.7646815600001</v>
      </c>
      <c r="K65" s="37">
        <f>SUMIFS(СВЦЭМ!$D$34:$D$777,СВЦЭМ!$A$34:$A$777,$A65,СВЦЭМ!$B$34:$B$777,K$47)+'СЕТ СН'!$G$11+СВЦЭМ!$D$10+'СЕТ СН'!$G$5</f>
        <v>4578.0489189199998</v>
      </c>
      <c r="L65" s="37">
        <f>SUMIFS(СВЦЭМ!$D$34:$D$777,СВЦЭМ!$A$34:$A$777,$A65,СВЦЭМ!$B$34:$B$777,L$47)+'СЕТ СН'!$G$11+СВЦЭМ!$D$10+'СЕТ СН'!$G$5</f>
        <v>4530.3732387</v>
      </c>
      <c r="M65" s="37">
        <f>SUMIFS(СВЦЭМ!$D$34:$D$777,СВЦЭМ!$A$34:$A$777,$A65,СВЦЭМ!$B$34:$B$777,M$47)+'СЕТ СН'!$G$11+СВЦЭМ!$D$10+'СЕТ СН'!$G$5</f>
        <v>4501.4979669599998</v>
      </c>
      <c r="N65" s="37">
        <f>SUMIFS(СВЦЭМ!$D$34:$D$777,СВЦЭМ!$A$34:$A$777,$A65,СВЦЭМ!$B$34:$B$777,N$47)+'СЕТ СН'!$G$11+СВЦЭМ!$D$10+'СЕТ СН'!$G$5</f>
        <v>4468.6630052600003</v>
      </c>
      <c r="O65" s="37">
        <f>SUMIFS(СВЦЭМ!$D$34:$D$777,СВЦЭМ!$A$34:$A$777,$A65,СВЦЭМ!$B$34:$B$777,O$47)+'СЕТ СН'!$G$11+СВЦЭМ!$D$10+'СЕТ СН'!$G$5</f>
        <v>4478.5473063099998</v>
      </c>
      <c r="P65" s="37">
        <f>SUMIFS(СВЦЭМ!$D$34:$D$777,СВЦЭМ!$A$34:$A$777,$A65,СВЦЭМ!$B$34:$B$777,P$47)+'СЕТ СН'!$G$11+СВЦЭМ!$D$10+'СЕТ СН'!$G$5</f>
        <v>4494.0332630399998</v>
      </c>
      <c r="Q65" s="37">
        <f>SUMIFS(СВЦЭМ!$D$34:$D$777,СВЦЭМ!$A$34:$A$777,$A65,СВЦЭМ!$B$34:$B$777,Q$47)+'СЕТ СН'!$G$11+СВЦЭМ!$D$10+'СЕТ СН'!$G$5</f>
        <v>4495.4473848999996</v>
      </c>
      <c r="R65" s="37">
        <f>SUMIFS(СВЦЭМ!$D$34:$D$777,СВЦЭМ!$A$34:$A$777,$A65,СВЦЭМ!$B$34:$B$777,R$47)+'СЕТ СН'!$G$11+СВЦЭМ!$D$10+'СЕТ СН'!$G$5</f>
        <v>4537.7638359599996</v>
      </c>
      <c r="S65" s="37">
        <f>SUMIFS(СВЦЭМ!$D$34:$D$777,СВЦЭМ!$A$34:$A$777,$A65,СВЦЭМ!$B$34:$B$777,S$47)+'СЕТ СН'!$G$11+СВЦЭМ!$D$10+'СЕТ СН'!$G$5</f>
        <v>4554.5164662699999</v>
      </c>
      <c r="T65" s="37">
        <f>SUMIFS(СВЦЭМ!$D$34:$D$777,СВЦЭМ!$A$34:$A$777,$A65,СВЦЭМ!$B$34:$B$777,T$47)+'СЕТ СН'!$G$11+СВЦЭМ!$D$10+'СЕТ СН'!$G$5</f>
        <v>4531.3634392399999</v>
      </c>
      <c r="U65" s="37">
        <f>SUMIFS(СВЦЭМ!$D$34:$D$777,СВЦЭМ!$A$34:$A$777,$A65,СВЦЭМ!$B$34:$B$777,U$47)+'СЕТ СН'!$G$11+СВЦЭМ!$D$10+'СЕТ СН'!$G$5</f>
        <v>4607.5115485099996</v>
      </c>
      <c r="V65" s="37">
        <f>SUMIFS(СВЦЭМ!$D$34:$D$777,СВЦЭМ!$A$34:$A$777,$A65,СВЦЭМ!$B$34:$B$777,V$47)+'СЕТ СН'!$G$11+СВЦЭМ!$D$10+'СЕТ СН'!$G$5</f>
        <v>4621.7155609199999</v>
      </c>
      <c r="W65" s="37">
        <f>SUMIFS(СВЦЭМ!$D$34:$D$777,СВЦЭМ!$A$34:$A$777,$A65,СВЦЭМ!$B$34:$B$777,W$47)+'СЕТ СН'!$G$11+СВЦЭМ!$D$10+'СЕТ СН'!$G$5</f>
        <v>4610.7813021599995</v>
      </c>
      <c r="X65" s="37">
        <f>SUMIFS(СВЦЭМ!$D$34:$D$777,СВЦЭМ!$A$34:$A$777,$A65,СВЦЭМ!$B$34:$B$777,X$47)+'СЕТ СН'!$G$11+СВЦЭМ!$D$10+'СЕТ СН'!$G$5</f>
        <v>4599.7196772699999</v>
      </c>
      <c r="Y65" s="37">
        <f>SUMIFS(СВЦЭМ!$D$34:$D$777,СВЦЭМ!$A$34:$A$777,$A65,СВЦЭМ!$B$34:$B$777,Y$47)+'СЕТ СН'!$G$11+СВЦЭМ!$D$10+'СЕТ СН'!$G$5</f>
        <v>4590.3536821099997</v>
      </c>
    </row>
    <row r="66" spans="1:26" ht="15.75" x14ac:dyDescent="0.2">
      <c r="A66" s="36">
        <f t="shared" si="1"/>
        <v>42632</v>
      </c>
      <c r="B66" s="37">
        <f>SUMIFS(СВЦЭМ!$D$34:$D$777,СВЦЭМ!$A$34:$A$777,$A66,СВЦЭМ!$B$34:$B$777,B$47)+'СЕТ СН'!$G$11+СВЦЭМ!$D$10+'СЕТ СН'!$G$5</f>
        <v>4657.3553567999998</v>
      </c>
      <c r="C66" s="37">
        <f>SUMIFS(СВЦЭМ!$D$34:$D$777,СВЦЭМ!$A$34:$A$777,$A66,СВЦЭМ!$B$34:$B$777,C$47)+'СЕТ СН'!$G$11+СВЦЭМ!$D$10+'СЕТ СН'!$G$5</f>
        <v>4724.9162664699998</v>
      </c>
      <c r="D66" s="37">
        <f>SUMIFS(СВЦЭМ!$D$34:$D$777,СВЦЭМ!$A$34:$A$777,$A66,СВЦЭМ!$B$34:$B$777,D$47)+'СЕТ СН'!$G$11+СВЦЭМ!$D$10+'СЕТ СН'!$G$5</f>
        <v>4750.7757673899996</v>
      </c>
      <c r="E66" s="37">
        <f>SUMIFS(СВЦЭМ!$D$34:$D$777,СВЦЭМ!$A$34:$A$777,$A66,СВЦЭМ!$B$34:$B$777,E$47)+'СЕТ СН'!$G$11+СВЦЭМ!$D$10+'СЕТ СН'!$G$5</f>
        <v>4759.6220332000003</v>
      </c>
      <c r="F66" s="37">
        <f>SUMIFS(СВЦЭМ!$D$34:$D$777,СВЦЭМ!$A$34:$A$777,$A66,СВЦЭМ!$B$34:$B$777,F$47)+'СЕТ СН'!$G$11+СВЦЭМ!$D$10+'СЕТ СН'!$G$5</f>
        <v>4783.6096860399994</v>
      </c>
      <c r="G66" s="37">
        <f>SUMIFS(СВЦЭМ!$D$34:$D$777,СВЦЭМ!$A$34:$A$777,$A66,СВЦЭМ!$B$34:$B$777,G$47)+'СЕТ СН'!$G$11+СВЦЭМ!$D$10+'СЕТ СН'!$G$5</f>
        <v>4758.7130770100002</v>
      </c>
      <c r="H66" s="37">
        <f>SUMIFS(СВЦЭМ!$D$34:$D$777,СВЦЭМ!$A$34:$A$777,$A66,СВЦЭМ!$B$34:$B$777,H$47)+'СЕТ СН'!$G$11+СВЦЭМ!$D$10+'СЕТ СН'!$G$5</f>
        <v>4688.1688413600004</v>
      </c>
      <c r="I66" s="37">
        <f>SUMIFS(СВЦЭМ!$D$34:$D$777,СВЦЭМ!$A$34:$A$777,$A66,СВЦЭМ!$B$34:$B$777,I$47)+'СЕТ СН'!$G$11+СВЦЭМ!$D$10+'СЕТ СН'!$G$5</f>
        <v>4593.9614462099998</v>
      </c>
      <c r="J66" s="37">
        <f>SUMIFS(СВЦЭМ!$D$34:$D$777,СВЦЭМ!$A$34:$A$777,$A66,СВЦЭМ!$B$34:$B$777,J$47)+'СЕТ СН'!$G$11+СВЦЭМ!$D$10+'СЕТ СН'!$G$5</f>
        <v>4565.0281567299999</v>
      </c>
      <c r="K66" s="37">
        <f>SUMIFS(СВЦЭМ!$D$34:$D$777,СВЦЭМ!$A$34:$A$777,$A66,СВЦЭМ!$B$34:$B$777,K$47)+'СЕТ СН'!$G$11+СВЦЭМ!$D$10+'СЕТ СН'!$G$5</f>
        <v>4535.8038112499999</v>
      </c>
      <c r="L66" s="37">
        <f>SUMIFS(СВЦЭМ!$D$34:$D$777,СВЦЭМ!$A$34:$A$777,$A66,СВЦЭМ!$B$34:$B$777,L$47)+'СЕТ СН'!$G$11+СВЦЭМ!$D$10+'СЕТ СН'!$G$5</f>
        <v>4556.2958502000001</v>
      </c>
      <c r="M66" s="37">
        <f>SUMIFS(СВЦЭМ!$D$34:$D$777,СВЦЭМ!$A$34:$A$777,$A66,СВЦЭМ!$B$34:$B$777,M$47)+'СЕТ СН'!$G$11+СВЦЭМ!$D$10+'СЕТ СН'!$G$5</f>
        <v>4538.02486271</v>
      </c>
      <c r="N66" s="37">
        <f>SUMIFS(СВЦЭМ!$D$34:$D$777,СВЦЭМ!$A$34:$A$777,$A66,СВЦЭМ!$B$34:$B$777,N$47)+'СЕТ СН'!$G$11+СВЦЭМ!$D$10+'СЕТ СН'!$G$5</f>
        <v>4531.7545588499997</v>
      </c>
      <c r="O66" s="37">
        <f>SUMIFS(СВЦЭМ!$D$34:$D$777,СВЦЭМ!$A$34:$A$777,$A66,СВЦЭМ!$B$34:$B$777,O$47)+'СЕТ СН'!$G$11+СВЦЭМ!$D$10+'СЕТ СН'!$G$5</f>
        <v>4558.1221689900003</v>
      </c>
      <c r="P66" s="37">
        <f>SUMIFS(СВЦЭМ!$D$34:$D$777,СВЦЭМ!$A$34:$A$777,$A66,СВЦЭМ!$B$34:$B$777,P$47)+'СЕТ СН'!$G$11+СВЦЭМ!$D$10+'СЕТ СН'!$G$5</f>
        <v>4516.7141438799999</v>
      </c>
      <c r="Q66" s="37">
        <f>SUMIFS(СВЦЭМ!$D$34:$D$777,СВЦЭМ!$A$34:$A$777,$A66,СВЦЭМ!$B$34:$B$777,Q$47)+'СЕТ СН'!$G$11+СВЦЭМ!$D$10+'СЕТ СН'!$G$5</f>
        <v>4607.8961107799996</v>
      </c>
      <c r="R66" s="37">
        <f>SUMIFS(СВЦЭМ!$D$34:$D$777,СВЦЭМ!$A$34:$A$777,$A66,СВЦЭМ!$B$34:$B$777,R$47)+'СЕТ СН'!$G$11+СВЦЭМ!$D$10+'СЕТ СН'!$G$5</f>
        <v>4588.2784339299997</v>
      </c>
      <c r="S66" s="37">
        <f>SUMIFS(СВЦЭМ!$D$34:$D$777,СВЦЭМ!$A$34:$A$777,$A66,СВЦЭМ!$B$34:$B$777,S$47)+'СЕТ СН'!$G$11+СВЦЭМ!$D$10+'СЕТ СН'!$G$5</f>
        <v>4628.0495549400002</v>
      </c>
      <c r="T66" s="37">
        <f>SUMIFS(СВЦЭМ!$D$34:$D$777,СВЦЭМ!$A$34:$A$777,$A66,СВЦЭМ!$B$34:$B$777,T$47)+'СЕТ СН'!$G$11+СВЦЭМ!$D$10+'СЕТ СН'!$G$5</f>
        <v>4598.7240762599995</v>
      </c>
      <c r="U66" s="37">
        <f>SUMIFS(СВЦЭМ!$D$34:$D$777,СВЦЭМ!$A$34:$A$777,$A66,СВЦЭМ!$B$34:$B$777,U$47)+'СЕТ СН'!$G$11+СВЦЭМ!$D$10+'СЕТ СН'!$G$5</f>
        <v>4629.0606583899998</v>
      </c>
      <c r="V66" s="37">
        <f>SUMIFS(СВЦЭМ!$D$34:$D$777,СВЦЭМ!$A$34:$A$777,$A66,СВЦЭМ!$B$34:$B$777,V$47)+'СЕТ СН'!$G$11+СВЦЭМ!$D$10+'СЕТ СН'!$G$5</f>
        <v>4626.2838291999997</v>
      </c>
      <c r="W66" s="37">
        <f>SUMIFS(СВЦЭМ!$D$34:$D$777,СВЦЭМ!$A$34:$A$777,$A66,СВЦЭМ!$B$34:$B$777,W$47)+'СЕТ СН'!$G$11+СВЦЭМ!$D$10+'СЕТ СН'!$G$5</f>
        <v>4604.6905677799996</v>
      </c>
      <c r="X66" s="37">
        <f>SUMIFS(СВЦЭМ!$D$34:$D$777,СВЦЭМ!$A$34:$A$777,$A66,СВЦЭМ!$B$34:$B$777,X$47)+'СЕТ СН'!$G$11+СВЦЭМ!$D$10+'СЕТ СН'!$G$5</f>
        <v>4550.6925616799999</v>
      </c>
      <c r="Y66" s="37">
        <f>SUMIFS(СВЦЭМ!$D$34:$D$777,СВЦЭМ!$A$34:$A$777,$A66,СВЦЭМ!$B$34:$B$777,Y$47)+'СЕТ СН'!$G$11+СВЦЭМ!$D$10+'СЕТ СН'!$G$5</f>
        <v>4541.5454042399997</v>
      </c>
    </row>
    <row r="67" spans="1:26" ht="15.75" x14ac:dyDescent="0.2">
      <c r="A67" s="36">
        <f t="shared" si="1"/>
        <v>42633</v>
      </c>
      <c r="B67" s="37">
        <f>SUMIFS(СВЦЭМ!$D$34:$D$777,СВЦЭМ!$A$34:$A$777,$A67,СВЦЭМ!$B$34:$B$777,B$47)+'СЕТ СН'!$G$11+СВЦЭМ!$D$10+'СЕТ СН'!$G$5</f>
        <v>4593.9950798299997</v>
      </c>
      <c r="C67" s="37">
        <f>SUMIFS(СВЦЭМ!$D$34:$D$777,СВЦЭМ!$A$34:$A$777,$A67,СВЦЭМ!$B$34:$B$777,C$47)+'СЕТ СН'!$G$11+СВЦЭМ!$D$10+'СЕТ СН'!$G$5</f>
        <v>4667.78839642</v>
      </c>
      <c r="D67" s="37">
        <f>SUMIFS(СВЦЭМ!$D$34:$D$777,СВЦЭМ!$A$34:$A$777,$A67,СВЦЭМ!$B$34:$B$777,D$47)+'СЕТ СН'!$G$11+СВЦЭМ!$D$10+'СЕТ СН'!$G$5</f>
        <v>4704.9275645400003</v>
      </c>
      <c r="E67" s="37">
        <f>SUMIFS(СВЦЭМ!$D$34:$D$777,СВЦЭМ!$A$34:$A$777,$A67,СВЦЭМ!$B$34:$B$777,E$47)+'СЕТ СН'!$G$11+СВЦЭМ!$D$10+'СЕТ СН'!$G$5</f>
        <v>4729.9321902700003</v>
      </c>
      <c r="F67" s="37">
        <f>SUMIFS(СВЦЭМ!$D$34:$D$777,СВЦЭМ!$A$34:$A$777,$A67,СВЦЭМ!$B$34:$B$777,F$47)+'СЕТ СН'!$G$11+СВЦЭМ!$D$10+'СЕТ СН'!$G$5</f>
        <v>4722.3935072499999</v>
      </c>
      <c r="G67" s="37">
        <f>SUMIFS(СВЦЭМ!$D$34:$D$777,СВЦЭМ!$A$34:$A$777,$A67,СВЦЭМ!$B$34:$B$777,G$47)+'СЕТ СН'!$G$11+СВЦЭМ!$D$10+'СЕТ СН'!$G$5</f>
        <v>4750.21735154</v>
      </c>
      <c r="H67" s="37">
        <f>SUMIFS(СВЦЭМ!$D$34:$D$777,СВЦЭМ!$A$34:$A$777,$A67,СВЦЭМ!$B$34:$B$777,H$47)+'СЕТ СН'!$G$11+СВЦЭМ!$D$10+'СЕТ СН'!$G$5</f>
        <v>4751.7696968399996</v>
      </c>
      <c r="I67" s="37">
        <f>SUMIFS(СВЦЭМ!$D$34:$D$777,СВЦЭМ!$A$34:$A$777,$A67,СВЦЭМ!$B$34:$B$777,I$47)+'СЕТ СН'!$G$11+СВЦЭМ!$D$10+'СЕТ СН'!$G$5</f>
        <v>4684.9922474100003</v>
      </c>
      <c r="J67" s="37">
        <f>SUMIFS(СВЦЭМ!$D$34:$D$777,СВЦЭМ!$A$34:$A$777,$A67,СВЦЭМ!$B$34:$B$777,J$47)+'СЕТ СН'!$G$11+СВЦЭМ!$D$10+'СЕТ СН'!$G$5</f>
        <v>4638.74337664</v>
      </c>
      <c r="K67" s="37">
        <f>SUMIFS(СВЦЭМ!$D$34:$D$777,СВЦЭМ!$A$34:$A$777,$A67,СВЦЭМ!$B$34:$B$777,K$47)+'СЕТ СН'!$G$11+СВЦЭМ!$D$10+'СЕТ СН'!$G$5</f>
        <v>4620.6412189000002</v>
      </c>
      <c r="L67" s="37">
        <f>SUMIFS(СВЦЭМ!$D$34:$D$777,СВЦЭМ!$A$34:$A$777,$A67,СВЦЭМ!$B$34:$B$777,L$47)+'СЕТ СН'!$G$11+СВЦЭМ!$D$10+'СЕТ СН'!$G$5</f>
        <v>4610.2951572399998</v>
      </c>
      <c r="M67" s="37">
        <f>SUMIFS(СВЦЭМ!$D$34:$D$777,СВЦЭМ!$A$34:$A$777,$A67,СВЦЭМ!$B$34:$B$777,M$47)+'СЕТ СН'!$G$11+СВЦЭМ!$D$10+'СЕТ СН'!$G$5</f>
        <v>4686.7913330900001</v>
      </c>
      <c r="N67" s="37">
        <f>SUMIFS(СВЦЭМ!$D$34:$D$777,СВЦЭМ!$A$34:$A$777,$A67,СВЦЭМ!$B$34:$B$777,N$47)+'СЕТ СН'!$G$11+СВЦЭМ!$D$10+'СЕТ СН'!$G$5</f>
        <v>4622.1970850099997</v>
      </c>
      <c r="O67" s="37">
        <f>SUMIFS(СВЦЭМ!$D$34:$D$777,СВЦЭМ!$A$34:$A$777,$A67,СВЦЭМ!$B$34:$B$777,O$47)+'СЕТ СН'!$G$11+СВЦЭМ!$D$10+'СЕТ СН'!$G$5</f>
        <v>4598.0058374099999</v>
      </c>
      <c r="P67" s="37">
        <f>SUMIFS(СВЦЭМ!$D$34:$D$777,СВЦЭМ!$A$34:$A$777,$A67,СВЦЭМ!$B$34:$B$777,P$47)+'СЕТ СН'!$G$11+СВЦЭМ!$D$10+'СЕТ СН'!$G$5</f>
        <v>4610.2286557999996</v>
      </c>
      <c r="Q67" s="37">
        <f>SUMIFS(СВЦЭМ!$D$34:$D$777,СВЦЭМ!$A$34:$A$777,$A67,СВЦЭМ!$B$34:$B$777,Q$47)+'СЕТ СН'!$G$11+СВЦЭМ!$D$10+'СЕТ СН'!$G$5</f>
        <v>4601.8910251300003</v>
      </c>
      <c r="R67" s="37">
        <f>SUMIFS(СВЦЭМ!$D$34:$D$777,СВЦЭМ!$A$34:$A$777,$A67,СВЦЭМ!$B$34:$B$777,R$47)+'СЕТ СН'!$G$11+СВЦЭМ!$D$10+'СЕТ СН'!$G$5</f>
        <v>4550.29174496</v>
      </c>
      <c r="S67" s="37">
        <f>SUMIFS(СВЦЭМ!$D$34:$D$777,СВЦЭМ!$A$34:$A$777,$A67,СВЦЭМ!$B$34:$B$777,S$47)+'СЕТ СН'!$G$11+СВЦЭМ!$D$10+'СЕТ СН'!$G$5</f>
        <v>4646.5903001699999</v>
      </c>
      <c r="T67" s="37">
        <f>SUMIFS(СВЦЭМ!$D$34:$D$777,СВЦЭМ!$A$34:$A$777,$A67,СВЦЭМ!$B$34:$B$777,T$47)+'СЕТ СН'!$G$11+СВЦЭМ!$D$10+'СЕТ СН'!$G$5</f>
        <v>4630.6406163700003</v>
      </c>
      <c r="U67" s="37">
        <f>SUMIFS(СВЦЭМ!$D$34:$D$777,СВЦЭМ!$A$34:$A$777,$A67,СВЦЭМ!$B$34:$B$777,U$47)+'СЕТ СН'!$G$11+СВЦЭМ!$D$10+'СЕТ СН'!$G$5</f>
        <v>4573.24980048</v>
      </c>
      <c r="V67" s="37">
        <f>SUMIFS(СВЦЭМ!$D$34:$D$777,СВЦЭМ!$A$34:$A$777,$A67,СВЦЭМ!$B$34:$B$777,V$47)+'СЕТ СН'!$G$11+СВЦЭМ!$D$10+'СЕТ СН'!$G$5</f>
        <v>4572.4010738699999</v>
      </c>
      <c r="W67" s="37">
        <f>SUMIFS(СВЦЭМ!$D$34:$D$777,СВЦЭМ!$A$34:$A$777,$A67,СВЦЭМ!$B$34:$B$777,W$47)+'СЕТ СН'!$G$11+СВЦЭМ!$D$10+'СЕТ СН'!$G$5</f>
        <v>4576.6463371299997</v>
      </c>
      <c r="X67" s="37">
        <f>SUMIFS(СВЦЭМ!$D$34:$D$777,СВЦЭМ!$A$34:$A$777,$A67,СВЦЭМ!$B$34:$B$777,X$47)+'СЕТ СН'!$G$11+СВЦЭМ!$D$10+'СЕТ СН'!$G$5</f>
        <v>4558.3053971999998</v>
      </c>
      <c r="Y67" s="37">
        <f>SUMIFS(СВЦЭМ!$D$34:$D$777,СВЦЭМ!$A$34:$A$777,$A67,СВЦЭМ!$B$34:$B$777,Y$47)+'СЕТ СН'!$G$11+СВЦЭМ!$D$10+'СЕТ СН'!$G$5</f>
        <v>4604.7366984299997</v>
      </c>
    </row>
    <row r="68" spans="1:26" ht="15.75" x14ac:dyDescent="0.2">
      <c r="A68" s="36">
        <f t="shared" si="1"/>
        <v>42634</v>
      </c>
      <c r="B68" s="37">
        <f>SUMIFS(СВЦЭМ!$D$34:$D$777,СВЦЭМ!$A$34:$A$777,$A68,СВЦЭМ!$B$34:$B$777,B$47)+'СЕТ СН'!$G$11+СВЦЭМ!$D$10+'СЕТ СН'!$G$5</f>
        <v>4642.4276541999998</v>
      </c>
      <c r="C68" s="37">
        <f>SUMIFS(СВЦЭМ!$D$34:$D$777,СВЦЭМ!$A$34:$A$777,$A68,СВЦЭМ!$B$34:$B$777,C$47)+'СЕТ СН'!$G$11+СВЦЭМ!$D$10+'СЕТ СН'!$G$5</f>
        <v>4731.6681339400002</v>
      </c>
      <c r="D68" s="37">
        <f>SUMIFS(СВЦЭМ!$D$34:$D$777,СВЦЭМ!$A$34:$A$777,$A68,СВЦЭМ!$B$34:$B$777,D$47)+'СЕТ СН'!$G$11+СВЦЭМ!$D$10+'СЕТ СН'!$G$5</f>
        <v>4761.4204838200003</v>
      </c>
      <c r="E68" s="37">
        <f>SUMIFS(СВЦЭМ!$D$34:$D$777,СВЦЭМ!$A$34:$A$777,$A68,СВЦЭМ!$B$34:$B$777,E$47)+'СЕТ СН'!$G$11+СВЦЭМ!$D$10+'СЕТ СН'!$G$5</f>
        <v>4819.4535702900002</v>
      </c>
      <c r="F68" s="37">
        <f>SUMIFS(СВЦЭМ!$D$34:$D$777,СВЦЭМ!$A$34:$A$777,$A68,СВЦЭМ!$B$34:$B$777,F$47)+'СЕТ СН'!$G$11+СВЦЭМ!$D$10+'СЕТ СН'!$G$5</f>
        <v>4765.9843337700004</v>
      </c>
      <c r="G68" s="37">
        <f>SUMIFS(СВЦЭМ!$D$34:$D$777,СВЦЭМ!$A$34:$A$777,$A68,СВЦЭМ!$B$34:$B$777,G$47)+'СЕТ СН'!$G$11+СВЦЭМ!$D$10+'СЕТ СН'!$G$5</f>
        <v>4760.0452165500001</v>
      </c>
      <c r="H68" s="37">
        <f>SUMIFS(СВЦЭМ!$D$34:$D$777,СВЦЭМ!$A$34:$A$777,$A68,СВЦЭМ!$B$34:$B$777,H$47)+'СЕТ СН'!$G$11+СВЦЭМ!$D$10+'СЕТ СН'!$G$5</f>
        <v>4717.7232958799996</v>
      </c>
      <c r="I68" s="37">
        <f>SUMIFS(СВЦЭМ!$D$34:$D$777,СВЦЭМ!$A$34:$A$777,$A68,СВЦЭМ!$B$34:$B$777,I$47)+'СЕТ СН'!$G$11+СВЦЭМ!$D$10+'СЕТ СН'!$G$5</f>
        <v>4631.3373462700001</v>
      </c>
      <c r="J68" s="37">
        <f>SUMIFS(СВЦЭМ!$D$34:$D$777,СВЦЭМ!$A$34:$A$777,$A68,СВЦЭМ!$B$34:$B$777,J$47)+'СЕТ СН'!$G$11+СВЦЭМ!$D$10+'СЕТ СН'!$G$5</f>
        <v>4568.2765836199997</v>
      </c>
      <c r="K68" s="37">
        <f>SUMIFS(СВЦЭМ!$D$34:$D$777,СВЦЭМ!$A$34:$A$777,$A68,СВЦЭМ!$B$34:$B$777,K$47)+'СЕТ СН'!$G$11+СВЦЭМ!$D$10+'СЕТ СН'!$G$5</f>
        <v>4511.9352700399995</v>
      </c>
      <c r="L68" s="37">
        <f>SUMIFS(СВЦЭМ!$D$34:$D$777,СВЦЭМ!$A$34:$A$777,$A68,СВЦЭМ!$B$34:$B$777,L$47)+'СЕТ СН'!$G$11+СВЦЭМ!$D$10+'СЕТ СН'!$G$5</f>
        <v>4521.4265648500004</v>
      </c>
      <c r="M68" s="37">
        <f>SUMIFS(СВЦЭМ!$D$34:$D$777,СВЦЭМ!$A$34:$A$777,$A68,СВЦЭМ!$B$34:$B$777,M$47)+'СЕТ СН'!$G$11+СВЦЭМ!$D$10+'СЕТ СН'!$G$5</f>
        <v>4523.7922210500001</v>
      </c>
      <c r="N68" s="37">
        <f>SUMIFS(СВЦЭМ!$D$34:$D$777,СВЦЭМ!$A$34:$A$777,$A68,СВЦЭМ!$B$34:$B$777,N$47)+'СЕТ СН'!$G$11+СВЦЭМ!$D$10+'СЕТ СН'!$G$5</f>
        <v>4493.2341821600003</v>
      </c>
      <c r="O68" s="37">
        <f>SUMIFS(СВЦЭМ!$D$34:$D$777,СВЦЭМ!$A$34:$A$777,$A68,СВЦЭМ!$B$34:$B$777,O$47)+'СЕТ СН'!$G$11+СВЦЭМ!$D$10+'СЕТ СН'!$G$5</f>
        <v>4499.7950654799997</v>
      </c>
      <c r="P68" s="37">
        <f>SUMIFS(СВЦЭМ!$D$34:$D$777,СВЦЭМ!$A$34:$A$777,$A68,СВЦЭМ!$B$34:$B$777,P$47)+'СЕТ СН'!$G$11+СВЦЭМ!$D$10+'СЕТ СН'!$G$5</f>
        <v>4498.8317563500004</v>
      </c>
      <c r="Q68" s="37">
        <f>SUMIFS(СВЦЭМ!$D$34:$D$777,СВЦЭМ!$A$34:$A$777,$A68,СВЦЭМ!$B$34:$B$777,Q$47)+'СЕТ СН'!$G$11+СВЦЭМ!$D$10+'СЕТ СН'!$G$5</f>
        <v>4503.8463862199997</v>
      </c>
      <c r="R68" s="37">
        <f>SUMIFS(СВЦЭМ!$D$34:$D$777,СВЦЭМ!$A$34:$A$777,$A68,СВЦЭМ!$B$34:$B$777,R$47)+'СЕТ СН'!$G$11+СВЦЭМ!$D$10+'СЕТ СН'!$G$5</f>
        <v>4504.1019056200003</v>
      </c>
      <c r="S68" s="37">
        <f>SUMIFS(СВЦЭМ!$D$34:$D$777,СВЦЭМ!$A$34:$A$777,$A68,СВЦЭМ!$B$34:$B$777,S$47)+'СЕТ СН'!$G$11+СВЦЭМ!$D$10+'СЕТ СН'!$G$5</f>
        <v>4545.6731023299999</v>
      </c>
      <c r="T68" s="37">
        <f>SUMIFS(СВЦЭМ!$D$34:$D$777,СВЦЭМ!$A$34:$A$777,$A68,СВЦЭМ!$B$34:$B$777,T$47)+'СЕТ СН'!$G$11+СВЦЭМ!$D$10+'СЕТ СН'!$G$5</f>
        <v>4564.5964133400003</v>
      </c>
      <c r="U68" s="37">
        <f>SUMIFS(СВЦЭМ!$D$34:$D$777,СВЦЭМ!$A$34:$A$777,$A68,СВЦЭМ!$B$34:$B$777,U$47)+'СЕТ СН'!$G$11+СВЦЭМ!$D$10+'СЕТ СН'!$G$5</f>
        <v>4598.00964742</v>
      </c>
      <c r="V68" s="37">
        <f>SUMIFS(СВЦЭМ!$D$34:$D$777,СВЦЭМ!$A$34:$A$777,$A68,СВЦЭМ!$B$34:$B$777,V$47)+'СЕТ СН'!$G$11+СВЦЭМ!$D$10+'СЕТ СН'!$G$5</f>
        <v>4580.5678365900003</v>
      </c>
      <c r="W68" s="37">
        <f>SUMIFS(СВЦЭМ!$D$34:$D$777,СВЦЭМ!$A$34:$A$777,$A68,СВЦЭМ!$B$34:$B$777,W$47)+'СЕТ СН'!$G$11+СВЦЭМ!$D$10+'СЕТ СН'!$G$5</f>
        <v>4588.3154402800001</v>
      </c>
      <c r="X68" s="37">
        <f>SUMIFS(СВЦЭМ!$D$34:$D$777,СВЦЭМ!$A$34:$A$777,$A68,СВЦЭМ!$B$34:$B$777,X$47)+'СЕТ СН'!$G$11+СВЦЭМ!$D$10+'СЕТ СН'!$G$5</f>
        <v>4635.9381924999998</v>
      </c>
      <c r="Y68" s="37">
        <f>SUMIFS(СВЦЭМ!$D$34:$D$777,СВЦЭМ!$A$34:$A$777,$A68,СВЦЭМ!$B$34:$B$777,Y$47)+'СЕТ СН'!$G$11+СВЦЭМ!$D$10+'СЕТ СН'!$G$5</f>
        <v>4648.3687246099998</v>
      </c>
    </row>
    <row r="69" spans="1:26" ht="15.75" x14ac:dyDescent="0.2">
      <c r="A69" s="36">
        <f t="shared" si="1"/>
        <v>42635</v>
      </c>
      <c r="B69" s="37">
        <f>SUMIFS(СВЦЭМ!$D$34:$D$777,СВЦЭМ!$A$34:$A$777,$A69,СВЦЭМ!$B$34:$B$777,B$47)+'СЕТ СН'!$G$11+СВЦЭМ!$D$10+'СЕТ СН'!$G$5</f>
        <v>4768.7003389800002</v>
      </c>
      <c r="C69" s="37">
        <f>SUMIFS(СВЦЭМ!$D$34:$D$777,СВЦЭМ!$A$34:$A$777,$A69,СВЦЭМ!$B$34:$B$777,C$47)+'СЕТ СН'!$G$11+СВЦЭМ!$D$10+'СЕТ СН'!$G$5</f>
        <v>4812.8595836300001</v>
      </c>
      <c r="D69" s="37">
        <f>SUMIFS(СВЦЭМ!$D$34:$D$777,СВЦЭМ!$A$34:$A$777,$A69,СВЦЭМ!$B$34:$B$777,D$47)+'СЕТ СН'!$G$11+СВЦЭМ!$D$10+'СЕТ СН'!$G$5</f>
        <v>4863.3697667699998</v>
      </c>
      <c r="E69" s="37">
        <f>SUMIFS(СВЦЭМ!$D$34:$D$777,СВЦЭМ!$A$34:$A$777,$A69,СВЦЭМ!$B$34:$B$777,E$47)+'СЕТ СН'!$G$11+СВЦЭМ!$D$10+'СЕТ СН'!$G$5</f>
        <v>5108.64928014</v>
      </c>
      <c r="F69" s="37">
        <f>SUMIFS(СВЦЭМ!$D$34:$D$777,СВЦЭМ!$A$34:$A$777,$A69,СВЦЭМ!$B$34:$B$777,F$47)+'СЕТ СН'!$G$11+СВЦЭМ!$D$10+'СЕТ СН'!$G$5</f>
        <v>5015.8402754899998</v>
      </c>
      <c r="G69" s="37">
        <f>SUMIFS(СВЦЭМ!$D$34:$D$777,СВЦЭМ!$A$34:$A$777,$A69,СВЦЭМ!$B$34:$B$777,G$47)+'СЕТ СН'!$G$11+СВЦЭМ!$D$10+'СЕТ СН'!$G$5</f>
        <v>4884.9961913400002</v>
      </c>
      <c r="H69" s="37">
        <f>SUMIFS(СВЦЭМ!$D$34:$D$777,СВЦЭМ!$A$34:$A$777,$A69,СВЦЭМ!$B$34:$B$777,H$47)+'СЕТ СН'!$G$11+СВЦЭМ!$D$10+'СЕТ СН'!$G$5</f>
        <v>4833.4140366000001</v>
      </c>
      <c r="I69" s="37">
        <f>SUMIFS(СВЦЭМ!$D$34:$D$777,СВЦЭМ!$A$34:$A$777,$A69,СВЦЭМ!$B$34:$B$777,I$47)+'СЕТ СН'!$G$11+СВЦЭМ!$D$10+'СЕТ СН'!$G$5</f>
        <v>4735.5569980199998</v>
      </c>
      <c r="J69" s="37">
        <f>SUMIFS(СВЦЭМ!$D$34:$D$777,СВЦЭМ!$A$34:$A$777,$A69,СВЦЭМ!$B$34:$B$777,J$47)+'СЕТ СН'!$G$11+СВЦЭМ!$D$10+'СЕТ СН'!$G$5</f>
        <v>4719.5158479599995</v>
      </c>
      <c r="K69" s="37">
        <f>SUMIFS(СВЦЭМ!$D$34:$D$777,СВЦЭМ!$A$34:$A$777,$A69,СВЦЭМ!$B$34:$B$777,K$47)+'СЕТ СН'!$G$11+СВЦЭМ!$D$10+'СЕТ СН'!$G$5</f>
        <v>4682.1539719000002</v>
      </c>
      <c r="L69" s="37">
        <f>SUMIFS(СВЦЭМ!$D$34:$D$777,СВЦЭМ!$A$34:$A$777,$A69,СВЦЭМ!$B$34:$B$777,L$47)+'СЕТ СН'!$G$11+СВЦЭМ!$D$10+'СЕТ СН'!$G$5</f>
        <v>4691.3102183299998</v>
      </c>
      <c r="M69" s="37">
        <f>SUMIFS(СВЦЭМ!$D$34:$D$777,СВЦЭМ!$A$34:$A$777,$A69,СВЦЭМ!$B$34:$B$777,M$47)+'СЕТ СН'!$G$11+СВЦЭМ!$D$10+'СЕТ СН'!$G$5</f>
        <v>4673.3115741800002</v>
      </c>
      <c r="N69" s="37">
        <f>SUMIFS(СВЦЭМ!$D$34:$D$777,СВЦЭМ!$A$34:$A$777,$A69,СВЦЭМ!$B$34:$B$777,N$47)+'СЕТ СН'!$G$11+СВЦЭМ!$D$10+'СЕТ СН'!$G$5</f>
        <v>4656.4812899899998</v>
      </c>
      <c r="O69" s="37">
        <f>SUMIFS(СВЦЭМ!$D$34:$D$777,СВЦЭМ!$A$34:$A$777,$A69,СВЦЭМ!$B$34:$B$777,O$47)+'СЕТ СН'!$G$11+СВЦЭМ!$D$10+'СЕТ СН'!$G$5</f>
        <v>4713.1826466100001</v>
      </c>
      <c r="P69" s="37">
        <f>SUMIFS(СВЦЭМ!$D$34:$D$777,СВЦЭМ!$A$34:$A$777,$A69,СВЦЭМ!$B$34:$B$777,P$47)+'СЕТ СН'!$G$11+СВЦЭМ!$D$10+'СЕТ СН'!$G$5</f>
        <v>4709.6942365799996</v>
      </c>
      <c r="Q69" s="37">
        <f>SUMIFS(СВЦЭМ!$D$34:$D$777,СВЦЭМ!$A$34:$A$777,$A69,СВЦЭМ!$B$34:$B$777,Q$47)+'СЕТ СН'!$G$11+СВЦЭМ!$D$10+'СЕТ СН'!$G$5</f>
        <v>4718.21463958</v>
      </c>
      <c r="R69" s="37">
        <f>SUMIFS(СВЦЭМ!$D$34:$D$777,СВЦЭМ!$A$34:$A$777,$A69,СВЦЭМ!$B$34:$B$777,R$47)+'СЕТ СН'!$G$11+СВЦЭМ!$D$10+'СЕТ СН'!$G$5</f>
        <v>4697.0461092400001</v>
      </c>
      <c r="S69" s="37">
        <f>SUMIFS(СВЦЭМ!$D$34:$D$777,СВЦЭМ!$A$34:$A$777,$A69,СВЦЭМ!$B$34:$B$777,S$47)+'СЕТ СН'!$G$11+СВЦЭМ!$D$10+'СЕТ СН'!$G$5</f>
        <v>4712.1759496799996</v>
      </c>
      <c r="T69" s="37">
        <f>SUMIFS(СВЦЭМ!$D$34:$D$777,СВЦЭМ!$A$34:$A$777,$A69,СВЦЭМ!$B$34:$B$777,T$47)+'СЕТ СН'!$G$11+СВЦЭМ!$D$10+'СЕТ СН'!$G$5</f>
        <v>4677.5828891199999</v>
      </c>
      <c r="U69" s="37">
        <f>SUMIFS(СВЦЭМ!$D$34:$D$777,СВЦЭМ!$A$34:$A$777,$A69,СВЦЭМ!$B$34:$B$777,U$47)+'СЕТ СН'!$G$11+СВЦЭМ!$D$10+'СЕТ СН'!$G$5</f>
        <v>4763.0637673499996</v>
      </c>
      <c r="V69" s="37">
        <f>SUMIFS(СВЦЭМ!$D$34:$D$777,СВЦЭМ!$A$34:$A$777,$A69,СВЦЭМ!$B$34:$B$777,V$47)+'СЕТ СН'!$G$11+СВЦЭМ!$D$10+'СЕТ СН'!$G$5</f>
        <v>4779.3036909799994</v>
      </c>
      <c r="W69" s="37">
        <f>SUMIFS(СВЦЭМ!$D$34:$D$777,СВЦЭМ!$A$34:$A$777,$A69,СВЦЭМ!$B$34:$B$777,W$47)+'СЕТ СН'!$G$11+СВЦЭМ!$D$10+'СЕТ СН'!$G$5</f>
        <v>4765.2038570300001</v>
      </c>
      <c r="X69" s="37">
        <f>SUMIFS(СВЦЭМ!$D$34:$D$777,СВЦЭМ!$A$34:$A$777,$A69,СВЦЭМ!$B$34:$B$777,X$47)+'СЕТ СН'!$G$11+СВЦЭМ!$D$10+'СЕТ СН'!$G$5</f>
        <v>4708.9418677200001</v>
      </c>
      <c r="Y69" s="37">
        <f>SUMIFS(СВЦЭМ!$D$34:$D$777,СВЦЭМ!$A$34:$A$777,$A69,СВЦЭМ!$B$34:$B$777,Y$47)+'СЕТ СН'!$G$11+СВЦЭМ!$D$10+'СЕТ СН'!$G$5</f>
        <v>4745.0560483899999</v>
      </c>
    </row>
    <row r="70" spans="1:26" ht="15.75" x14ac:dyDescent="0.2">
      <c r="A70" s="36">
        <f t="shared" si="1"/>
        <v>42636</v>
      </c>
      <c r="B70" s="37">
        <f>SUMIFS(СВЦЭМ!$D$34:$D$777,СВЦЭМ!$A$34:$A$777,$A70,СВЦЭМ!$B$34:$B$777,B$47)+'СЕТ СН'!$G$11+СВЦЭМ!$D$10+'СЕТ СН'!$G$5</f>
        <v>4722.4630570099998</v>
      </c>
      <c r="C70" s="37">
        <f>SUMIFS(СВЦЭМ!$D$34:$D$777,СВЦЭМ!$A$34:$A$777,$A70,СВЦЭМ!$B$34:$B$777,C$47)+'СЕТ СН'!$G$11+СВЦЭМ!$D$10+'СЕТ СН'!$G$5</f>
        <v>4770.2299501099997</v>
      </c>
      <c r="D70" s="37">
        <f>SUMIFS(СВЦЭМ!$D$34:$D$777,СВЦЭМ!$A$34:$A$777,$A70,СВЦЭМ!$B$34:$B$777,D$47)+'СЕТ СН'!$G$11+СВЦЭМ!$D$10+'СЕТ СН'!$G$5</f>
        <v>4796.1276326999996</v>
      </c>
      <c r="E70" s="37">
        <f>SUMIFS(СВЦЭМ!$D$34:$D$777,СВЦЭМ!$A$34:$A$777,$A70,СВЦЭМ!$B$34:$B$777,E$47)+'СЕТ СН'!$G$11+СВЦЭМ!$D$10+'СЕТ СН'!$G$5</f>
        <v>4802.3395803799995</v>
      </c>
      <c r="F70" s="37">
        <f>SUMIFS(СВЦЭМ!$D$34:$D$777,СВЦЭМ!$A$34:$A$777,$A70,СВЦЭМ!$B$34:$B$777,F$47)+'СЕТ СН'!$G$11+СВЦЭМ!$D$10+'СЕТ СН'!$G$5</f>
        <v>4809.8271348199996</v>
      </c>
      <c r="G70" s="37">
        <f>SUMIFS(СВЦЭМ!$D$34:$D$777,СВЦЭМ!$A$34:$A$777,$A70,СВЦЭМ!$B$34:$B$777,G$47)+'СЕТ СН'!$G$11+СВЦЭМ!$D$10+'СЕТ СН'!$G$5</f>
        <v>4789.0169317199998</v>
      </c>
      <c r="H70" s="37">
        <f>SUMIFS(СВЦЭМ!$D$34:$D$777,СВЦЭМ!$A$34:$A$777,$A70,СВЦЭМ!$B$34:$B$777,H$47)+'СЕТ СН'!$G$11+СВЦЭМ!$D$10+'СЕТ СН'!$G$5</f>
        <v>4733.5886178700002</v>
      </c>
      <c r="I70" s="37">
        <f>SUMIFS(СВЦЭМ!$D$34:$D$777,СВЦЭМ!$A$34:$A$777,$A70,СВЦЭМ!$B$34:$B$777,I$47)+'СЕТ СН'!$G$11+СВЦЭМ!$D$10+'СЕТ СН'!$G$5</f>
        <v>4663.2639797000002</v>
      </c>
      <c r="J70" s="37">
        <f>SUMIFS(СВЦЭМ!$D$34:$D$777,СВЦЭМ!$A$34:$A$777,$A70,СВЦЭМ!$B$34:$B$777,J$47)+'СЕТ СН'!$G$11+СВЦЭМ!$D$10+'СЕТ СН'!$G$5</f>
        <v>4660.3146571400002</v>
      </c>
      <c r="K70" s="37">
        <f>SUMIFS(СВЦЭМ!$D$34:$D$777,СВЦЭМ!$A$34:$A$777,$A70,СВЦЭМ!$B$34:$B$777,K$47)+'СЕТ СН'!$G$11+СВЦЭМ!$D$10+'СЕТ СН'!$G$5</f>
        <v>4634.8207572399997</v>
      </c>
      <c r="L70" s="37">
        <f>SUMIFS(СВЦЭМ!$D$34:$D$777,СВЦЭМ!$A$34:$A$777,$A70,СВЦЭМ!$B$34:$B$777,L$47)+'СЕТ СН'!$G$11+СВЦЭМ!$D$10+'СЕТ СН'!$G$5</f>
        <v>4732.9136241599999</v>
      </c>
      <c r="M70" s="37">
        <f>SUMIFS(СВЦЭМ!$D$34:$D$777,СВЦЭМ!$A$34:$A$777,$A70,СВЦЭМ!$B$34:$B$777,M$47)+'СЕТ СН'!$G$11+СВЦЭМ!$D$10+'СЕТ СН'!$G$5</f>
        <v>4782.9541331800001</v>
      </c>
      <c r="N70" s="37">
        <f>SUMIFS(СВЦЭМ!$D$34:$D$777,СВЦЭМ!$A$34:$A$777,$A70,СВЦЭМ!$B$34:$B$777,N$47)+'СЕТ СН'!$G$11+СВЦЭМ!$D$10+'СЕТ СН'!$G$5</f>
        <v>4759.6563437200002</v>
      </c>
      <c r="O70" s="37">
        <f>SUMIFS(СВЦЭМ!$D$34:$D$777,СВЦЭМ!$A$34:$A$777,$A70,СВЦЭМ!$B$34:$B$777,O$47)+'СЕТ СН'!$G$11+СВЦЭМ!$D$10+'СЕТ СН'!$G$5</f>
        <v>4850.8712589999996</v>
      </c>
      <c r="P70" s="37">
        <f>SUMIFS(СВЦЭМ!$D$34:$D$777,СВЦЭМ!$A$34:$A$777,$A70,СВЦЭМ!$B$34:$B$777,P$47)+'СЕТ СН'!$G$11+СВЦЭМ!$D$10+'СЕТ СН'!$G$5</f>
        <v>4763.6763774199999</v>
      </c>
      <c r="Q70" s="37">
        <f>SUMIFS(СВЦЭМ!$D$34:$D$777,СВЦЭМ!$A$34:$A$777,$A70,СВЦЭМ!$B$34:$B$777,Q$47)+'СЕТ СН'!$G$11+СВЦЭМ!$D$10+'СЕТ СН'!$G$5</f>
        <v>4764.1229290600004</v>
      </c>
      <c r="R70" s="37">
        <f>SUMIFS(СВЦЭМ!$D$34:$D$777,СВЦЭМ!$A$34:$A$777,$A70,СВЦЭМ!$B$34:$B$777,R$47)+'СЕТ СН'!$G$11+СВЦЭМ!$D$10+'СЕТ СН'!$G$5</f>
        <v>4728.7727643099997</v>
      </c>
      <c r="S70" s="37">
        <f>SUMIFS(СВЦЭМ!$D$34:$D$777,СВЦЭМ!$A$34:$A$777,$A70,СВЦЭМ!$B$34:$B$777,S$47)+'СЕТ СН'!$G$11+СВЦЭМ!$D$10+'СЕТ СН'!$G$5</f>
        <v>4760.5364661599997</v>
      </c>
      <c r="T70" s="37">
        <f>SUMIFS(СВЦЭМ!$D$34:$D$777,СВЦЭМ!$A$34:$A$777,$A70,СВЦЭМ!$B$34:$B$777,T$47)+'СЕТ СН'!$G$11+СВЦЭМ!$D$10+'СЕТ СН'!$G$5</f>
        <v>4691.3418540800003</v>
      </c>
      <c r="U70" s="37">
        <f>SUMIFS(СВЦЭМ!$D$34:$D$777,СВЦЭМ!$A$34:$A$777,$A70,СВЦЭМ!$B$34:$B$777,U$47)+'СЕТ СН'!$G$11+СВЦЭМ!$D$10+'СЕТ СН'!$G$5</f>
        <v>4670.9566892100001</v>
      </c>
      <c r="V70" s="37">
        <f>SUMIFS(СВЦЭМ!$D$34:$D$777,СВЦЭМ!$A$34:$A$777,$A70,СВЦЭМ!$B$34:$B$777,V$47)+'СЕТ СН'!$G$11+СВЦЭМ!$D$10+'СЕТ СН'!$G$5</f>
        <v>4649.7171789599997</v>
      </c>
      <c r="W70" s="37">
        <f>SUMIFS(СВЦЭМ!$D$34:$D$777,СВЦЭМ!$A$34:$A$777,$A70,СВЦЭМ!$B$34:$B$777,W$47)+'СЕТ СН'!$G$11+СВЦЭМ!$D$10+'СЕТ СН'!$G$5</f>
        <v>4648.4239365599997</v>
      </c>
      <c r="X70" s="37">
        <f>SUMIFS(СВЦЭМ!$D$34:$D$777,СВЦЭМ!$A$34:$A$777,$A70,СВЦЭМ!$B$34:$B$777,X$47)+'СЕТ СН'!$G$11+СВЦЭМ!$D$10+'СЕТ СН'!$G$5</f>
        <v>4737.6247597199999</v>
      </c>
      <c r="Y70" s="37">
        <f>SUMIFS(СВЦЭМ!$D$34:$D$777,СВЦЭМ!$A$34:$A$777,$A70,СВЦЭМ!$B$34:$B$777,Y$47)+'СЕТ СН'!$G$11+СВЦЭМ!$D$10+'СЕТ СН'!$G$5</f>
        <v>5024.6107034699999</v>
      </c>
    </row>
    <row r="71" spans="1:26" ht="15.75" x14ac:dyDescent="0.2">
      <c r="A71" s="36">
        <f t="shared" si="1"/>
        <v>42637</v>
      </c>
      <c r="B71" s="37">
        <f>SUMIFS(СВЦЭМ!$D$34:$D$777,СВЦЭМ!$A$34:$A$777,$A71,СВЦЭМ!$B$34:$B$777,B$47)+'СЕТ СН'!$G$11+СВЦЭМ!$D$10+'СЕТ СН'!$G$5</f>
        <v>5223.9664497699996</v>
      </c>
      <c r="C71" s="37">
        <f>SUMIFS(СВЦЭМ!$D$34:$D$777,СВЦЭМ!$A$34:$A$777,$A71,СВЦЭМ!$B$34:$B$777,C$47)+'СЕТ СН'!$G$11+СВЦЭМ!$D$10+'СЕТ СН'!$G$5</f>
        <v>5219.4893462</v>
      </c>
      <c r="D71" s="37">
        <f>SUMIFS(СВЦЭМ!$D$34:$D$777,СВЦЭМ!$A$34:$A$777,$A71,СВЦЭМ!$B$34:$B$777,D$47)+'СЕТ СН'!$G$11+СВЦЭМ!$D$10+'СЕТ СН'!$G$5</f>
        <v>5043.3152603399994</v>
      </c>
      <c r="E71" s="37">
        <f>SUMIFS(СВЦЭМ!$D$34:$D$777,СВЦЭМ!$A$34:$A$777,$A71,СВЦЭМ!$B$34:$B$777,E$47)+'СЕТ СН'!$G$11+СВЦЭМ!$D$10+'СЕТ СН'!$G$5</f>
        <v>4987.3428470099998</v>
      </c>
      <c r="F71" s="37">
        <f>SUMIFS(СВЦЭМ!$D$34:$D$777,СВЦЭМ!$A$34:$A$777,$A71,СВЦЭМ!$B$34:$B$777,F$47)+'СЕТ СН'!$G$11+СВЦЭМ!$D$10+'СЕТ СН'!$G$5</f>
        <v>4921.3033298199998</v>
      </c>
      <c r="G71" s="37">
        <f>SUMIFS(СВЦЭМ!$D$34:$D$777,СВЦЭМ!$A$34:$A$777,$A71,СВЦЭМ!$B$34:$B$777,G$47)+'СЕТ СН'!$G$11+СВЦЭМ!$D$10+'СЕТ СН'!$G$5</f>
        <v>4893.71928338</v>
      </c>
      <c r="H71" s="37">
        <f>SUMIFS(СВЦЭМ!$D$34:$D$777,СВЦЭМ!$A$34:$A$777,$A71,СВЦЭМ!$B$34:$B$777,H$47)+'СЕТ СН'!$G$11+СВЦЭМ!$D$10+'СЕТ СН'!$G$5</f>
        <v>4841.3079657500002</v>
      </c>
      <c r="I71" s="37">
        <f>SUMIFS(СВЦЭМ!$D$34:$D$777,СВЦЭМ!$A$34:$A$777,$A71,СВЦЭМ!$B$34:$B$777,I$47)+'СЕТ СН'!$G$11+СВЦЭМ!$D$10+'СЕТ СН'!$G$5</f>
        <v>4785.2360747799994</v>
      </c>
      <c r="J71" s="37">
        <f>SUMIFS(СВЦЭМ!$D$34:$D$777,СВЦЭМ!$A$34:$A$777,$A71,СВЦЭМ!$B$34:$B$777,J$47)+'СЕТ СН'!$G$11+СВЦЭМ!$D$10+'СЕТ СН'!$G$5</f>
        <v>4713.3461375799998</v>
      </c>
      <c r="K71" s="37">
        <f>SUMIFS(СВЦЭМ!$D$34:$D$777,СВЦЭМ!$A$34:$A$777,$A71,СВЦЭМ!$B$34:$B$777,K$47)+'СЕТ СН'!$G$11+СВЦЭМ!$D$10+'СЕТ СН'!$G$5</f>
        <v>4712.1005226300003</v>
      </c>
      <c r="L71" s="37">
        <f>SUMIFS(СВЦЭМ!$D$34:$D$777,СВЦЭМ!$A$34:$A$777,$A71,СВЦЭМ!$B$34:$B$777,L$47)+'СЕТ СН'!$G$11+СВЦЭМ!$D$10+'СЕТ СН'!$G$5</f>
        <v>4717.9827989699997</v>
      </c>
      <c r="M71" s="37">
        <f>SUMIFS(СВЦЭМ!$D$34:$D$777,СВЦЭМ!$A$34:$A$777,$A71,СВЦЭМ!$B$34:$B$777,M$47)+'СЕТ СН'!$G$11+СВЦЭМ!$D$10+'СЕТ СН'!$G$5</f>
        <v>4756.6043146700003</v>
      </c>
      <c r="N71" s="37">
        <f>SUMIFS(СВЦЭМ!$D$34:$D$777,СВЦЭМ!$A$34:$A$777,$A71,СВЦЭМ!$B$34:$B$777,N$47)+'СЕТ СН'!$G$11+СВЦЭМ!$D$10+'СЕТ СН'!$G$5</f>
        <v>4724.6034367499997</v>
      </c>
      <c r="O71" s="37">
        <f>SUMIFS(СВЦЭМ!$D$34:$D$777,СВЦЭМ!$A$34:$A$777,$A71,СВЦЭМ!$B$34:$B$777,O$47)+'СЕТ СН'!$G$11+СВЦЭМ!$D$10+'СЕТ СН'!$G$5</f>
        <v>4659.9657065700003</v>
      </c>
      <c r="P71" s="37">
        <f>SUMIFS(СВЦЭМ!$D$34:$D$777,СВЦЭМ!$A$34:$A$777,$A71,СВЦЭМ!$B$34:$B$777,P$47)+'СЕТ СН'!$G$11+СВЦЭМ!$D$10+'СЕТ СН'!$G$5</f>
        <v>4657.6690710800003</v>
      </c>
      <c r="Q71" s="37">
        <f>SUMIFS(СВЦЭМ!$D$34:$D$777,СВЦЭМ!$A$34:$A$777,$A71,СВЦЭМ!$B$34:$B$777,Q$47)+'СЕТ СН'!$G$11+СВЦЭМ!$D$10+'СЕТ СН'!$G$5</f>
        <v>4626.4236966600001</v>
      </c>
      <c r="R71" s="37">
        <f>SUMIFS(СВЦЭМ!$D$34:$D$777,СВЦЭМ!$A$34:$A$777,$A71,СВЦЭМ!$B$34:$B$777,R$47)+'СЕТ СН'!$G$11+СВЦЭМ!$D$10+'СЕТ СН'!$G$5</f>
        <v>4628.4428058699996</v>
      </c>
      <c r="S71" s="37">
        <f>SUMIFS(СВЦЭМ!$D$34:$D$777,СВЦЭМ!$A$34:$A$777,$A71,СВЦЭМ!$B$34:$B$777,S$47)+'СЕТ СН'!$G$11+СВЦЭМ!$D$10+'СЕТ СН'!$G$5</f>
        <v>4624.9070111199999</v>
      </c>
      <c r="T71" s="37">
        <f>SUMIFS(СВЦЭМ!$D$34:$D$777,СВЦЭМ!$A$34:$A$777,$A71,СВЦЭМ!$B$34:$B$777,T$47)+'СЕТ СН'!$G$11+СВЦЭМ!$D$10+'СЕТ СН'!$G$5</f>
        <v>4628.8774137099999</v>
      </c>
      <c r="U71" s="37">
        <f>SUMIFS(СВЦЭМ!$D$34:$D$777,СВЦЭМ!$A$34:$A$777,$A71,СВЦЭМ!$B$34:$B$777,U$47)+'СЕТ СН'!$G$11+СВЦЭМ!$D$10+'СЕТ СН'!$G$5</f>
        <v>4677.69765293</v>
      </c>
      <c r="V71" s="37">
        <f>SUMIFS(СВЦЭМ!$D$34:$D$777,СВЦЭМ!$A$34:$A$777,$A71,СВЦЭМ!$B$34:$B$777,V$47)+'СЕТ СН'!$G$11+СВЦЭМ!$D$10+'СЕТ СН'!$G$5</f>
        <v>4705.7713076999999</v>
      </c>
      <c r="W71" s="37">
        <f>SUMIFS(СВЦЭМ!$D$34:$D$777,СВЦЭМ!$A$34:$A$777,$A71,СВЦЭМ!$B$34:$B$777,W$47)+'СЕТ СН'!$G$11+СВЦЭМ!$D$10+'СЕТ СН'!$G$5</f>
        <v>4692.5041634400004</v>
      </c>
      <c r="X71" s="37">
        <f>SUMIFS(СВЦЭМ!$D$34:$D$777,СВЦЭМ!$A$34:$A$777,$A71,СВЦЭМ!$B$34:$B$777,X$47)+'СЕТ СН'!$G$11+СВЦЭМ!$D$10+'СЕТ СН'!$G$5</f>
        <v>4654.3957115599997</v>
      </c>
      <c r="Y71" s="37">
        <f>SUMIFS(СВЦЭМ!$D$34:$D$777,СВЦЭМ!$A$34:$A$777,$A71,СВЦЭМ!$B$34:$B$777,Y$47)+'СЕТ СН'!$G$11+СВЦЭМ!$D$10+'СЕТ СН'!$G$5</f>
        <v>4699.5571867899998</v>
      </c>
    </row>
    <row r="72" spans="1:26" ht="15.75" x14ac:dyDescent="0.2">
      <c r="A72" s="36">
        <f t="shared" si="1"/>
        <v>42638</v>
      </c>
      <c r="B72" s="37">
        <f>SUMIFS(СВЦЭМ!$D$34:$D$777,СВЦЭМ!$A$34:$A$777,$A72,СВЦЭМ!$B$34:$B$777,B$47)+'СЕТ СН'!$G$11+СВЦЭМ!$D$10+'СЕТ СН'!$G$5</f>
        <v>4737.7923437299996</v>
      </c>
      <c r="C72" s="37">
        <f>SUMIFS(СВЦЭМ!$D$34:$D$777,СВЦЭМ!$A$34:$A$777,$A72,СВЦЭМ!$B$34:$B$777,C$47)+'СЕТ СН'!$G$11+СВЦЭМ!$D$10+'СЕТ СН'!$G$5</f>
        <v>4814.9615517799994</v>
      </c>
      <c r="D72" s="37">
        <f>SUMIFS(СВЦЭМ!$D$34:$D$777,СВЦЭМ!$A$34:$A$777,$A72,СВЦЭМ!$B$34:$B$777,D$47)+'СЕТ СН'!$G$11+СВЦЭМ!$D$10+'СЕТ СН'!$G$5</f>
        <v>4853.5927788199997</v>
      </c>
      <c r="E72" s="37">
        <f>SUMIFS(СВЦЭМ!$D$34:$D$777,СВЦЭМ!$A$34:$A$777,$A72,СВЦЭМ!$B$34:$B$777,E$47)+'СЕТ СН'!$G$11+СВЦЭМ!$D$10+'СЕТ СН'!$G$5</f>
        <v>4851.9970228000002</v>
      </c>
      <c r="F72" s="37">
        <f>SUMIFS(СВЦЭМ!$D$34:$D$777,СВЦЭМ!$A$34:$A$777,$A72,СВЦЭМ!$B$34:$B$777,F$47)+'СЕТ СН'!$G$11+СВЦЭМ!$D$10+'СЕТ СН'!$G$5</f>
        <v>4870.6580254299997</v>
      </c>
      <c r="G72" s="37">
        <f>SUMIFS(СВЦЭМ!$D$34:$D$777,СВЦЭМ!$A$34:$A$777,$A72,СВЦЭМ!$B$34:$B$777,G$47)+'СЕТ СН'!$G$11+СВЦЭМ!$D$10+'СЕТ СН'!$G$5</f>
        <v>4853.7551022600001</v>
      </c>
      <c r="H72" s="37">
        <f>SUMIFS(СВЦЭМ!$D$34:$D$777,СВЦЭМ!$A$34:$A$777,$A72,СВЦЭМ!$B$34:$B$777,H$47)+'СЕТ СН'!$G$11+СВЦЭМ!$D$10+'СЕТ СН'!$G$5</f>
        <v>4842.9826556799999</v>
      </c>
      <c r="I72" s="37">
        <f>SUMIFS(СВЦЭМ!$D$34:$D$777,СВЦЭМ!$A$34:$A$777,$A72,СВЦЭМ!$B$34:$B$777,I$47)+'СЕТ СН'!$G$11+СВЦЭМ!$D$10+'СЕТ СН'!$G$5</f>
        <v>4806.3996275999998</v>
      </c>
      <c r="J72" s="37">
        <f>SUMIFS(СВЦЭМ!$D$34:$D$777,СВЦЭМ!$A$34:$A$777,$A72,СВЦЭМ!$B$34:$B$777,J$47)+'СЕТ СН'!$G$11+СВЦЭМ!$D$10+'СЕТ СН'!$G$5</f>
        <v>4712.6217372800002</v>
      </c>
      <c r="K72" s="37">
        <f>SUMIFS(СВЦЭМ!$D$34:$D$777,СВЦЭМ!$A$34:$A$777,$A72,СВЦЭМ!$B$34:$B$777,K$47)+'СЕТ СН'!$G$11+СВЦЭМ!$D$10+'СЕТ СН'!$G$5</f>
        <v>4660.4806756400003</v>
      </c>
      <c r="L72" s="37">
        <f>SUMIFS(СВЦЭМ!$D$34:$D$777,СВЦЭМ!$A$34:$A$777,$A72,СВЦЭМ!$B$34:$B$777,L$47)+'СЕТ СН'!$G$11+СВЦЭМ!$D$10+'СЕТ СН'!$G$5</f>
        <v>4621.0226153100002</v>
      </c>
      <c r="M72" s="37">
        <f>SUMIFS(СВЦЭМ!$D$34:$D$777,СВЦЭМ!$A$34:$A$777,$A72,СВЦЭМ!$B$34:$B$777,M$47)+'СЕТ СН'!$G$11+СВЦЭМ!$D$10+'СЕТ СН'!$G$5</f>
        <v>4642.4854871299995</v>
      </c>
      <c r="N72" s="37">
        <f>SUMIFS(СВЦЭМ!$D$34:$D$777,СВЦЭМ!$A$34:$A$777,$A72,СВЦЭМ!$B$34:$B$777,N$47)+'СЕТ СН'!$G$11+СВЦЭМ!$D$10+'СЕТ СН'!$G$5</f>
        <v>4630.8833571799996</v>
      </c>
      <c r="O72" s="37">
        <f>SUMIFS(СВЦЭМ!$D$34:$D$777,СВЦЭМ!$A$34:$A$777,$A72,СВЦЭМ!$B$34:$B$777,O$47)+'СЕТ СН'!$G$11+СВЦЭМ!$D$10+'СЕТ СН'!$G$5</f>
        <v>4688.0699110699998</v>
      </c>
      <c r="P72" s="37">
        <f>SUMIFS(СВЦЭМ!$D$34:$D$777,СВЦЭМ!$A$34:$A$777,$A72,СВЦЭМ!$B$34:$B$777,P$47)+'СЕТ СН'!$G$11+СВЦЭМ!$D$10+'СЕТ СН'!$G$5</f>
        <v>4732.8826290899997</v>
      </c>
      <c r="Q72" s="37">
        <f>SUMIFS(СВЦЭМ!$D$34:$D$777,СВЦЭМ!$A$34:$A$777,$A72,СВЦЭМ!$B$34:$B$777,Q$47)+'СЕТ СН'!$G$11+СВЦЭМ!$D$10+'СЕТ СН'!$G$5</f>
        <v>4710.7357057600002</v>
      </c>
      <c r="R72" s="37">
        <f>SUMIFS(СВЦЭМ!$D$34:$D$777,СВЦЭМ!$A$34:$A$777,$A72,СВЦЭМ!$B$34:$B$777,R$47)+'СЕТ СН'!$G$11+СВЦЭМ!$D$10+'СЕТ СН'!$G$5</f>
        <v>4716.5783753799997</v>
      </c>
      <c r="S72" s="37">
        <f>SUMIFS(СВЦЭМ!$D$34:$D$777,СВЦЭМ!$A$34:$A$777,$A72,СВЦЭМ!$B$34:$B$777,S$47)+'СЕТ СН'!$G$11+СВЦЭМ!$D$10+'СЕТ СН'!$G$5</f>
        <v>4676.1169732799999</v>
      </c>
      <c r="T72" s="37">
        <f>SUMIFS(СВЦЭМ!$D$34:$D$777,СВЦЭМ!$A$34:$A$777,$A72,СВЦЭМ!$B$34:$B$777,T$47)+'СЕТ СН'!$G$11+СВЦЭМ!$D$10+'СЕТ СН'!$G$5</f>
        <v>4664.1757291200001</v>
      </c>
      <c r="U72" s="37">
        <f>SUMIFS(СВЦЭМ!$D$34:$D$777,СВЦЭМ!$A$34:$A$777,$A72,СВЦЭМ!$B$34:$B$777,U$47)+'СЕТ СН'!$G$11+СВЦЭМ!$D$10+'СЕТ СН'!$G$5</f>
        <v>4652.9884049399998</v>
      </c>
      <c r="V72" s="37">
        <f>SUMIFS(СВЦЭМ!$D$34:$D$777,СВЦЭМ!$A$34:$A$777,$A72,СВЦЭМ!$B$34:$B$777,V$47)+'СЕТ СН'!$G$11+СВЦЭМ!$D$10+'СЕТ СН'!$G$5</f>
        <v>4626.8790529500002</v>
      </c>
      <c r="W72" s="37">
        <f>SUMIFS(СВЦЭМ!$D$34:$D$777,СВЦЭМ!$A$34:$A$777,$A72,СВЦЭМ!$B$34:$B$777,W$47)+'СЕТ СН'!$G$11+СВЦЭМ!$D$10+'СЕТ СН'!$G$5</f>
        <v>4620.6043921600003</v>
      </c>
      <c r="X72" s="37">
        <f>SUMIFS(СВЦЭМ!$D$34:$D$777,СВЦЭМ!$A$34:$A$777,$A72,СВЦЭМ!$B$34:$B$777,X$47)+'СЕТ СН'!$G$11+СВЦЭМ!$D$10+'СЕТ СН'!$G$5</f>
        <v>4689.3124671300002</v>
      </c>
      <c r="Y72" s="37">
        <f>SUMIFS(СВЦЭМ!$D$34:$D$777,СВЦЭМ!$A$34:$A$777,$A72,СВЦЭМ!$B$34:$B$777,Y$47)+'СЕТ СН'!$G$11+СВЦЭМ!$D$10+'СЕТ СН'!$G$5</f>
        <v>4699.8949599400003</v>
      </c>
    </row>
    <row r="73" spans="1:26" ht="15.75" x14ac:dyDescent="0.2">
      <c r="A73" s="36">
        <f t="shared" si="1"/>
        <v>42639</v>
      </c>
      <c r="B73" s="37">
        <f>SUMIFS(СВЦЭМ!$D$34:$D$777,СВЦЭМ!$A$34:$A$777,$A73,СВЦЭМ!$B$34:$B$777,B$47)+'СЕТ СН'!$G$11+СВЦЭМ!$D$10+'СЕТ СН'!$G$5</f>
        <v>4702.20335918</v>
      </c>
      <c r="C73" s="37">
        <f>SUMIFS(СВЦЭМ!$D$34:$D$777,СВЦЭМ!$A$34:$A$777,$A73,СВЦЭМ!$B$34:$B$777,C$47)+'СЕТ СН'!$G$11+СВЦЭМ!$D$10+'СЕТ СН'!$G$5</f>
        <v>4837.9169909800003</v>
      </c>
      <c r="D73" s="37">
        <f>SUMIFS(СВЦЭМ!$D$34:$D$777,СВЦЭМ!$A$34:$A$777,$A73,СВЦЭМ!$B$34:$B$777,D$47)+'СЕТ СН'!$G$11+СВЦЭМ!$D$10+'СЕТ СН'!$G$5</f>
        <v>4879.7769742199998</v>
      </c>
      <c r="E73" s="37">
        <f>SUMIFS(СВЦЭМ!$D$34:$D$777,СВЦЭМ!$A$34:$A$777,$A73,СВЦЭМ!$B$34:$B$777,E$47)+'СЕТ СН'!$G$11+СВЦЭМ!$D$10+'СЕТ СН'!$G$5</f>
        <v>4887.40305713</v>
      </c>
      <c r="F73" s="37">
        <f>SUMIFS(СВЦЭМ!$D$34:$D$777,СВЦЭМ!$A$34:$A$777,$A73,СВЦЭМ!$B$34:$B$777,F$47)+'СЕТ СН'!$G$11+СВЦЭМ!$D$10+'СЕТ СН'!$G$5</f>
        <v>4877.0194933499997</v>
      </c>
      <c r="G73" s="37">
        <f>SUMIFS(СВЦЭМ!$D$34:$D$777,СВЦЭМ!$A$34:$A$777,$A73,СВЦЭМ!$B$34:$B$777,G$47)+'СЕТ СН'!$G$11+СВЦЭМ!$D$10+'СЕТ СН'!$G$5</f>
        <v>4865.4048666300005</v>
      </c>
      <c r="H73" s="37">
        <f>SUMIFS(СВЦЭМ!$D$34:$D$777,СВЦЭМ!$A$34:$A$777,$A73,СВЦЭМ!$B$34:$B$777,H$47)+'СЕТ СН'!$G$11+СВЦЭМ!$D$10+'СЕТ СН'!$G$5</f>
        <v>4799.18314551</v>
      </c>
      <c r="I73" s="37">
        <f>SUMIFS(СВЦЭМ!$D$34:$D$777,СВЦЭМ!$A$34:$A$777,$A73,СВЦЭМ!$B$34:$B$777,I$47)+'СЕТ СН'!$G$11+СВЦЭМ!$D$10+'СЕТ СН'!$G$5</f>
        <v>4694.8935233699995</v>
      </c>
      <c r="J73" s="37">
        <f>SUMIFS(СВЦЭМ!$D$34:$D$777,СВЦЭМ!$A$34:$A$777,$A73,СВЦЭМ!$B$34:$B$777,J$47)+'СЕТ СН'!$G$11+СВЦЭМ!$D$10+'СЕТ СН'!$G$5</f>
        <v>4646.40570914</v>
      </c>
      <c r="K73" s="37">
        <f>SUMIFS(СВЦЭМ!$D$34:$D$777,СВЦЭМ!$A$34:$A$777,$A73,СВЦЭМ!$B$34:$B$777,K$47)+'СЕТ СН'!$G$11+СВЦЭМ!$D$10+'СЕТ СН'!$G$5</f>
        <v>4593.5293983199999</v>
      </c>
      <c r="L73" s="37">
        <f>SUMIFS(СВЦЭМ!$D$34:$D$777,СВЦЭМ!$A$34:$A$777,$A73,СВЦЭМ!$B$34:$B$777,L$47)+'СЕТ СН'!$G$11+СВЦЭМ!$D$10+'СЕТ СН'!$G$5</f>
        <v>4610.7110963200003</v>
      </c>
      <c r="M73" s="37">
        <f>SUMIFS(СВЦЭМ!$D$34:$D$777,СВЦЭМ!$A$34:$A$777,$A73,СВЦЭМ!$B$34:$B$777,M$47)+'СЕТ СН'!$G$11+СВЦЭМ!$D$10+'СЕТ СН'!$G$5</f>
        <v>4588.9780742200001</v>
      </c>
      <c r="N73" s="37">
        <f>SUMIFS(СВЦЭМ!$D$34:$D$777,СВЦЭМ!$A$34:$A$777,$A73,СВЦЭМ!$B$34:$B$777,N$47)+'СЕТ СН'!$G$11+СВЦЭМ!$D$10+'СЕТ СН'!$G$5</f>
        <v>4597.9094066600001</v>
      </c>
      <c r="O73" s="37">
        <f>SUMIFS(СВЦЭМ!$D$34:$D$777,СВЦЭМ!$A$34:$A$777,$A73,СВЦЭМ!$B$34:$B$777,O$47)+'СЕТ СН'!$G$11+СВЦЭМ!$D$10+'СЕТ СН'!$G$5</f>
        <v>4643.21241078</v>
      </c>
      <c r="P73" s="37">
        <f>SUMIFS(СВЦЭМ!$D$34:$D$777,СВЦЭМ!$A$34:$A$777,$A73,СВЦЭМ!$B$34:$B$777,P$47)+'СЕТ СН'!$G$11+СВЦЭМ!$D$10+'СЕТ СН'!$G$5</f>
        <v>4604.7516056200002</v>
      </c>
      <c r="Q73" s="37">
        <f>SUMIFS(СВЦЭМ!$D$34:$D$777,СВЦЭМ!$A$34:$A$777,$A73,СВЦЭМ!$B$34:$B$777,Q$47)+'СЕТ СН'!$G$11+СВЦЭМ!$D$10+'СЕТ СН'!$G$5</f>
        <v>4620.5396956799996</v>
      </c>
      <c r="R73" s="37">
        <f>SUMIFS(СВЦЭМ!$D$34:$D$777,СВЦЭМ!$A$34:$A$777,$A73,СВЦЭМ!$B$34:$B$777,R$47)+'СЕТ СН'!$G$11+СВЦЭМ!$D$10+'СЕТ СН'!$G$5</f>
        <v>4643.5010487399995</v>
      </c>
      <c r="S73" s="37">
        <f>SUMIFS(СВЦЭМ!$D$34:$D$777,СВЦЭМ!$A$34:$A$777,$A73,СВЦЭМ!$B$34:$B$777,S$47)+'СЕТ СН'!$G$11+СВЦЭМ!$D$10+'СЕТ СН'!$G$5</f>
        <v>4697.9587136</v>
      </c>
      <c r="T73" s="37">
        <f>SUMIFS(СВЦЭМ!$D$34:$D$777,СВЦЭМ!$A$34:$A$777,$A73,СВЦЭМ!$B$34:$B$777,T$47)+'СЕТ СН'!$G$11+СВЦЭМ!$D$10+'СЕТ СН'!$G$5</f>
        <v>4643.37162403</v>
      </c>
      <c r="U73" s="37">
        <f>SUMIFS(СВЦЭМ!$D$34:$D$777,СВЦЭМ!$A$34:$A$777,$A73,СВЦЭМ!$B$34:$B$777,U$47)+'СЕТ СН'!$G$11+СВЦЭМ!$D$10+'СЕТ СН'!$G$5</f>
        <v>4593.2521360299997</v>
      </c>
      <c r="V73" s="37">
        <f>SUMIFS(СВЦЭМ!$D$34:$D$777,СВЦЭМ!$A$34:$A$777,$A73,СВЦЭМ!$B$34:$B$777,V$47)+'СЕТ СН'!$G$11+СВЦЭМ!$D$10+'СЕТ СН'!$G$5</f>
        <v>4607.3203940200001</v>
      </c>
      <c r="W73" s="37">
        <f>SUMIFS(СВЦЭМ!$D$34:$D$777,СВЦЭМ!$A$34:$A$777,$A73,СВЦЭМ!$B$34:$B$777,W$47)+'СЕТ СН'!$G$11+СВЦЭМ!$D$10+'СЕТ СН'!$G$5</f>
        <v>4597.8036500500002</v>
      </c>
      <c r="X73" s="37">
        <f>SUMIFS(СВЦЭМ!$D$34:$D$777,СВЦЭМ!$A$34:$A$777,$A73,СВЦЭМ!$B$34:$B$777,X$47)+'СЕТ СН'!$G$11+СВЦЭМ!$D$10+'СЕТ СН'!$G$5</f>
        <v>4625.49842008</v>
      </c>
      <c r="Y73" s="37">
        <f>SUMIFS(СВЦЭМ!$D$34:$D$777,СВЦЭМ!$A$34:$A$777,$A73,СВЦЭМ!$B$34:$B$777,Y$47)+'СЕТ СН'!$G$11+СВЦЭМ!$D$10+'СЕТ СН'!$G$5</f>
        <v>4730.1176491200004</v>
      </c>
    </row>
    <row r="74" spans="1:26" ht="15.75" x14ac:dyDescent="0.2">
      <c r="A74" s="36">
        <f t="shared" si="1"/>
        <v>42640</v>
      </c>
      <c r="B74" s="37">
        <f>SUMIFS(СВЦЭМ!$D$34:$D$777,СВЦЭМ!$A$34:$A$777,$A74,СВЦЭМ!$B$34:$B$777,B$47)+'СЕТ СН'!$G$11+СВЦЭМ!$D$10+'СЕТ СН'!$G$5</f>
        <v>4769.4463569500003</v>
      </c>
      <c r="C74" s="37">
        <f>SUMIFS(СВЦЭМ!$D$34:$D$777,СВЦЭМ!$A$34:$A$777,$A74,СВЦЭМ!$B$34:$B$777,C$47)+'СЕТ СН'!$G$11+СВЦЭМ!$D$10+'СЕТ СН'!$G$5</f>
        <v>4839.1671982299995</v>
      </c>
      <c r="D74" s="37">
        <f>SUMIFS(СВЦЭМ!$D$34:$D$777,СВЦЭМ!$A$34:$A$777,$A74,СВЦЭМ!$B$34:$B$777,D$47)+'СЕТ СН'!$G$11+СВЦЭМ!$D$10+'СЕТ СН'!$G$5</f>
        <v>4882.3419632999994</v>
      </c>
      <c r="E74" s="37">
        <f>SUMIFS(СВЦЭМ!$D$34:$D$777,СВЦЭМ!$A$34:$A$777,$A74,СВЦЭМ!$B$34:$B$777,E$47)+'СЕТ СН'!$G$11+СВЦЭМ!$D$10+'СЕТ СН'!$G$5</f>
        <v>4885.6696193200005</v>
      </c>
      <c r="F74" s="37">
        <f>SUMIFS(СВЦЭМ!$D$34:$D$777,СВЦЭМ!$A$34:$A$777,$A74,СВЦЭМ!$B$34:$B$777,F$47)+'СЕТ СН'!$G$11+СВЦЭМ!$D$10+'СЕТ СН'!$G$5</f>
        <v>4877.6887550399997</v>
      </c>
      <c r="G74" s="37">
        <f>SUMIFS(СВЦЭМ!$D$34:$D$777,СВЦЭМ!$A$34:$A$777,$A74,СВЦЭМ!$B$34:$B$777,G$47)+'СЕТ СН'!$G$11+СВЦЭМ!$D$10+'СЕТ СН'!$G$5</f>
        <v>4864.8066699400006</v>
      </c>
      <c r="H74" s="37">
        <f>SUMIFS(СВЦЭМ!$D$34:$D$777,СВЦЭМ!$A$34:$A$777,$A74,СВЦЭМ!$B$34:$B$777,H$47)+'СЕТ СН'!$G$11+СВЦЭМ!$D$10+'СЕТ СН'!$G$5</f>
        <v>4899.11621552</v>
      </c>
      <c r="I74" s="37">
        <f>SUMIFS(СВЦЭМ!$D$34:$D$777,СВЦЭМ!$A$34:$A$777,$A74,СВЦЭМ!$B$34:$B$777,I$47)+'СЕТ СН'!$G$11+СВЦЭМ!$D$10+'СЕТ СН'!$G$5</f>
        <v>4741.7839255700001</v>
      </c>
      <c r="J74" s="37">
        <f>SUMIFS(СВЦЭМ!$D$34:$D$777,СВЦЭМ!$A$34:$A$777,$A74,СВЦЭМ!$B$34:$B$777,J$47)+'СЕТ СН'!$G$11+СВЦЭМ!$D$10+'СЕТ СН'!$G$5</f>
        <v>4659.9509618900001</v>
      </c>
      <c r="K74" s="37">
        <f>SUMIFS(СВЦЭМ!$D$34:$D$777,СВЦЭМ!$A$34:$A$777,$A74,СВЦЭМ!$B$34:$B$777,K$47)+'СЕТ СН'!$G$11+СВЦЭМ!$D$10+'СЕТ СН'!$G$5</f>
        <v>4609.6956607299999</v>
      </c>
      <c r="L74" s="37">
        <f>SUMIFS(СВЦЭМ!$D$34:$D$777,СВЦЭМ!$A$34:$A$777,$A74,СВЦЭМ!$B$34:$B$777,L$47)+'СЕТ СН'!$G$11+СВЦЭМ!$D$10+'СЕТ СН'!$G$5</f>
        <v>4570.0783458099995</v>
      </c>
      <c r="M74" s="37">
        <f>SUMIFS(СВЦЭМ!$D$34:$D$777,СВЦЭМ!$A$34:$A$777,$A74,СВЦЭМ!$B$34:$B$777,M$47)+'СЕТ СН'!$G$11+СВЦЭМ!$D$10+'СЕТ СН'!$G$5</f>
        <v>4593.40502079</v>
      </c>
      <c r="N74" s="37">
        <f>SUMIFS(СВЦЭМ!$D$34:$D$777,СВЦЭМ!$A$34:$A$777,$A74,СВЦЭМ!$B$34:$B$777,N$47)+'СЕТ СН'!$G$11+СВЦЭМ!$D$10+'СЕТ СН'!$G$5</f>
        <v>4667.4949662999998</v>
      </c>
      <c r="O74" s="37">
        <f>SUMIFS(СВЦЭМ!$D$34:$D$777,СВЦЭМ!$A$34:$A$777,$A74,СВЦЭМ!$B$34:$B$777,O$47)+'СЕТ СН'!$G$11+СВЦЭМ!$D$10+'СЕТ СН'!$G$5</f>
        <v>4676.2906154499997</v>
      </c>
      <c r="P74" s="37">
        <f>SUMIFS(СВЦЭМ!$D$34:$D$777,СВЦЭМ!$A$34:$A$777,$A74,СВЦЭМ!$B$34:$B$777,P$47)+'СЕТ СН'!$G$11+СВЦЭМ!$D$10+'СЕТ СН'!$G$5</f>
        <v>4683.1472502500001</v>
      </c>
      <c r="Q74" s="37">
        <f>SUMIFS(СВЦЭМ!$D$34:$D$777,СВЦЭМ!$A$34:$A$777,$A74,СВЦЭМ!$B$34:$B$777,Q$47)+'СЕТ СН'!$G$11+СВЦЭМ!$D$10+'СЕТ СН'!$G$5</f>
        <v>4691.6468113199999</v>
      </c>
      <c r="R74" s="37">
        <f>SUMIFS(СВЦЭМ!$D$34:$D$777,СВЦЭМ!$A$34:$A$777,$A74,СВЦЭМ!$B$34:$B$777,R$47)+'СЕТ СН'!$G$11+СВЦЭМ!$D$10+'СЕТ СН'!$G$5</f>
        <v>4665.0384181700001</v>
      </c>
      <c r="S74" s="37">
        <f>SUMIFS(СВЦЭМ!$D$34:$D$777,СВЦЭМ!$A$34:$A$777,$A74,СВЦЭМ!$B$34:$B$777,S$47)+'СЕТ СН'!$G$11+СВЦЭМ!$D$10+'СЕТ СН'!$G$5</f>
        <v>4665.1215322999997</v>
      </c>
      <c r="T74" s="37">
        <f>SUMIFS(СВЦЭМ!$D$34:$D$777,СВЦЭМ!$A$34:$A$777,$A74,СВЦЭМ!$B$34:$B$777,T$47)+'СЕТ СН'!$G$11+СВЦЭМ!$D$10+'СЕТ СН'!$G$5</f>
        <v>4635.1082316600005</v>
      </c>
      <c r="U74" s="37">
        <f>SUMIFS(СВЦЭМ!$D$34:$D$777,СВЦЭМ!$A$34:$A$777,$A74,СВЦЭМ!$B$34:$B$777,U$47)+'СЕТ СН'!$G$11+СВЦЭМ!$D$10+'СЕТ СН'!$G$5</f>
        <v>4624.9931170600003</v>
      </c>
      <c r="V74" s="37">
        <f>SUMIFS(СВЦЭМ!$D$34:$D$777,СВЦЭМ!$A$34:$A$777,$A74,СВЦЭМ!$B$34:$B$777,V$47)+'СЕТ СН'!$G$11+СВЦЭМ!$D$10+'СЕТ СН'!$G$5</f>
        <v>4648.8932774000004</v>
      </c>
      <c r="W74" s="37">
        <f>SUMIFS(СВЦЭМ!$D$34:$D$777,СВЦЭМ!$A$34:$A$777,$A74,СВЦЭМ!$B$34:$B$777,W$47)+'СЕТ СН'!$G$11+СВЦЭМ!$D$10+'СЕТ СН'!$G$5</f>
        <v>4622.2502600799999</v>
      </c>
      <c r="X74" s="37">
        <f>SUMIFS(СВЦЭМ!$D$34:$D$777,СВЦЭМ!$A$34:$A$777,$A74,СВЦЭМ!$B$34:$B$777,X$47)+'СЕТ СН'!$G$11+СВЦЭМ!$D$10+'СЕТ СН'!$G$5</f>
        <v>4582.5699348500002</v>
      </c>
      <c r="Y74" s="37">
        <f>SUMIFS(СВЦЭМ!$D$34:$D$777,СВЦЭМ!$A$34:$A$777,$A74,СВЦЭМ!$B$34:$B$777,Y$47)+'СЕТ СН'!$G$11+СВЦЭМ!$D$10+'СЕТ СН'!$G$5</f>
        <v>4665.3101934599999</v>
      </c>
    </row>
    <row r="75" spans="1:26" ht="15.75" x14ac:dyDescent="0.2">
      <c r="A75" s="36">
        <f t="shared" si="1"/>
        <v>42641</v>
      </c>
      <c r="B75" s="37">
        <f>SUMIFS(СВЦЭМ!$D$34:$D$777,СВЦЭМ!$A$34:$A$777,$A75,СВЦЭМ!$B$34:$B$777,B$47)+'СЕТ СН'!$G$11+СВЦЭМ!$D$10+'СЕТ СН'!$G$5</f>
        <v>4770.0460763000001</v>
      </c>
      <c r="C75" s="37">
        <f>SUMIFS(СВЦЭМ!$D$34:$D$777,СВЦЭМ!$A$34:$A$777,$A75,СВЦЭМ!$B$34:$B$777,C$47)+'СЕТ СН'!$G$11+СВЦЭМ!$D$10+'СЕТ СН'!$G$5</f>
        <v>4835.07315294</v>
      </c>
      <c r="D75" s="37">
        <f>SUMIFS(СВЦЭМ!$D$34:$D$777,СВЦЭМ!$A$34:$A$777,$A75,СВЦЭМ!$B$34:$B$777,D$47)+'СЕТ СН'!$G$11+СВЦЭМ!$D$10+'СЕТ СН'!$G$5</f>
        <v>4868.8504916100001</v>
      </c>
      <c r="E75" s="37">
        <f>SUMIFS(СВЦЭМ!$D$34:$D$777,СВЦЭМ!$A$34:$A$777,$A75,СВЦЭМ!$B$34:$B$777,E$47)+'СЕТ СН'!$G$11+СВЦЭМ!$D$10+'СЕТ СН'!$G$5</f>
        <v>4934.8473861700004</v>
      </c>
      <c r="F75" s="37">
        <f>SUMIFS(СВЦЭМ!$D$34:$D$777,СВЦЭМ!$A$34:$A$777,$A75,СВЦЭМ!$B$34:$B$777,F$47)+'СЕТ СН'!$G$11+СВЦЭМ!$D$10+'СЕТ СН'!$G$5</f>
        <v>5035.5779733999998</v>
      </c>
      <c r="G75" s="37">
        <f>SUMIFS(СВЦЭМ!$D$34:$D$777,СВЦЭМ!$A$34:$A$777,$A75,СВЦЭМ!$B$34:$B$777,G$47)+'СЕТ СН'!$G$11+СВЦЭМ!$D$10+'СЕТ СН'!$G$5</f>
        <v>5015.7808010099998</v>
      </c>
      <c r="H75" s="37">
        <f>SUMIFS(СВЦЭМ!$D$34:$D$777,СВЦЭМ!$A$34:$A$777,$A75,СВЦЭМ!$B$34:$B$777,H$47)+'СЕТ СН'!$G$11+СВЦЭМ!$D$10+'СЕТ СН'!$G$5</f>
        <v>4876.5291241899995</v>
      </c>
      <c r="I75" s="37">
        <f>SUMIFS(СВЦЭМ!$D$34:$D$777,СВЦЭМ!$A$34:$A$777,$A75,СВЦЭМ!$B$34:$B$777,I$47)+'СЕТ СН'!$G$11+СВЦЭМ!$D$10+'СЕТ СН'!$G$5</f>
        <v>4810.7447153100002</v>
      </c>
      <c r="J75" s="37">
        <f>SUMIFS(СВЦЭМ!$D$34:$D$777,СВЦЭМ!$A$34:$A$777,$A75,СВЦЭМ!$B$34:$B$777,J$47)+'СЕТ СН'!$G$11+СВЦЭМ!$D$10+'СЕТ СН'!$G$5</f>
        <v>4765.2235431999998</v>
      </c>
      <c r="K75" s="37">
        <f>SUMIFS(СВЦЭМ!$D$34:$D$777,СВЦЭМ!$A$34:$A$777,$A75,СВЦЭМ!$B$34:$B$777,K$47)+'СЕТ СН'!$G$11+СВЦЭМ!$D$10+'СЕТ СН'!$G$5</f>
        <v>4664.9899426100001</v>
      </c>
      <c r="L75" s="37">
        <f>SUMIFS(СВЦЭМ!$D$34:$D$777,СВЦЭМ!$A$34:$A$777,$A75,СВЦЭМ!$B$34:$B$777,L$47)+'СЕТ СН'!$G$11+СВЦЭМ!$D$10+'СЕТ СН'!$G$5</f>
        <v>4644.1668964600003</v>
      </c>
      <c r="M75" s="37">
        <f>SUMIFS(СВЦЭМ!$D$34:$D$777,СВЦЭМ!$A$34:$A$777,$A75,СВЦЭМ!$B$34:$B$777,M$47)+'СЕТ СН'!$G$11+СВЦЭМ!$D$10+'СЕТ СН'!$G$5</f>
        <v>4638.3975262599997</v>
      </c>
      <c r="N75" s="37">
        <f>SUMIFS(СВЦЭМ!$D$34:$D$777,СВЦЭМ!$A$34:$A$777,$A75,СВЦЭМ!$B$34:$B$777,N$47)+'СЕТ СН'!$G$11+СВЦЭМ!$D$10+'СЕТ СН'!$G$5</f>
        <v>4623.6836582599999</v>
      </c>
      <c r="O75" s="37">
        <f>SUMIFS(СВЦЭМ!$D$34:$D$777,СВЦЭМ!$A$34:$A$777,$A75,СВЦЭМ!$B$34:$B$777,O$47)+'СЕТ СН'!$G$11+СВЦЭМ!$D$10+'СЕТ СН'!$G$5</f>
        <v>4708.3572791699999</v>
      </c>
      <c r="P75" s="37">
        <f>SUMIFS(СВЦЭМ!$D$34:$D$777,СВЦЭМ!$A$34:$A$777,$A75,СВЦЭМ!$B$34:$B$777,P$47)+'СЕТ СН'!$G$11+СВЦЭМ!$D$10+'СЕТ СН'!$G$5</f>
        <v>4612.5925791199998</v>
      </c>
      <c r="Q75" s="37">
        <f>SUMIFS(СВЦЭМ!$D$34:$D$777,СВЦЭМ!$A$34:$A$777,$A75,СВЦЭМ!$B$34:$B$777,Q$47)+'СЕТ СН'!$G$11+СВЦЭМ!$D$10+'СЕТ СН'!$G$5</f>
        <v>4609.4622647899996</v>
      </c>
      <c r="R75" s="37">
        <f>SUMIFS(СВЦЭМ!$D$34:$D$777,СВЦЭМ!$A$34:$A$777,$A75,СВЦЭМ!$B$34:$B$777,R$47)+'СЕТ СН'!$G$11+СВЦЭМ!$D$10+'СЕТ СН'!$G$5</f>
        <v>4594.7332125000003</v>
      </c>
      <c r="S75" s="37">
        <f>SUMIFS(СВЦЭМ!$D$34:$D$777,СВЦЭМ!$A$34:$A$777,$A75,СВЦЭМ!$B$34:$B$777,S$47)+'СЕТ СН'!$G$11+СВЦЭМ!$D$10+'СЕТ СН'!$G$5</f>
        <v>4632.5153277299996</v>
      </c>
      <c r="T75" s="37">
        <f>SUMIFS(СВЦЭМ!$D$34:$D$777,СВЦЭМ!$A$34:$A$777,$A75,СВЦЭМ!$B$34:$B$777,T$47)+'СЕТ СН'!$G$11+СВЦЭМ!$D$10+'СЕТ СН'!$G$5</f>
        <v>4602.2401714600001</v>
      </c>
      <c r="U75" s="37">
        <f>SUMIFS(СВЦЭМ!$D$34:$D$777,СВЦЭМ!$A$34:$A$777,$A75,СВЦЭМ!$B$34:$B$777,U$47)+'СЕТ СН'!$G$11+СВЦЭМ!$D$10+'СЕТ СН'!$G$5</f>
        <v>4589.4365508700002</v>
      </c>
      <c r="V75" s="37">
        <f>SUMIFS(СВЦЭМ!$D$34:$D$777,СВЦЭМ!$A$34:$A$777,$A75,СВЦЭМ!$B$34:$B$777,V$47)+'СЕТ СН'!$G$11+СВЦЭМ!$D$10+'СЕТ СН'!$G$5</f>
        <v>4613.0087128200003</v>
      </c>
      <c r="W75" s="37">
        <f>SUMIFS(СВЦЭМ!$D$34:$D$777,СВЦЭМ!$A$34:$A$777,$A75,СВЦЭМ!$B$34:$B$777,W$47)+'СЕТ СН'!$G$11+СВЦЭМ!$D$10+'СЕТ СН'!$G$5</f>
        <v>4608.1089166299998</v>
      </c>
      <c r="X75" s="37">
        <f>SUMIFS(СВЦЭМ!$D$34:$D$777,СВЦЭМ!$A$34:$A$777,$A75,СВЦЭМ!$B$34:$B$777,X$47)+'СЕТ СН'!$G$11+СВЦЭМ!$D$10+'СЕТ СН'!$G$5</f>
        <v>4621.7557190699999</v>
      </c>
      <c r="Y75" s="37">
        <f>SUMIFS(СВЦЭМ!$D$34:$D$777,СВЦЭМ!$A$34:$A$777,$A75,СВЦЭМ!$B$34:$B$777,Y$47)+'СЕТ СН'!$G$11+СВЦЭМ!$D$10+'СЕТ СН'!$G$5</f>
        <v>4681.6857509499996</v>
      </c>
    </row>
    <row r="76" spans="1:26" ht="15.75" x14ac:dyDescent="0.2">
      <c r="A76" s="36">
        <f t="shared" si="1"/>
        <v>42642</v>
      </c>
      <c r="B76" s="37">
        <f>SUMIFS(СВЦЭМ!$D$34:$D$777,СВЦЭМ!$A$34:$A$777,$A76,СВЦЭМ!$B$34:$B$777,B$47)+'СЕТ СН'!$G$11+СВЦЭМ!$D$10+'СЕТ СН'!$G$5</f>
        <v>4622.7143559200003</v>
      </c>
      <c r="C76" s="37">
        <f>SUMIFS(СВЦЭМ!$D$34:$D$777,СВЦЭМ!$A$34:$A$777,$A76,СВЦЭМ!$B$34:$B$777,C$47)+'СЕТ СН'!$G$11+СВЦЭМ!$D$10+'СЕТ СН'!$G$5</f>
        <v>4693.64505491</v>
      </c>
      <c r="D76" s="37">
        <f>SUMIFS(СВЦЭМ!$D$34:$D$777,СВЦЭМ!$A$34:$A$777,$A76,СВЦЭМ!$B$34:$B$777,D$47)+'СЕТ СН'!$G$11+СВЦЭМ!$D$10+'СЕТ СН'!$G$5</f>
        <v>4728.2856810399999</v>
      </c>
      <c r="E76" s="37">
        <f>SUMIFS(СВЦЭМ!$D$34:$D$777,СВЦЭМ!$A$34:$A$777,$A76,СВЦЭМ!$B$34:$B$777,E$47)+'СЕТ СН'!$G$11+СВЦЭМ!$D$10+'СЕТ СН'!$G$5</f>
        <v>4737.1992247999997</v>
      </c>
      <c r="F76" s="37">
        <f>SUMIFS(СВЦЭМ!$D$34:$D$777,СВЦЭМ!$A$34:$A$777,$A76,СВЦЭМ!$B$34:$B$777,F$47)+'СЕТ СН'!$G$11+СВЦЭМ!$D$10+'СЕТ СН'!$G$5</f>
        <v>4723.8883997000003</v>
      </c>
      <c r="G76" s="37">
        <f>SUMIFS(СВЦЭМ!$D$34:$D$777,СВЦЭМ!$A$34:$A$777,$A76,СВЦЭМ!$B$34:$B$777,G$47)+'СЕТ СН'!$G$11+СВЦЭМ!$D$10+'СЕТ СН'!$G$5</f>
        <v>4713.9065828000003</v>
      </c>
      <c r="H76" s="37">
        <f>SUMIFS(СВЦЭМ!$D$34:$D$777,СВЦЭМ!$A$34:$A$777,$A76,СВЦЭМ!$B$34:$B$777,H$47)+'СЕТ СН'!$G$11+СВЦЭМ!$D$10+'СЕТ СН'!$G$5</f>
        <v>4750.8139181500001</v>
      </c>
      <c r="I76" s="37">
        <f>SUMIFS(СВЦЭМ!$D$34:$D$777,СВЦЭМ!$A$34:$A$777,$A76,СВЦЭМ!$B$34:$B$777,I$47)+'СЕТ СН'!$G$11+СВЦЭМ!$D$10+'СЕТ СН'!$G$5</f>
        <v>4755.4800688400001</v>
      </c>
      <c r="J76" s="37">
        <f>SUMIFS(СВЦЭМ!$D$34:$D$777,СВЦЭМ!$A$34:$A$777,$A76,СВЦЭМ!$B$34:$B$777,J$47)+'СЕТ СН'!$G$11+СВЦЭМ!$D$10+'СЕТ СН'!$G$5</f>
        <v>4692.12529378</v>
      </c>
      <c r="K76" s="37">
        <f>SUMIFS(СВЦЭМ!$D$34:$D$777,СВЦЭМ!$A$34:$A$777,$A76,СВЦЭМ!$B$34:$B$777,K$47)+'СЕТ СН'!$G$11+СВЦЭМ!$D$10+'СЕТ СН'!$G$5</f>
        <v>4646.27976201</v>
      </c>
      <c r="L76" s="37">
        <f>SUMIFS(СВЦЭМ!$D$34:$D$777,СВЦЭМ!$A$34:$A$777,$A76,СВЦЭМ!$B$34:$B$777,L$47)+'СЕТ СН'!$G$11+СВЦЭМ!$D$10+'СЕТ СН'!$G$5</f>
        <v>4707.52424092</v>
      </c>
      <c r="M76" s="37">
        <f>SUMIFS(СВЦЭМ!$D$34:$D$777,СВЦЭМ!$A$34:$A$777,$A76,СВЦЭМ!$B$34:$B$777,M$47)+'СЕТ СН'!$G$11+СВЦЭМ!$D$10+'СЕТ СН'!$G$5</f>
        <v>4691.5952496600003</v>
      </c>
      <c r="N76" s="37">
        <f>SUMIFS(СВЦЭМ!$D$34:$D$777,СВЦЭМ!$A$34:$A$777,$A76,СВЦЭМ!$B$34:$B$777,N$47)+'СЕТ СН'!$G$11+СВЦЭМ!$D$10+'СЕТ СН'!$G$5</f>
        <v>4654.2580821499996</v>
      </c>
      <c r="O76" s="37">
        <f>SUMIFS(СВЦЭМ!$D$34:$D$777,СВЦЭМ!$A$34:$A$777,$A76,СВЦЭМ!$B$34:$B$777,O$47)+'СЕТ СН'!$G$11+СВЦЭМ!$D$10+'СЕТ СН'!$G$5</f>
        <v>4689.2019977999998</v>
      </c>
      <c r="P76" s="37">
        <f>SUMIFS(СВЦЭМ!$D$34:$D$777,СВЦЭМ!$A$34:$A$777,$A76,СВЦЭМ!$B$34:$B$777,P$47)+'СЕТ СН'!$G$11+СВЦЭМ!$D$10+'СЕТ СН'!$G$5</f>
        <v>4715.5056763499997</v>
      </c>
      <c r="Q76" s="37">
        <f>SUMIFS(СВЦЭМ!$D$34:$D$777,СВЦЭМ!$A$34:$A$777,$A76,СВЦЭМ!$B$34:$B$777,Q$47)+'СЕТ СН'!$G$11+СВЦЭМ!$D$10+'СЕТ СН'!$G$5</f>
        <v>4805.9055955499998</v>
      </c>
      <c r="R76" s="37">
        <f>SUMIFS(СВЦЭМ!$D$34:$D$777,СВЦЭМ!$A$34:$A$777,$A76,СВЦЭМ!$B$34:$B$777,R$47)+'СЕТ СН'!$G$11+СВЦЭМ!$D$10+'СЕТ СН'!$G$5</f>
        <v>4915.1226217000003</v>
      </c>
      <c r="S76" s="37">
        <f>SUMIFS(СВЦЭМ!$D$34:$D$777,СВЦЭМ!$A$34:$A$777,$A76,СВЦЭМ!$B$34:$B$777,S$47)+'СЕТ СН'!$G$11+СВЦЭМ!$D$10+'СЕТ СН'!$G$5</f>
        <v>4824.1802392299996</v>
      </c>
      <c r="T76" s="37">
        <f>SUMIFS(СВЦЭМ!$D$34:$D$777,СВЦЭМ!$A$34:$A$777,$A76,СВЦЭМ!$B$34:$B$777,T$47)+'СЕТ СН'!$G$11+СВЦЭМ!$D$10+'СЕТ СН'!$G$5</f>
        <v>4625.9877091400003</v>
      </c>
      <c r="U76" s="37">
        <f>SUMIFS(СВЦЭМ!$D$34:$D$777,СВЦЭМ!$A$34:$A$777,$A76,СВЦЭМ!$B$34:$B$777,U$47)+'СЕТ СН'!$G$11+СВЦЭМ!$D$10+'СЕТ СН'!$G$5</f>
        <v>4621.0796783999995</v>
      </c>
      <c r="V76" s="37">
        <f>SUMIFS(СВЦЭМ!$D$34:$D$777,СВЦЭМ!$A$34:$A$777,$A76,СВЦЭМ!$B$34:$B$777,V$47)+'СЕТ СН'!$G$11+СВЦЭМ!$D$10+'СЕТ СН'!$G$5</f>
        <v>4630.9669588099996</v>
      </c>
      <c r="W76" s="37">
        <f>SUMIFS(СВЦЭМ!$D$34:$D$777,СВЦЭМ!$A$34:$A$777,$A76,СВЦЭМ!$B$34:$B$777,W$47)+'СЕТ СН'!$G$11+СВЦЭМ!$D$10+'СЕТ СН'!$G$5</f>
        <v>4630.1562644099995</v>
      </c>
      <c r="X76" s="37">
        <f>SUMIFS(СВЦЭМ!$D$34:$D$777,СВЦЭМ!$A$34:$A$777,$A76,СВЦЭМ!$B$34:$B$777,X$47)+'СЕТ СН'!$G$11+СВЦЭМ!$D$10+'СЕТ СН'!$G$5</f>
        <v>4607.2815652899999</v>
      </c>
      <c r="Y76" s="37">
        <f>SUMIFS(СВЦЭМ!$D$34:$D$777,СВЦЭМ!$A$34:$A$777,$A76,СВЦЭМ!$B$34:$B$777,Y$47)+'СЕТ СН'!$G$11+СВЦЭМ!$D$10+'СЕТ СН'!$G$5</f>
        <v>4623.5489683599999</v>
      </c>
    </row>
    <row r="77" spans="1:26" ht="15.75" x14ac:dyDescent="0.2">
      <c r="A77" s="36">
        <f t="shared" si="1"/>
        <v>42643</v>
      </c>
      <c r="B77" s="37">
        <f>SUMIFS(СВЦЭМ!$D$34:$D$777,СВЦЭМ!$A$34:$A$777,$A77,СВЦЭМ!$B$34:$B$777,B$47)+'СЕТ СН'!$G$11+СВЦЭМ!$D$10+'СЕТ СН'!$G$5</f>
        <v>4776.2916846999997</v>
      </c>
      <c r="C77" s="37">
        <f>SUMIFS(СВЦЭМ!$D$34:$D$777,СВЦЭМ!$A$34:$A$777,$A77,СВЦЭМ!$B$34:$B$777,C$47)+'СЕТ СН'!$G$11+СВЦЭМ!$D$10+'СЕТ СН'!$G$5</f>
        <v>4859.0967626399997</v>
      </c>
      <c r="D77" s="37">
        <f>SUMIFS(СВЦЭМ!$D$34:$D$777,СВЦЭМ!$A$34:$A$777,$A77,СВЦЭМ!$B$34:$B$777,D$47)+'СЕТ СН'!$G$11+СВЦЭМ!$D$10+'СЕТ СН'!$G$5</f>
        <v>4847.4979657200001</v>
      </c>
      <c r="E77" s="37">
        <f>SUMIFS(СВЦЭМ!$D$34:$D$777,СВЦЭМ!$A$34:$A$777,$A77,СВЦЭМ!$B$34:$B$777,E$47)+'СЕТ СН'!$G$11+СВЦЭМ!$D$10+'СЕТ СН'!$G$5</f>
        <v>4877.15302101</v>
      </c>
      <c r="F77" s="37">
        <f>SUMIFS(СВЦЭМ!$D$34:$D$777,СВЦЭМ!$A$34:$A$777,$A77,СВЦЭМ!$B$34:$B$777,F$47)+'СЕТ СН'!$G$11+СВЦЭМ!$D$10+'СЕТ СН'!$G$5</f>
        <v>4885.3056382599998</v>
      </c>
      <c r="G77" s="37">
        <f>SUMIFS(СВЦЭМ!$D$34:$D$777,СВЦЭМ!$A$34:$A$777,$A77,СВЦЭМ!$B$34:$B$777,G$47)+'СЕТ СН'!$G$11+СВЦЭМ!$D$10+'СЕТ СН'!$G$5</f>
        <v>4868.5794081799995</v>
      </c>
      <c r="H77" s="37">
        <f>SUMIFS(СВЦЭМ!$D$34:$D$777,СВЦЭМ!$A$34:$A$777,$A77,СВЦЭМ!$B$34:$B$777,H$47)+'СЕТ СН'!$G$11+СВЦЭМ!$D$10+'СЕТ СН'!$G$5</f>
        <v>4841.2031833500005</v>
      </c>
      <c r="I77" s="37">
        <f>SUMIFS(СВЦЭМ!$D$34:$D$777,СВЦЭМ!$A$34:$A$777,$A77,СВЦЭМ!$B$34:$B$777,I$47)+'СЕТ СН'!$G$11+СВЦЭМ!$D$10+'СЕТ СН'!$G$5</f>
        <v>4750.5524229800003</v>
      </c>
      <c r="J77" s="37">
        <f>SUMIFS(СВЦЭМ!$D$34:$D$777,СВЦЭМ!$A$34:$A$777,$A77,СВЦЭМ!$B$34:$B$777,J$47)+'СЕТ СН'!$G$11+СВЦЭМ!$D$10+'СЕТ СН'!$G$5</f>
        <v>4737.0676896499999</v>
      </c>
      <c r="K77" s="37">
        <f>SUMIFS(СВЦЭМ!$D$34:$D$777,СВЦЭМ!$A$34:$A$777,$A77,СВЦЭМ!$B$34:$B$777,K$47)+'СЕТ СН'!$G$11+СВЦЭМ!$D$10+'СЕТ СН'!$G$5</f>
        <v>4658.5447684000001</v>
      </c>
      <c r="L77" s="37">
        <f>SUMIFS(СВЦЭМ!$D$34:$D$777,СВЦЭМ!$A$34:$A$777,$A77,СВЦЭМ!$B$34:$B$777,L$47)+'СЕТ СН'!$G$11+СВЦЭМ!$D$10+'СЕТ СН'!$G$5</f>
        <v>4674.49223342</v>
      </c>
      <c r="M77" s="37">
        <f>SUMIFS(СВЦЭМ!$D$34:$D$777,СВЦЭМ!$A$34:$A$777,$A77,СВЦЭМ!$B$34:$B$777,M$47)+'СЕТ СН'!$G$11+СВЦЭМ!$D$10+'СЕТ СН'!$G$5</f>
        <v>4684.7709311500003</v>
      </c>
      <c r="N77" s="37">
        <f>SUMIFS(СВЦЭМ!$D$34:$D$777,СВЦЭМ!$A$34:$A$777,$A77,СВЦЭМ!$B$34:$B$777,N$47)+'СЕТ СН'!$G$11+СВЦЭМ!$D$10+'СЕТ СН'!$G$5</f>
        <v>4671.3170759000004</v>
      </c>
      <c r="O77" s="37">
        <f>SUMIFS(СВЦЭМ!$D$34:$D$777,СВЦЭМ!$A$34:$A$777,$A77,СВЦЭМ!$B$34:$B$777,O$47)+'СЕТ СН'!$G$11+СВЦЭМ!$D$10+'СЕТ СН'!$G$5</f>
        <v>4672.5425889300004</v>
      </c>
      <c r="P77" s="37">
        <f>SUMIFS(СВЦЭМ!$D$34:$D$777,СВЦЭМ!$A$34:$A$777,$A77,СВЦЭМ!$B$34:$B$777,P$47)+'СЕТ СН'!$G$11+СВЦЭМ!$D$10+'СЕТ СН'!$G$5</f>
        <v>4678.3733212500001</v>
      </c>
      <c r="Q77" s="37">
        <f>SUMIFS(СВЦЭМ!$D$34:$D$777,СВЦЭМ!$A$34:$A$777,$A77,СВЦЭМ!$B$34:$B$777,Q$47)+'СЕТ СН'!$G$11+СВЦЭМ!$D$10+'СЕТ СН'!$G$5</f>
        <v>4661.4923488100003</v>
      </c>
      <c r="R77" s="37">
        <f>SUMIFS(СВЦЭМ!$D$34:$D$777,СВЦЭМ!$A$34:$A$777,$A77,СВЦЭМ!$B$34:$B$777,R$47)+'СЕТ СН'!$G$11+СВЦЭМ!$D$10+'СЕТ СН'!$G$5</f>
        <v>4640.0311521900003</v>
      </c>
      <c r="S77" s="37">
        <f>SUMIFS(СВЦЭМ!$D$34:$D$777,СВЦЭМ!$A$34:$A$777,$A77,СВЦЭМ!$B$34:$B$777,S$47)+'СЕТ СН'!$G$11+СВЦЭМ!$D$10+'СЕТ СН'!$G$5</f>
        <v>4733.0581341699999</v>
      </c>
      <c r="T77" s="37">
        <f>SUMIFS(СВЦЭМ!$D$34:$D$777,СВЦЭМ!$A$34:$A$777,$A77,СВЦЭМ!$B$34:$B$777,T$47)+'СЕТ СН'!$G$11+СВЦЭМ!$D$10+'СЕТ СН'!$G$5</f>
        <v>4681.6905792199996</v>
      </c>
      <c r="U77" s="37">
        <f>SUMIFS(СВЦЭМ!$D$34:$D$777,СВЦЭМ!$A$34:$A$777,$A77,СВЦЭМ!$B$34:$B$777,U$47)+'СЕТ СН'!$G$11+СВЦЭМ!$D$10+'СЕТ СН'!$G$5</f>
        <v>4674.8756173800002</v>
      </c>
      <c r="V77" s="37">
        <f>SUMIFS(СВЦЭМ!$D$34:$D$777,СВЦЭМ!$A$34:$A$777,$A77,СВЦЭМ!$B$34:$B$777,V$47)+'СЕТ СН'!$G$11+СВЦЭМ!$D$10+'СЕТ СН'!$G$5</f>
        <v>4696.1079071000004</v>
      </c>
      <c r="W77" s="37">
        <f>SUMIFS(СВЦЭМ!$D$34:$D$777,СВЦЭМ!$A$34:$A$777,$A77,СВЦЭМ!$B$34:$B$777,W$47)+'СЕТ СН'!$G$11+СВЦЭМ!$D$10+'СЕТ СН'!$G$5</f>
        <v>4718.2007532799998</v>
      </c>
      <c r="X77" s="37">
        <f>SUMIFS(СВЦЭМ!$D$34:$D$777,СВЦЭМ!$A$34:$A$777,$A77,СВЦЭМ!$B$34:$B$777,X$47)+'СЕТ СН'!$G$11+СВЦЭМ!$D$10+'СЕТ СН'!$G$5</f>
        <v>4633.90395145</v>
      </c>
      <c r="Y77" s="37">
        <f>SUMIFS(СВЦЭМ!$D$34:$D$777,СВЦЭМ!$A$34:$A$777,$A77,СВЦЭМ!$B$34:$B$777,Y$47)+'СЕТ СН'!$G$11+СВЦЭМ!$D$10+'СЕТ СН'!$G$5</f>
        <v>4681.4356512200002</v>
      </c>
    </row>
    <row r="78" spans="1:26" ht="15.75" x14ac:dyDescent="0.2">
      <c r="A78" s="36">
        <f t="shared" si="1"/>
        <v>42644</v>
      </c>
      <c r="B78" s="37">
        <f>SUMIFS(СВЦЭМ!$D$34:$D$777,СВЦЭМ!$A$34:$A$777,$A78,СВЦЭМ!$B$34:$B$777,B$47)+'СЕТ СН'!$G$11+СВЦЭМ!$D$10+'СЕТ СН'!$G$5</f>
        <v>4071.9134827600001</v>
      </c>
      <c r="C78" s="37">
        <f>SUMIFS(СВЦЭМ!$D$34:$D$777,СВЦЭМ!$A$34:$A$777,$A78,СВЦЭМ!$B$34:$B$777,C$47)+'СЕТ СН'!$G$11+СВЦЭМ!$D$10+'СЕТ СН'!$G$5</f>
        <v>4071.9134827600001</v>
      </c>
      <c r="D78" s="37">
        <f>SUMIFS(СВЦЭМ!$D$34:$D$777,СВЦЭМ!$A$34:$A$777,$A78,СВЦЭМ!$B$34:$B$777,D$47)+'СЕТ СН'!$G$11+СВЦЭМ!$D$10+'СЕТ СН'!$G$5</f>
        <v>4071.9134827600001</v>
      </c>
      <c r="E78" s="37">
        <f>SUMIFS(СВЦЭМ!$D$34:$D$777,СВЦЭМ!$A$34:$A$777,$A78,СВЦЭМ!$B$34:$B$777,E$47)+'СЕТ СН'!$G$11+СВЦЭМ!$D$10+'СЕТ СН'!$G$5</f>
        <v>4071.9134827600001</v>
      </c>
      <c r="F78" s="37">
        <f>SUMIFS(СВЦЭМ!$D$34:$D$777,СВЦЭМ!$A$34:$A$777,$A78,СВЦЭМ!$B$34:$B$777,F$47)+'СЕТ СН'!$G$11+СВЦЭМ!$D$10+'СЕТ СН'!$G$5</f>
        <v>4071.9134827600001</v>
      </c>
      <c r="G78" s="37">
        <f>SUMIFS(СВЦЭМ!$D$34:$D$777,СВЦЭМ!$A$34:$A$777,$A78,СВЦЭМ!$B$34:$B$777,G$47)+'СЕТ СН'!$G$11+СВЦЭМ!$D$10+'СЕТ СН'!$G$5</f>
        <v>4071.9134827600001</v>
      </c>
      <c r="H78" s="37">
        <f>SUMIFS(СВЦЭМ!$D$34:$D$777,СВЦЭМ!$A$34:$A$777,$A78,СВЦЭМ!$B$34:$B$777,H$47)+'СЕТ СН'!$G$11+СВЦЭМ!$D$10+'СЕТ СН'!$G$5</f>
        <v>4071.9134827600001</v>
      </c>
      <c r="I78" s="37">
        <f>SUMIFS(СВЦЭМ!$D$34:$D$777,СВЦЭМ!$A$34:$A$777,$A78,СВЦЭМ!$B$34:$B$777,I$47)+'СЕТ СН'!$G$11+СВЦЭМ!$D$10+'СЕТ СН'!$G$5</f>
        <v>4071.9134827600001</v>
      </c>
      <c r="J78" s="37">
        <f>SUMIFS(СВЦЭМ!$D$34:$D$777,СВЦЭМ!$A$34:$A$777,$A78,СВЦЭМ!$B$34:$B$777,J$47)+'СЕТ СН'!$G$11+СВЦЭМ!$D$10+'СЕТ СН'!$G$5</f>
        <v>4071.9134827600001</v>
      </c>
      <c r="K78" s="37">
        <f>SUMIFS(СВЦЭМ!$D$34:$D$777,СВЦЭМ!$A$34:$A$777,$A78,СВЦЭМ!$B$34:$B$777,K$47)+'СЕТ СН'!$G$11+СВЦЭМ!$D$10+'СЕТ СН'!$G$5</f>
        <v>4071.9134827600001</v>
      </c>
      <c r="L78" s="37">
        <f>SUMIFS(СВЦЭМ!$D$34:$D$777,СВЦЭМ!$A$34:$A$777,$A78,СВЦЭМ!$B$34:$B$777,L$47)+'СЕТ СН'!$G$11+СВЦЭМ!$D$10+'СЕТ СН'!$G$5</f>
        <v>4071.9134827600001</v>
      </c>
      <c r="M78" s="37">
        <f>SUMIFS(СВЦЭМ!$D$34:$D$777,СВЦЭМ!$A$34:$A$777,$A78,СВЦЭМ!$B$34:$B$777,M$47)+'СЕТ СН'!$G$11+СВЦЭМ!$D$10+'СЕТ СН'!$G$5</f>
        <v>4071.9134827600001</v>
      </c>
      <c r="N78" s="37">
        <f>SUMIFS(СВЦЭМ!$D$34:$D$777,СВЦЭМ!$A$34:$A$777,$A78,СВЦЭМ!$B$34:$B$777,N$47)+'СЕТ СН'!$G$11+СВЦЭМ!$D$10+'СЕТ СН'!$G$5</f>
        <v>4071.9134827600001</v>
      </c>
      <c r="O78" s="37">
        <f>SUMIFS(СВЦЭМ!$D$34:$D$777,СВЦЭМ!$A$34:$A$777,$A78,СВЦЭМ!$B$34:$B$777,O$47)+'СЕТ СН'!$G$11+СВЦЭМ!$D$10+'СЕТ СН'!$G$5</f>
        <v>4071.9134827600001</v>
      </c>
      <c r="P78" s="37">
        <f>SUMIFS(СВЦЭМ!$D$34:$D$777,СВЦЭМ!$A$34:$A$777,$A78,СВЦЭМ!$B$34:$B$777,P$47)+'СЕТ СН'!$G$11+СВЦЭМ!$D$10+'СЕТ СН'!$G$5</f>
        <v>4071.9134827600001</v>
      </c>
      <c r="Q78" s="37">
        <f>SUMIFS(СВЦЭМ!$D$34:$D$777,СВЦЭМ!$A$34:$A$777,$A78,СВЦЭМ!$B$34:$B$777,Q$47)+'СЕТ СН'!$G$11+СВЦЭМ!$D$10+'СЕТ СН'!$G$5</f>
        <v>4071.9134827600001</v>
      </c>
      <c r="R78" s="37">
        <f>SUMIFS(СВЦЭМ!$D$34:$D$777,СВЦЭМ!$A$34:$A$777,$A78,СВЦЭМ!$B$34:$B$777,R$47)+'СЕТ СН'!$G$11+СВЦЭМ!$D$10+'СЕТ СН'!$G$5</f>
        <v>4071.9134827600001</v>
      </c>
      <c r="S78" s="37">
        <f>SUMIFS(СВЦЭМ!$D$34:$D$777,СВЦЭМ!$A$34:$A$777,$A78,СВЦЭМ!$B$34:$B$777,S$47)+'СЕТ СН'!$G$11+СВЦЭМ!$D$10+'СЕТ СН'!$G$5</f>
        <v>4071.9134827600001</v>
      </c>
      <c r="T78" s="37">
        <f>SUMIFS(СВЦЭМ!$D$34:$D$777,СВЦЭМ!$A$34:$A$777,$A78,СВЦЭМ!$B$34:$B$777,T$47)+'СЕТ СН'!$G$11+СВЦЭМ!$D$10+'СЕТ СН'!$G$5</f>
        <v>4071.9134827600001</v>
      </c>
      <c r="U78" s="37">
        <f>SUMIFS(СВЦЭМ!$D$34:$D$777,СВЦЭМ!$A$34:$A$777,$A78,СВЦЭМ!$B$34:$B$777,U$47)+'СЕТ СН'!$G$11+СВЦЭМ!$D$10+'СЕТ СН'!$G$5</f>
        <v>4071.9134827600001</v>
      </c>
      <c r="V78" s="37">
        <f>SUMIFS(СВЦЭМ!$D$34:$D$777,СВЦЭМ!$A$34:$A$777,$A78,СВЦЭМ!$B$34:$B$777,V$47)+'СЕТ СН'!$G$11+СВЦЭМ!$D$10+'СЕТ СН'!$G$5</f>
        <v>4071.9134827600001</v>
      </c>
      <c r="W78" s="37">
        <f>SUMIFS(СВЦЭМ!$D$34:$D$777,СВЦЭМ!$A$34:$A$777,$A78,СВЦЭМ!$B$34:$B$777,W$47)+'СЕТ СН'!$G$11+СВЦЭМ!$D$10+'СЕТ СН'!$G$5</f>
        <v>4071.9134827600001</v>
      </c>
      <c r="X78" s="37">
        <f>SUMIFS(СВЦЭМ!$D$34:$D$777,СВЦЭМ!$A$34:$A$777,$A78,СВЦЭМ!$B$34:$B$777,X$47)+'СЕТ СН'!$G$11+СВЦЭМ!$D$10+'СЕТ СН'!$G$5</f>
        <v>4071.9134827600001</v>
      </c>
      <c r="Y78" s="37">
        <f>SUMIFS(СВЦЭМ!$D$34:$D$777,СВЦЭМ!$A$34:$A$777,$A78,СВЦЭМ!$B$34:$B$777,Y$47)+'СЕТ СН'!$G$11+СВЦЭМ!$D$10+'СЕТ СН'!$G$5</f>
        <v>4071.9134827600001</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19" t="s">
        <v>7</v>
      </c>
      <c r="B81" s="113" t="s">
        <v>75</v>
      </c>
      <c r="C81" s="114"/>
      <c r="D81" s="114"/>
      <c r="E81" s="114"/>
      <c r="F81" s="114"/>
      <c r="G81" s="114"/>
      <c r="H81" s="114"/>
      <c r="I81" s="114"/>
      <c r="J81" s="114"/>
      <c r="K81" s="114"/>
      <c r="L81" s="114"/>
      <c r="M81" s="114"/>
      <c r="N81" s="114"/>
      <c r="O81" s="114"/>
      <c r="P81" s="114"/>
      <c r="Q81" s="114"/>
      <c r="R81" s="114"/>
      <c r="S81" s="114"/>
      <c r="T81" s="114"/>
      <c r="U81" s="114"/>
      <c r="V81" s="114"/>
      <c r="W81" s="114"/>
      <c r="X81" s="114"/>
      <c r="Y81" s="115"/>
    </row>
    <row r="82" spans="1:27" ht="12.75" customHeight="1" x14ac:dyDescent="0.2">
      <c r="A82" s="120"/>
      <c r="B82" s="116"/>
      <c r="C82" s="117"/>
      <c r="D82" s="117"/>
      <c r="E82" s="117"/>
      <c r="F82" s="117"/>
      <c r="G82" s="117"/>
      <c r="H82" s="117"/>
      <c r="I82" s="117"/>
      <c r="J82" s="117"/>
      <c r="K82" s="117"/>
      <c r="L82" s="117"/>
      <c r="M82" s="117"/>
      <c r="N82" s="117"/>
      <c r="O82" s="117"/>
      <c r="P82" s="117"/>
      <c r="Q82" s="117"/>
      <c r="R82" s="117"/>
      <c r="S82" s="117"/>
      <c r="T82" s="117"/>
      <c r="U82" s="117"/>
      <c r="V82" s="117"/>
      <c r="W82" s="117"/>
      <c r="X82" s="117"/>
      <c r="Y82" s="118"/>
    </row>
    <row r="83" spans="1:27" ht="12.75" customHeight="1" x14ac:dyDescent="0.2">
      <c r="A83" s="121"/>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01.09.2016</v>
      </c>
      <c r="B84" s="37">
        <f>SUMIFS(СВЦЭМ!$D$34:$D$777,СВЦЭМ!$A$34:$A$777,$A84,СВЦЭМ!$B$34:$B$777,B$83)+'СЕТ СН'!$H$11+СВЦЭМ!$D$10+'СЕТ СН'!$H$5</f>
        <v>5132.3660218599998</v>
      </c>
      <c r="C84" s="37">
        <f>SUMIFS(СВЦЭМ!$D$34:$D$777,СВЦЭМ!$A$34:$A$777,$A84,СВЦЭМ!$B$34:$B$777,C$83)+'СЕТ СН'!$H$11+СВЦЭМ!$D$10+'СЕТ СН'!$H$5</f>
        <v>5185.2530430099996</v>
      </c>
      <c r="D84" s="37">
        <f>SUMIFS(СВЦЭМ!$D$34:$D$777,СВЦЭМ!$A$34:$A$777,$A84,СВЦЭМ!$B$34:$B$777,D$83)+'СЕТ СН'!$H$11+СВЦЭМ!$D$10+'СЕТ СН'!$H$5</f>
        <v>5228.7832988600003</v>
      </c>
      <c r="E84" s="37">
        <f>SUMIFS(СВЦЭМ!$D$34:$D$777,СВЦЭМ!$A$34:$A$777,$A84,СВЦЭМ!$B$34:$B$777,E$83)+'СЕТ СН'!$H$11+СВЦЭМ!$D$10+'СЕТ СН'!$H$5</f>
        <v>5247.1559348199999</v>
      </c>
      <c r="F84" s="37">
        <f>SUMIFS(СВЦЭМ!$D$34:$D$777,СВЦЭМ!$A$34:$A$777,$A84,СВЦЭМ!$B$34:$B$777,F$83)+'СЕТ СН'!$H$11+СВЦЭМ!$D$10+'СЕТ СН'!$H$5</f>
        <v>5254.8669373699995</v>
      </c>
      <c r="G84" s="37">
        <f>SUMIFS(СВЦЭМ!$D$34:$D$777,СВЦЭМ!$A$34:$A$777,$A84,СВЦЭМ!$B$34:$B$777,G$83)+'СЕТ СН'!$H$11+СВЦЭМ!$D$10+'СЕТ СН'!$H$5</f>
        <v>5250.4523938599996</v>
      </c>
      <c r="H84" s="37">
        <f>SUMIFS(СВЦЭМ!$D$34:$D$777,СВЦЭМ!$A$34:$A$777,$A84,СВЦЭМ!$B$34:$B$777,H$83)+'СЕТ СН'!$H$11+СВЦЭМ!$D$10+'СЕТ СН'!$H$5</f>
        <v>5200.2493769900002</v>
      </c>
      <c r="I84" s="37">
        <f>SUMIFS(СВЦЭМ!$D$34:$D$777,СВЦЭМ!$A$34:$A$777,$A84,СВЦЭМ!$B$34:$B$777,I$83)+'СЕТ СН'!$H$11+СВЦЭМ!$D$10+'СЕТ СН'!$H$5</f>
        <v>5156.8227708499999</v>
      </c>
      <c r="J84" s="37">
        <f>SUMIFS(СВЦЭМ!$D$34:$D$777,СВЦЭМ!$A$34:$A$777,$A84,СВЦЭМ!$B$34:$B$777,J$83)+'СЕТ СН'!$H$11+СВЦЭМ!$D$10+'СЕТ СН'!$H$5</f>
        <v>5110.1297960599995</v>
      </c>
      <c r="K84" s="37">
        <f>SUMIFS(СВЦЭМ!$D$34:$D$777,СВЦЭМ!$A$34:$A$777,$A84,СВЦЭМ!$B$34:$B$777,K$83)+'СЕТ СН'!$H$11+СВЦЭМ!$D$10+'СЕТ СН'!$H$5</f>
        <v>5027.69731753</v>
      </c>
      <c r="L84" s="37">
        <f>SUMIFS(СВЦЭМ!$D$34:$D$777,СВЦЭМ!$A$34:$A$777,$A84,СВЦЭМ!$B$34:$B$777,L$83)+'СЕТ СН'!$H$11+СВЦЭМ!$D$10+'СЕТ СН'!$H$5</f>
        <v>5052.0133224000001</v>
      </c>
      <c r="M84" s="37">
        <f>SUMIFS(СВЦЭМ!$D$34:$D$777,СВЦЭМ!$A$34:$A$777,$A84,СВЦЭМ!$B$34:$B$777,M$83)+'СЕТ СН'!$H$11+СВЦЭМ!$D$10+'СЕТ СН'!$H$5</f>
        <v>5075.5952292399998</v>
      </c>
      <c r="N84" s="37">
        <f>SUMIFS(СВЦЭМ!$D$34:$D$777,СВЦЭМ!$A$34:$A$777,$A84,СВЦЭМ!$B$34:$B$777,N$83)+'СЕТ СН'!$H$11+СВЦЭМ!$D$10+'СЕТ СН'!$H$5</f>
        <v>5008.2197505200002</v>
      </c>
      <c r="O84" s="37">
        <f>SUMIFS(СВЦЭМ!$D$34:$D$777,СВЦЭМ!$A$34:$A$777,$A84,СВЦЭМ!$B$34:$B$777,O$83)+'СЕТ СН'!$H$11+СВЦЭМ!$D$10+'СЕТ СН'!$H$5</f>
        <v>5077.0669456899996</v>
      </c>
      <c r="P84" s="37">
        <f>SUMIFS(СВЦЭМ!$D$34:$D$777,СВЦЭМ!$A$34:$A$777,$A84,СВЦЭМ!$B$34:$B$777,P$83)+'СЕТ СН'!$H$11+СВЦЭМ!$D$10+'СЕТ СН'!$H$5</f>
        <v>5017.4917330400003</v>
      </c>
      <c r="Q84" s="37">
        <f>SUMIFS(СВЦЭМ!$D$34:$D$777,СВЦЭМ!$A$34:$A$777,$A84,СВЦЭМ!$B$34:$B$777,Q$83)+'СЕТ СН'!$H$11+СВЦЭМ!$D$10+'СЕТ СН'!$H$5</f>
        <v>5014.1356281099997</v>
      </c>
      <c r="R84" s="37">
        <f>SUMIFS(СВЦЭМ!$D$34:$D$777,СВЦЭМ!$A$34:$A$777,$A84,СВЦЭМ!$B$34:$B$777,R$83)+'СЕТ СН'!$H$11+СВЦЭМ!$D$10+'СЕТ СН'!$H$5</f>
        <v>5025.05488504</v>
      </c>
      <c r="S84" s="37">
        <f>SUMIFS(СВЦЭМ!$D$34:$D$777,СВЦЭМ!$A$34:$A$777,$A84,СВЦЭМ!$B$34:$B$777,S$83)+'СЕТ СН'!$H$11+СВЦЭМ!$D$10+'СЕТ СН'!$H$5</f>
        <v>5054.8934894100003</v>
      </c>
      <c r="T84" s="37">
        <f>SUMIFS(СВЦЭМ!$D$34:$D$777,СВЦЭМ!$A$34:$A$777,$A84,СВЦЭМ!$B$34:$B$777,T$83)+'СЕТ СН'!$H$11+СВЦЭМ!$D$10+'СЕТ СН'!$H$5</f>
        <v>5038.5937389800001</v>
      </c>
      <c r="U84" s="37">
        <f>SUMIFS(СВЦЭМ!$D$34:$D$777,СВЦЭМ!$A$34:$A$777,$A84,СВЦЭМ!$B$34:$B$777,U$83)+'СЕТ СН'!$H$11+СВЦЭМ!$D$10+'СЕТ СН'!$H$5</f>
        <v>5040.8882102999996</v>
      </c>
      <c r="V84" s="37">
        <f>SUMIFS(СВЦЭМ!$D$34:$D$777,СВЦЭМ!$A$34:$A$777,$A84,СВЦЭМ!$B$34:$B$777,V$83)+'СЕТ СН'!$H$11+СВЦЭМ!$D$10+'СЕТ СН'!$H$5</f>
        <v>5077.7825010199995</v>
      </c>
      <c r="W84" s="37">
        <f>SUMIFS(СВЦЭМ!$D$34:$D$777,СВЦЭМ!$A$34:$A$777,$A84,СВЦЭМ!$B$34:$B$777,W$83)+'СЕТ СН'!$H$11+СВЦЭМ!$D$10+'СЕТ СН'!$H$5</f>
        <v>5069.1220168899999</v>
      </c>
      <c r="X84" s="37">
        <f>SUMIFS(СВЦЭМ!$D$34:$D$777,СВЦЭМ!$A$34:$A$777,$A84,СВЦЭМ!$B$34:$B$777,X$83)+'СЕТ СН'!$H$11+СВЦЭМ!$D$10+'СЕТ СН'!$H$5</f>
        <v>5055.5018307399996</v>
      </c>
      <c r="Y84" s="37">
        <f>SUMIFS(СВЦЭМ!$D$34:$D$777,СВЦЭМ!$A$34:$A$777,$A84,СВЦЭМ!$B$34:$B$777,Y$83)+'СЕТ СН'!$H$11+СВЦЭМ!$D$10+'СЕТ СН'!$H$5</f>
        <v>5050.8211318599997</v>
      </c>
      <c r="AA84" s="46"/>
    </row>
    <row r="85" spans="1:27" ht="15.75" x14ac:dyDescent="0.2">
      <c r="A85" s="36">
        <f>A84+1</f>
        <v>42615</v>
      </c>
      <c r="B85" s="37">
        <f>SUMIFS(СВЦЭМ!$D$34:$D$777,СВЦЭМ!$A$34:$A$777,$A85,СВЦЭМ!$B$34:$B$777,B$83)+'СЕТ СН'!$H$11+СВЦЭМ!$D$10+'СЕТ СН'!$H$5</f>
        <v>5147.3367210599999</v>
      </c>
      <c r="C85" s="37">
        <f>SUMIFS(СВЦЭМ!$D$34:$D$777,СВЦЭМ!$A$34:$A$777,$A85,СВЦЭМ!$B$34:$B$777,C$83)+'СЕТ СН'!$H$11+СВЦЭМ!$D$10+'СЕТ СН'!$H$5</f>
        <v>5205.1482642399997</v>
      </c>
      <c r="D85" s="37">
        <f>SUMIFS(СВЦЭМ!$D$34:$D$777,СВЦЭМ!$A$34:$A$777,$A85,СВЦЭМ!$B$34:$B$777,D$83)+'СЕТ СН'!$H$11+СВЦЭМ!$D$10+'СЕТ СН'!$H$5</f>
        <v>5248.4116565599998</v>
      </c>
      <c r="E85" s="37">
        <f>SUMIFS(СВЦЭМ!$D$34:$D$777,СВЦЭМ!$A$34:$A$777,$A85,СВЦЭМ!$B$34:$B$777,E$83)+'СЕТ СН'!$H$11+СВЦЭМ!$D$10+'СЕТ СН'!$H$5</f>
        <v>5250.4717040599999</v>
      </c>
      <c r="F85" s="37">
        <f>SUMIFS(СВЦЭМ!$D$34:$D$777,СВЦЭМ!$A$34:$A$777,$A85,СВЦЭМ!$B$34:$B$777,F$83)+'СЕТ СН'!$H$11+СВЦЭМ!$D$10+'СЕТ СН'!$H$5</f>
        <v>5217.8878901400003</v>
      </c>
      <c r="G85" s="37">
        <f>SUMIFS(СВЦЭМ!$D$34:$D$777,СВЦЭМ!$A$34:$A$777,$A85,СВЦЭМ!$B$34:$B$777,G$83)+'СЕТ СН'!$H$11+СВЦЭМ!$D$10+'СЕТ СН'!$H$5</f>
        <v>5192.6312360699994</v>
      </c>
      <c r="H85" s="37">
        <f>SUMIFS(СВЦЭМ!$D$34:$D$777,СВЦЭМ!$A$34:$A$777,$A85,СВЦЭМ!$B$34:$B$777,H$83)+'СЕТ СН'!$H$11+СВЦЭМ!$D$10+'СЕТ СН'!$H$5</f>
        <v>5187.0178576199996</v>
      </c>
      <c r="I85" s="37">
        <f>SUMIFS(СВЦЭМ!$D$34:$D$777,СВЦЭМ!$A$34:$A$777,$A85,СВЦЭМ!$B$34:$B$777,I$83)+'СЕТ СН'!$H$11+СВЦЭМ!$D$10+'СЕТ СН'!$H$5</f>
        <v>5106.36587925</v>
      </c>
      <c r="J85" s="37">
        <f>SUMIFS(СВЦЭМ!$D$34:$D$777,СВЦЭМ!$A$34:$A$777,$A85,СВЦЭМ!$B$34:$B$777,J$83)+'СЕТ СН'!$H$11+СВЦЭМ!$D$10+'СЕТ СН'!$H$5</f>
        <v>5077.8100404400002</v>
      </c>
      <c r="K85" s="37">
        <f>SUMIFS(СВЦЭМ!$D$34:$D$777,СВЦЭМ!$A$34:$A$777,$A85,СВЦЭМ!$B$34:$B$777,K$83)+'СЕТ СН'!$H$11+СВЦЭМ!$D$10+'СЕТ СН'!$H$5</f>
        <v>5041.8372827100002</v>
      </c>
      <c r="L85" s="37">
        <f>SUMIFS(СВЦЭМ!$D$34:$D$777,СВЦЭМ!$A$34:$A$777,$A85,СВЦЭМ!$B$34:$B$777,L$83)+'СЕТ СН'!$H$11+СВЦЭМ!$D$10+'СЕТ СН'!$H$5</f>
        <v>5026.5812868699995</v>
      </c>
      <c r="M85" s="37">
        <f>SUMIFS(СВЦЭМ!$D$34:$D$777,СВЦЭМ!$A$34:$A$777,$A85,СВЦЭМ!$B$34:$B$777,M$83)+'СЕТ СН'!$H$11+СВЦЭМ!$D$10+'СЕТ СН'!$H$5</f>
        <v>5056.5458014899996</v>
      </c>
      <c r="N85" s="37">
        <f>SUMIFS(СВЦЭМ!$D$34:$D$777,СВЦЭМ!$A$34:$A$777,$A85,СВЦЭМ!$B$34:$B$777,N$83)+'СЕТ СН'!$H$11+СВЦЭМ!$D$10+'СЕТ СН'!$H$5</f>
        <v>5057.1376105299996</v>
      </c>
      <c r="O85" s="37">
        <f>SUMIFS(СВЦЭМ!$D$34:$D$777,СВЦЭМ!$A$34:$A$777,$A85,СВЦЭМ!$B$34:$B$777,O$83)+'СЕТ СН'!$H$11+СВЦЭМ!$D$10+'СЕТ СН'!$H$5</f>
        <v>5079.08626912</v>
      </c>
      <c r="P85" s="37">
        <f>SUMIFS(СВЦЭМ!$D$34:$D$777,СВЦЭМ!$A$34:$A$777,$A85,СВЦЭМ!$B$34:$B$777,P$83)+'СЕТ СН'!$H$11+СВЦЭМ!$D$10+'СЕТ СН'!$H$5</f>
        <v>5070.1675266800003</v>
      </c>
      <c r="Q85" s="37">
        <f>SUMIFS(СВЦЭМ!$D$34:$D$777,СВЦЭМ!$A$34:$A$777,$A85,СВЦЭМ!$B$34:$B$777,Q$83)+'СЕТ СН'!$H$11+СВЦЭМ!$D$10+'СЕТ СН'!$H$5</f>
        <v>5075.8312653499997</v>
      </c>
      <c r="R85" s="37">
        <f>SUMIFS(СВЦЭМ!$D$34:$D$777,СВЦЭМ!$A$34:$A$777,$A85,СВЦЭМ!$B$34:$B$777,R$83)+'СЕТ СН'!$H$11+СВЦЭМ!$D$10+'СЕТ СН'!$H$5</f>
        <v>5043.9869621500002</v>
      </c>
      <c r="S85" s="37">
        <f>SUMIFS(СВЦЭМ!$D$34:$D$777,СВЦЭМ!$A$34:$A$777,$A85,СВЦЭМ!$B$34:$B$777,S$83)+'СЕТ СН'!$H$11+СВЦЭМ!$D$10+'СЕТ СН'!$H$5</f>
        <v>5045.2450650399996</v>
      </c>
      <c r="T85" s="37">
        <f>SUMIFS(СВЦЭМ!$D$34:$D$777,СВЦЭМ!$A$34:$A$777,$A85,СВЦЭМ!$B$34:$B$777,T$83)+'СЕТ СН'!$H$11+СВЦЭМ!$D$10+'СЕТ СН'!$H$5</f>
        <v>5061.4158090700003</v>
      </c>
      <c r="U85" s="37">
        <f>SUMIFS(СВЦЭМ!$D$34:$D$777,СВЦЭМ!$A$34:$A$777,$A85,СВЦЭМ!$B$34:$B$777,U$83)+'СЕТ СН'!$H$11+СВЦЭМ!$D$10+'СЕТ СН'!$H$5</f>
        <v>5072.2291177799998</v>
      </c>
      <c r="V85" s="37">
        <f>SUMIFS(СВЦЭМ!$D$34:$D$777,СВЦЭМ!$A$34:$A$777,$A85,СВЦЭМ!$B$34:$B$777,V$83)+'СЕТ СН'!$H$11+СВЦЭМ!$D$10+'СЕТ СН'!$H$5</f>
        <v>5058.3887183400002</v>
      </c>
      <c r="W85" s="37">
        <f>SUMIFS(СВЦЭМ!$D$34:$D$777,СВЦЭМ!$A$34:$A$777,$A85,СВЦЭМ!$B$34:$B$777,W$83)+'СЕТ СН'!$H$11+СВЦЭМ!$D$10+'СЕТ СН'!$H$5</f>
        <v>5051.0838000200001</v>
      </c>
      <c r="X85" s="37">
        <f>SUMIFS(СВЦЭМ!$D$34:$D$777,СВЦЭМ!$A$34:$A$777,$A85,СВЦЭМ!$B$34:$B$777,X$83)+'СЕТ СН'!$H$11+СВЦЭМ!$D$10+'СЕТ СН'!$H$5</f>
        <v>5030.3186339699996</v>
      </c>
      <c r="Y85" s="37">
        <f>SUMIFS(СВЦЭМ!$D$34:$D$777,СВЦЭМ!$A$34:$A$777,$A85,СВЦЭМ!$B$34:$B$777,Y$83)+'СЕТ СН'!$H$11+СВЦЭМ!$D$10+'СЕТ СН'!$H$5</f>
        <v>5055.7259455799995</v>
      </c>
    </row>
    <row r="86" spans="1:27" ht="15.75" x14ac:dyDescent="0.2">
      <c r="A86" s="36">
        <f t="shared" ref="A86:A114" si="2">A85+1</f>
        <v>42616</v>
      </c>
      <c r="B86" s="37">
        <f>SUMIFS(СВЦЭМ!$D$34:$D$777,СВЦЭМ!$A$34:$A$777,$A86,СВЦЭМ!$B$34:$B$777,B$83)+'СЕТ СН'!$H$11+СВЦЭМ!$D$10+'СЕТ СН'!$H$5</f>
        <v>5355.1263667200001</v>
      </c>
      <c r="C86" s="37">
        <f>SUMIFS(СВЦЭМ!$D$34:$D$777,СВЦЭМ!$A$34:$A$777,$A86,СВЦЭМ!$B$34:$B$777,C$83)+'СЕТ СН'!$H$11+СВЦЭМ!$D$10+'СЕТ СН'!$H$5</f>
        <v>5954.4603022900001</v>
      </c>
      <c r="D86" s="37">
        <f>SUMIFS(СВЦЭМ!$D$34:$D$777,СВЦЭМ!$A$34:$A$777,$A86,СВЦЭМ!$B$34:$B$777,D$83)+'СЕТ СН'!$H$11+СВЦЭМ!$D$10+'СЕТ СН'!$H$5</f>
        <v>6043.3235424300001</v>
      </c>
      <c r="E86" s="37">
        <f>SUMIFS(СВЦЭМ!$D$34:$D$777,СВЦЭМ!$A$34:$A$777,$A86,СВЦЭМ!$B$34:$B$777,E$83)+'СЕТ СН'!$H$11+СВЦЭМ!$D$10+'СЕТ СН'!$H$5</f>
        <v>6117.2635291699999</v>
      </c>
      <c r="F86" s="37">
        <f>SUMIFS(СВЦЭМ!$D$34:$D$777,СВЦЭМ!$A$34:$A$777,$A86,СВЦЭМ!$B$34:$B$777,F$83)+'СЕТ СН'!$H$11+СВЦЭМ!$D$10+'СЕТ СН'!$H$5</f>
        <v>6086.4824666000004</v>
      </c>
      <c r="G86" s="37">
        <f>SUMIFS(СВЦЭМ!$D$34:$D$777,СВЦЭМ!$A$34:$A$777,$A86,СВЦЭМ!$B$34:$B$777,G$83)+'СЕТ СН'!$H$11+СВЦЭМ!$D$10+'СЕТ СН'!$H$5</f>
        <v>6073.45919099</v>
      </c>
      <c r="H86" s="37">
        <f>SUMIFS(СВЦЭМ!$D$34:$D$777,СВЦЭМ!$A$34:$A$777,$A86,СВЦЭМ!$B$34:$B$777,H$83)+'СЕТ СН'!$H$11+СВЦЭМ!$D$10+'СЕТ СН'!$H$5</f>
        <v>6069.8848579299993</v>
      </c>
      <c r="I86" s="37">
        <f>SUMIFS(СВЦЭМ!$D$34:$D$777,СВЦЭМ!$A$34:$A$777,$A86,СВЦЭМ!$B$34:$B$777,I$83)+'СЕТ СН'!$H$11+СВЦЭМ!$D$10+'СЕТ СН'!$H$5</f>
        <v>6001.3303290999993</v>
      </c>
      <c r="J86" s="37">
        <f>SUMIFS(СВЦЭМ!$D$34:$D$777,СВЦЭМ!$A$34:$A$777,$A86,СВЦЭМ!$B$34:$B$777,J$83)+'СЕТ СН'!$H$11+СВЦЭМ!$D$10+'СЕТ СН'!$H$5</f>
        <v>5867.32319732</v>
      </c>
      <c r="K86" s="37">
        <f>SUMIFS(СВЦЭМ!$D$34:$D$777,СВЦЭМ!$A$34:$A$777,$A86,СВЦЭМ!$B$34:$B$777,K$83)+'СЕТ СН'!$H$11+СВЦЭМ!$D$10+'СЕТ СН'!$H$5</f>
        <v>5777.8266824499997</v>
      </c>
      <c r="L86" s="37">
        <f>SUMIFS(СВЦЭМ!$D$34:$D$777,СВЦЭМ!$A$34:$A$777,$A86,СВЦЭМ!$B$34:$B$777,L$83)+'СЕТ СН'!$H$11+СВЦЭМ!$D$10+'СЕТ СН'!$H$5</f>
        <v>5694.9903609499997</v>
      </c>
      <c r="M86" s="37">
        <f>SUMIFS(СВЦЭМ!$D$34:$D$777,СВЦЭМ!$A$34:$A$777,$A86,СВЦЭМ!$B$34:$B$777,M$83)+'СЕТ СН'!$H$11+СВЦЭМ!$D$10+'СЕТ СН'!$H$5</f>
        <v>5641.1827453699998</v>
      </c>
      <c r="N86" s="37">
        <f>SUMIFS(СВЦЭМ!$D$34:$D$777,СВЦЭМ!$A$34:$A$777,$A86,СВЦЭМ!$B$34:$B$777,N$83)+'СЕТ СН'!$H$11+СВЦЭМ!$D$10+'СЕТ СН'!$H$5</f>
        <v>5643.5765454399998</v>
      </c>
      <c r="O86" s="37">
        <f>SUMIFS(СВЦЭМ!$D$34:$D$777,СВЦЭМ!$A$34:$A$777,$A86,СВЦЭМ!$B$34:$B$777,O$83)+'СЕТ СН'!$H$11+СВЦЭМ!$D$10+'СЕТ СН'!$H$5</f>
        <v>5642.0364059799995</v>
      </c>
      <c r="P86" s="37">
        <f>SUMIFS(СВЦЭМ!$D$34:$D$777,СВЦЭМ!$A$34:$A$777,$A86,СВЦЭМ!$B$34:$B$777,P$83)+'СЕТ СН'!$H$11+СВЦЭМ!$D$10+'СЕТ СН'!$H$5</f>
        <v>5688.8763173299994</v>
      </c>
      <c r="Q86" s="37">
        <f>SUMIFS(СВЦЭМ!$D$34:$D$777,СВЦЭМ!$A$34:$A$777,$A86,СВЦЭМ!$B$34:$B$777,Q$83)+'СЕТ СН'!$H$11+СВЦЭМ!$D$10+'СЕТ СН'!$H$5</f>
        <v>5711.3050623099998</v>
      </c>
      <c r="R86" s="37">
        <f>SUMIFS(СВЦЭМ!$D$34:$D$777,СВЦЭМ!$A$34:$A$777,$A86,СВЦЭМ!$B$34:$B$777,R$83)+'СЕТ СН'!$H$11+СВЦЭМ!$D$10+'СЕТ СН'!$H$5</f>
        <v>5702.7513645899999</v>
      </c>
      <c r="S86" s="37">
        <f>SUMIFS(СВЦЭМ!$D$34:$D$777,СВЦЭМ!$A$34:$A$777,$A86,СВЦЭМ!$B$34:$B$777,S$83)+'СЕТ СН'!$H$11+СВЦЭМ!$D$10+'СЕТ СН'!$H$5</f>
        <v>5667.3243018899993</v>
      </c>
      <c r="T86" s="37">
        <f>SUMIFS(СВЦЭМ!$D$34:$D$777,СВЦЭМ!$A$34:$A$777,$A86,СВЦЭМ!$B$34:$B$777,T$83)+'СЕТ СН'!$H$11+СВЦЭМ!$D$10+'СЕТ СН'!$H$5</f>
        <v>5667.6423583799997</v>
      </c>
      <c r="U86" s="37">
        <f>SUMIFS(СВЦЭМ!$D$34:$D$777,СВЦЭМ!$A$34:$A$777,$A86,СВЦЭМ!$B$34:$B$777,U$83)+'СЕТ СН'!$H$11+СВЦЭМ!$D$10+'СЕТ СН'!$H$5</f>
        <v>5592.3208636599993</v>
      </c>
      <c r="V86" s="37">
        <f>SUMIFS(СВЦЭМ!$D$34:$D$777,СВЦЭМ!$A$34:$A$777,$A86,СВЦЭМ!$B$34:$B$777,V$83)+'СЕТ СН'!$H$11+СВЦЭМ!$D$10+'СЕТ СН'!$H$5</f>
        <v>5721.1851090399996</v>
      </c>
      <c r="W86" s="37">
        <f>SUMIFS(СВЦЭМ!$D$34:$D$777,СВЦЭМ!$A$34:$A$777,$A86,СВЦЭМ!$B$34:$B$777,W$83)+'СЕТ СН'!$H$11+СВЦЭМ!$D$10+'СЕТ СН'!$H$5</f>
        <v>5713.7995149799999</v>
      </c>
      <c r="X86" s="37">
        <f>SUMIFS(СВЦЭМ!$D$34:$D$777,СВЦЭМ!$A$34:$A$777,$A86,СВЦЭМ!$B$34:$B$777,X$83)+'СЕТ СН'!$H$11+СВЦЭМ!$D$10+'СЕТ СН'!$H$5</f>
        <v>5676.9355895799999</v>
      </c>
      <c r="Y86" s="37">
        <f>SUMIFS(СВЦЭМ!$D$34:$D$777,СВЦЭМ!$A$34:$A$777,$A86,СВЦЭМ!$B$34:$B$777,Y$83)+'СЕТ СН'!$H$11+СВЦЭМ!$D$10+'СЕТ СН'!$H$5</f>
        <v>5738.2936163899994</v>
      </c>
    </row>
    <row r="87" spans="1:27" ht="15.75" x14ac:dyDescent="0.2">
      <c r="A87" s="36">
        <f t="shared" si="2"/>
        <v>42617</v>
      </c>
      <c r="B87" s="37">
        <f>SUMIFS(СВЦЭМ!$D$34:$D$777,СВЦЭМ!$A$34:$A$777,$A87,СВЦЭМ!$B$34:$B$777,B$83)+'СЕТ СН'!$H$11+СВЦЭМ!$D$10+'СЕТ СН'!$H$5</f>
        <v>5934.9766798799992</v>
      </c>
      <c r="C87" s="37">
        <f>SUMIFS(СВЦЭМ!$D$34:$D$777,СВЦЭМ!$A$34:$A$777,$A87,СВЦЭМ!$B$34:$B$777,C$83)+'СЕТ СН'!$H$11+СВЦЭМ!$D$10+'СЕТ СН'!$H$5</f>
        <v>6035.8005172399999</v>
      </c>
      <c r="D87" s="37">
        <f>SUMIFS(СВЦЭМ!$D$34:$D$777,СВЦЭМ!$A$34:$A$777,$A87,СВЦЭМ!$B$34:$B$777,D$83)+'СЕТ СН'!$H$11+СВЦЭМ!$D$10+'СЕТ СН'!$H$5</f>
        <v>6121.4582701399995</v>
      </c>
      <c r="E87" s="37">
        <f>SUMIFS(СВЦЭМ!$D$34:$D$777,СВЦЭМ!$A$34:$A$777,$A87,СВЦЭМ!$B$34:$B$777,E$83)+'СЕТ СН'!$H$11+СВЦЭМ!$D$10+'СЕТ СН'!$H$5</f>
        <v>6219.4279235599997</v>
      </c>
      <c r="F87" s="37">
        <f>SUMIFS(СВЦЭМ!$D$34:$D$777,СВЦЭМ!$A$34:$A$777,$A87,СВЦЭМ!$B$34:$B$777,F$83)+'СЕТ СН'!$H$11+СВЦЭМ!$D$10+'СЕТ СН'!$H$5</f>
        <v>6198.4475843999999</v>
      </c>
      <c r="G87" s="37">
        <f>SUMIFS(СВЦЭМ!$D$34:$D$777,СВЦЭМ!$A$34:$A$777,$A87,СВЦЭМ!$B$34:$B$777,G$83)+'СЕТ СН'!$H$11+СВЦЭМ!$D$10+'СЕТ СН'!$H$5</f>
        <v>6232.7725977400005</v>
      </c>
      <c r="H87" s="37">
        <f>SUMIFS(СВЦЭМ!$D$34:$D$777,СВЦЭМ!$A$34:$A$777,$A87,СВЦЭМ!$B$34:$B$777,H$83)+'СЕТ СН'!$H$11+СВЦЭМ!$D$10+'СЕТ СН'!$H$5</f>
        <v>6160.6366163700004</v>
      </c>
      <c r="I87" s="37">
        <f>SUMIFS(СВЦЭМ!$D$34:$D$777,СВЦЭМ!$A$34:$A$777,$A87,СВЦЭМ!$B$34:$B$777,I$83)+'СЕТ СН'!$H$11+СВЦЭМ!$D$10+'СЕТ СН'!$H$5</f>
        <v>6115.1014248399997</v>
      </c>
      <c r="J87" s="37">
        <f>SUMIFS(СВЦЭМ!$D$34:$D$777,СВЦЭМ!$A$34:$A$777,$A87,СВЦЭМ!$B$34:$B$777,J$83)+'СЕТ СН'!$H$11+СВЦЭМ!$D$10+'СЕТ СН'!$H$5</f>
        <v>6010.1980377</v>
      </c>
      <c r="K87" s="37">
        <f>SUMIFS(СВЦЭМ!$D$34:$D$777,СВЦЭМ!$A$34:$A$777,$A87,СВЦЭМ!$B$34:$B$777,K$83)+'СЕТ СН'!$H$11+СВЦЭМ!$D$10+'СЕТ СН'!$H$5</f>
        <v>5800.2574287899997</v>
      </c>
      <c r="L87" s="37">
        <f>SUMIFS(СВЦЭМ!$D$34:$D$777,СВЦЭМ!$A$34:$A$777,$A87,СВЦЭМ!$B$34:$B$777,L$83)+'СЕТ СН'!$H$11+СВЦЭМ!$D$10+'СЕТ СН'!$H$5</f>
        <v>5697.5444925899992</v>
      </c>
      <c r="M87" s="37">
        <f>SUMIFS(СВЦЭМ!$D$34:$D$777,СВЦЭМ!$A$34:$A$777,$A87,СВЦЭМ!$B$34:$B$777,M$83)+'СЕТ СН'!$H$11+СВЦЭМ!$D$10+'СЕТ СН'!$H$5</f>
        <v>5766.1789413999995</v>
      </c>
      <c r="N87" s="37">
        <f>SUMIFS(СВЦЭМ!$D$34:$D$777,СВЦЭМ!$A$34:$A$777,$A87,СВЦЭМ!$B$34:$B$777,N$83)+'СЕТ СН'!$H$11+СВЦЭМ!$D$10+'СЕТ СН'!$H$5</f>
        <v>5589.28148229</v>
      </c>
      <c r="O87" s="37">
        <f>SUMIFS(СВЦЭМ!$D$34:$D$777,СВЦЭМ!$A$34:$A$777,$A87,СВЦЭМ!$B$34:$B$777,O$83)+'СЕТ СН'!$H$11+СВЦЭМ!$D$10+'СЕТ СН'!$H$5</f>
        <v>5570.6422004799997</v>
      </c>
      <c r="P87" s="37">
        <f>SUMIFS(СВЦЭМ!$D$34:$D$777,СВЦЭМ!$A$34:$A$777,$A87,СВЦЭМ!$B$34:$B$777,P$83)+'СЕТ СН'!$H$11+СВЦЭМ!$D$10+'СЕТ СН'!$H$5</f>
        <v>5645.4680435400005</v>
      </c>
      <c r="Q87" s="37">
        <f>SUMIFS(СВЦЭМ!$D$34:$D$777,СВЦЭМ!$A$34:$A$777,$A87,СВЦЭМ!$B$34:$B$777,Q$83)+'СЕТ СН'!$H$11+СВЦЭМ!$D$10+'СЕТ СН'!$H$5</f>
        <v>5630.37923366</v>
      </c>
      <c r="R87" s="37">
        <f>SUMIFS(СВЦЭМ!$D$34:$D$777,СВЦЭМ!$A$34:$A$777,$A87,СВЦЭМ!$B$34:$B$777,R$83)+'СЕТ СН'!$H$11+СВЦЭМ!$D$10+'СЕТ СН'!$H$5</f>
        <v>5689.8570375399995</v>
      </c>
      <c r="S87" s="37">
        <f>SUMIFS(СВЦЭМ!$D$34:$D$777,СВЦЭМ!$A$34:$A$777,$A87,СВЦЭМ!$B$34:$B$777,S$83)+'СЕТ СН'!$H$11+СВЦЭМ!$D$10+'СЕТ СН'!$H$5</f>
        <v>5690.2101490999994</v>
      </c>
      <c r="T87" s="37">
        <f>SUMIFS(СВЦЭМ!$D$34:$D$777,СВЦЭМ!$A$34:$A$777,$A87,СВЦЭМ!$B$34:$B$777,T$83)+'СЕТ СН'!$H$11+СВЦЭМ!$D$10+'СЕТ СН'!$H$5</f>
        <v>5642.0618816900005</v>
      </c>
      <c r="U87" s="37">
        <f>SUMIFS(СВЦЭМ!$D$34:$D$777,СВЦЭМ!$A$34:$A$777,$A87,СВЦЭМ!$B$34:$B$777,U$83)+'СЕТ СН'!$H$11+СВЦЭМ!$D$10+'СЕТ СН'!$H$5</f>
        <v>5661.6488579399993</v>
      </c>
      <c r="V87" s="37">
        <f>SUMIFS(СВЦЭМ!$D$34:$D$777,СВЦЭМ!$A$34:$A$777,$A87,СВЦЭМ!$B$34:$B$777,V$83)+'СЕТ СН'!$H$11+СВЦЭМ!$D$10+'СЕТ СН'!$H$5</f>
        <v>5841.1070547399995</v>
      </c>
      <c r="W87" s="37">
        <f>SUMIFS(СВЦЭМ!$D$34:$D$777,СВЦЭМ!$A$34:$A$777,$A87,СВЦЭМ!$B$34:$B$777,W$83)+'СЕТ СН'!$H$11+СВЦЭМ!$D$10+'СЕТ СН'!$H$5</f>
        <v>5808.7567256299999</v>
      </c>
      <c r="X87" s="37">
        <f>SUMIFS(СВЦЭМ!$D$34:$D$777,СВЦЭМ!$A$34:$A$777,$A87,СВЦЭМ!$B$34:$B$777,X$83)+'СЕТ СН'!$H$11+СВЦЭМ!$D$10+'СЕТ СН'!$H$5</f>
        <v>5689.4741062600006</v>
      </c>
      <c r="Y87" s="37">
        <f>SUMIFS(СВЦЭМ!$D$34:$D$777,СВЦЭМ!$A$34:$A$777,$A87,СВЦЭМ!$B$34:$B$777,Y$83)+'СЕТ СН'!$H$11+СВЦЭМ!$D$10+'СЕТ СН'!$H$5</f>
        <v>5719.4473512999994</v>
      </c>
    </row>
    <row r="88" spans="1:27" ht="15.75" x14ac:dyDescent="0.2">
      <c r="A88" s="36">
        <f t="shared" si="2"/>
        <v>42618</v>
      </c>
      <c r="B88" s="37">
        <f>SUMIFS(СВЦЭМ!$D$34:$D$777,СВЦЭМ!$A$34:$A$777,$A88,СВЦЭМ!$B$34:$B$777,B$83)+'СЕТ СН'!$H$11+СВЦЭМ!$D$10+'СЕТ СН'!$H$5</f>
        <v>5866.4720699999998</v>
      </c>
      <c r="C88" s="37">
        <f>SUMIFS(СВЦЭМ!$D$34:$D$777,СВЦЭМ!$A$34:$A$777,$A88,СВЦЭМ!$B$34:$B$777,C$83)+'СЕТ СН'!$H$11+СВЦЭМ!$D$10+'СЕТ СН'!$H$5</f>
        <v>6047.1258485500002</v>
      </c>
      <c r="D88" s="37">
        <f>SUMIFS(СВЦЭМ!$D$34:$D$777,СВЦЭМ!$A$34:$A$777,$A88,СВЦЭМ!$B$34:$B$777,D$83)+'СЕТ СН'!$H$11+СВЦЭМ!$D$10+'СЕТ СН'!$H$5</f>
        <v>6044.1608863799993</v>
      </c>
      <c r="E88" s="37">
        <f>SUMIFS(СВЦЭМ!$D$34:$D$777,СВЦЭМ!$A$34:$A$777,$A88,СВЦЭМ!$B$34:$B$777,E$83)+'СЕТ СН'!$H$11+СВЦЭМ!$D$10+'СЕТ СН'!$H$5</f>
        <v>6133.2304770999999</v>
      </c>
      <c r="F88" s="37">
        <f>SUMIFS(СВЦЭМ!$D$34:$D$777,СВЦЭМ!$A$34:$A$777,$A88,СВЦЭМ!$B$34:$B$777,F$83)+'СЕТ СН'!$H$11+СВЦЭМ!$D$10+'СЕТ СН'!$H$5</f>
        <v>6111.9923477699995</v>
      </c>
      <c r="G88" s="37">
        <f>SUMIFS(СВЦЭМ!$D$34:$D$777,СВЦЭМ!$A$34:$A$777,$A88,СВЦЭМ!$B$34:$B$777,G$83)+'СЕТ СН'!$H$11+СВЦЭМ!$D$10+'СЕТ СН'!$H$5</f>
        <v>6139.5711841600005</v>
      </c>
      <c r="H88" s="37">
        <f>SUMIFS(СВЦЭМ!$D$34:$D$777,СВЦЭМ!$A$34:$A$777,$A88,СВЦЭМ!$B$34:$B$777,H$83)+'СЕТ СН'!$H$11+СВЦЭМ!$D$10+'СЕТ СН'!$H$5</f>
        <v>5969.5585523</v>
      </c>
      <c r="I88" s="37">
        <f>SUMIFS(СВЦЭМ!$D$34:$D$777,СВЦЭМ!$A$34:$A$777,$A88,СВЦЭМ!$B$34:$B$777,I$83)+'СЕТ СН'!$H$11+СВЦЭМ!$D$10+'СЕТ СН'!$H$5</f>
        <v>5381.9886349799999</v>
      </c>
      <c r="J88" s="37">
        <f>SUMIFS(СВЦЭМ!$D$34:$D$777,СВЦЭМ!$A$34:$A$777,$A88,СВЦЭМ!$B$34:$B$777,J$83)+'СЕТ СН'!$H$11+СВЦЭМ!$D$10+'СЕТ СН'!$H$5</f>
        <v>5218.3041821999996</v>
      </c>
      <c r="K88" s="37">
        <f>SUMIFS(СВЦЭМ!$D$34:$D$777,СВЦЭМ!$A$34:$A$777,$A88,СВЦЭМ!$B$34:$B$777,K$83)+'СЕТ СН'!$H$11+СВЦЭМ!$D$10+'СЕТ СН'!$H$5</f>
        <v>5083.59009479</v>
      </c>
      <c r="L88" s="37">
        <f>SUMIFS(СВЦЭМ!$D$34:$D$777,СВЦЭМ!$A$34:$A$777,$A88,СВЦЭМ!$B$34:$B$777,L$83)+'СЕТ СН'!$H$11+СВЦЭМ!$D$10+'СЕТ СН'!$H$5</f>
        <v>5040.3545079699998</v>
      </c>
      <c r="M88" s="37">
        <f>SUMIFS(СВЦЭМ!$D$34:$D$777,СВЦЭМ!$A$34:$A$777,$A88,СВЦЭМ!$B$34:$B$777,M$83)+'СЕТ СН'!$H$11+СВЦЭМ!$D$10+'СЕТ СН'!$H$5</f>
        <v>5049.6743443199994</v>
      </c>
      <c r="N88" s="37">
        <f>SUMIFS(СВЦЭМ!$D$34:$D$777,СВЦЭМ!$A$34:$A$777,$A88,СВЦЭМ!$B$34:$B$777,N$83)+'СЕТ СН'!$H$11+СВЦЭМ!$D$10+'СЕТ СН'!$H$5</f>
        <v>5076.4173973400002</v>
      </c>
      <c r="O88" s="37">
        <f>SUMIFS(СВЦЭМ!$D$34:$D$777,СВЦЭМ!$A$34:$A$777,$A88,СВЦЭМ!$B$34:$B$777,O$83)+'СЕТ СН'!$H$11+СВЦЭМ!$D$10+'СЕТ СН'!$H$5</f>
        <v>5079.3902978300002</v>
      </c>
      <c r="P88" s="37">
        <f>SUMIFS(СВЦЭМ!$D$34:$D$777,СВЦЭМ!$A$34:$A$777,$A88,СВЦЭМ!$B$34:$B$777,P$83)+'СЕТ СН'!$H$11+СВЦЭМ!$D$10+'СЕТ СН'!$H$5</f>
        <v>5105.4870866499996</v>
      </c>
      <c r="Q88" s="37">
        <f>SUMIFS(СВЦЭМ!$D$34:$D$777,СВЦЭМ!$A$34:$A$777,$A88,СВЦЭМ!$B$34:$B$777,Q$83)+'СЕТ СН'!$H$11+СВЦЭМ!$D$10+'СЕТ СН'!$H$5</f>
        <v>5116.3067473600004</v>
      </c>
      <c r="R88" s="37">
        <f>SUMIFS(СВЦЭМ!$D$34:$D$777,СВЦЭМ!$A$34:$A$777,$A88,СВЦЭМ!$B$34:$B$777,R$83)+'СЕТ СН'!$H$11+СВЦЭМ!$D$10+'СЕТ СН'!$H$5</f>
        <v>5122.0093829199996</v>
      </c>
      <c r="S88" s="37">
        <f>SUMIFS(СВЦЭМ!$D$34:$D$777,СВЦЭМ!$A$34:$A$777,$A88,СВЦЭМ!$B$34:$B$777,S$83)+'СЕТ СН'!$H$11+СВЦЭМ!$D$10+'СЕТ СН'!$H$5</f>
        <v>5190.2195166499996</v>
      </c>
      <c r="T88" s="37">
        <f>SUMIFS(СВЦЭМ!$D$34:$D$777,СВЦЭМ!$A$34:$A$777,$A88,СВЦЭМ!$B$34:$B$777,T$83)+'СЕТ СН'!$H$11+СВЦЭМ!$D$10+'СЕТ СН'!$H$5</f>
        <v>5213.7165974500003</v>
      </c>
      <c r="U88" s="37">
        <f>SUMIFS(СВЦЭМ!$D$34:$D$777,СВЦЭМ!$A$34:$A$777,$A88,СВЦЭМ!$B$34:$B$777,U$83)+'СЕТ СН'!$H$11+СВЦЭМ!$D$10+'СЕТ СН'!$H$5</f>
        <v>5200.5049195199999</v>
      </c>
      <c r="V88" s="37">
        <f>SUMIFS(СВЦЭМ!$D$34:$D$777,СВЦЭМ!$A$34:$A$777,$A88,СВЦЭМ!$B$34:$B$777,V$83)+'СЕТ СН'!$H$11+СВЦЭМ!$D$10+'СЕТ СН'!$H$5</f>
        <v>5245.9006434200001</v>
      </c>
      <c r="W88" s="37">
        <f>SUMIFS(СВЦЭМ!$D$34:$D$777,СВЦЭМ!$A$34:$A$777,$A88,СВЦЭМ!$B$34:$B$777,W$83)+'СЕТ СН'!$H$11+СВЦЭМ!$D$10+'СЕТ СН'!$H$5</f>
        <v>5497.26217481</v>
      </c>
      <c r="X88" s="37">
        <f>SUMIFS(СВЦЭМ!$D$34:$D$777,СВЦЭМ!$A$34:$A$777,$A88,СВЦЭМ!$B$34:$B$777,X$83)+'СЕТ СН'!$H$11+СВЦЭМ!$D$10+'СЕТ СН'!$H$5</f>
        <v>5285.2757380099993</v>
      </c>
      <c r="Y88" s="37">
        <f>SUMIFS(СВЦЭМ!$D$34:$D$777,СВЦЭМ!$A$34:$A$777,$A88,СВЦЭМ!$B$34:$B$777,Y$83)+'СЕТ СН'!$H$11+СВЦЭМ!$D$10+'СЕТ СН'!$H$5</f>
        <v>5165.3379305099998</v>
      </c>
    </row>
    <row r="89" spans="1:27" ht="15.75" x14ac:dyDescent="0.2">
      <c r="A89" s="36">
        <f t="shared" si="2"/>
        <v>42619</v>
      </c>
      <c r="B89" s="37">
        <f>SUMIFS(СВЦЭМ!$D$34:$D$777,СВЦЭМ!$A$34:$A$777,$A89,СВЦЭМ!$B$34:$B$777,B$83)+'СЕТ СН'!$H$11+СВЦЭМ!$D$10+'СЕТ СН'!$H$5</f>
        <v>5189.1918913199997</v>
      </c>
      <c r="C89" s="37">
        <f>SUMIFS(СВЦЭМ!$D$34:$D$777,СВЦЭМ!$A$34:$A$777,$A89,СВЦЭМ!$B$34:$B$777,C$83)+'СЕТ СН'!$H$11+СВЦЭМ!$D$10+'СЕТ СН'!$H$5</f>
        <v>5265.7692107700004</v>
      </c>
      <c r="D89" s="37">
        <f>SUMIFS(СВЦЭМ!$D$34:$D$777,СВЦЭМ!$A$34:$A$777,$A89,СВЦЭМ!$B$34:$B$777,D$83)+'СЕТ СН'!$H$11+СВЦЭМ!$D$10+'СЕТ СН'!$H$5</f>
        <v>5320.33820191</v>
      </c>
      <c r="E89" s="37">
        <f>SUMIFS(СВЦЭМ!$D$34:$D$777,СВЦЭМ!$A$34:$A$777,$A89,СВЦЭМ!$B$34:$B$777,E$83)+'СЕТ СН'!$H$11+СВЦЭМ!$D$10+'СЕТ СН'!$H$5</f>
        <v>5347.7261303799996</v>
      </c>
      <c r="F89" s="37">
        <f>SUMIFS(СВЦЭМ!$D$34:$D$777,СВЦЭМ!$A$34:$A$777,$A89,СВЦЭМ!$B$34:$B$777,F$83)+'СЕТ СН'!$H$11+СВЦЭМ!$D$10+'СЕТ СН'!$H$5</f>
        <v>5375.6908110499999</v>
      </c>
      <c r="G89" s="37">
        <f>SUMIFS(СВЦЭМ!$D$34:$D$777,СВЦЭМ!$A$34:$A$777,$A89,СВЦЭМ!$B$34:$B$777,G$83)+'СЕТ СН'!$H$11+СВЦЭМ!$D$10+'СЕТ СН'!$H$5</f>
        <v>5340.3148275099993</v>
      </c>
      <c r="H89" s="37">
        <f>SUMIFS(СВЦЭМ!$D$34:$D$777,СВЦЭМ!$A$34:$A$777,$A89,СВЦЭМ!$B$34:$B$777,H$83)+'СЕТ СН'!$H$11+СВЦЭМ!$D$10+'СЕТ СН'!$H$5</f>
        <v>5262.4402506299994</v>
      </c>
      <c r="I89" s="37">
        <f>SUMIFS(СВЦЭМ!$D$34:$D$777,СВЦЭМ!$A$34:$A$777,$A89,СВЦЭМ!$B$34:$B$777,I$83)+'СЕТ СН'!$H$11+СВЦЭМ!$D$10+'СЕТ СН'!$H$5</f>
        <v>5163.7285188400001</v>
      </c>
      <c r="J89" s="37">
        <f>SUMIFS(СВЦЭМ!$D$34:$D$777,СВЦЭМ!$A$34:$A$777,$A89,СВЦЭМ!$B$34:$B$777,J$83)+'СЕТ СН'!$H$11+СВЦЭМ!$D$10+'СЕТ СН'!$H$5</f>
        <v>5066.9668037699994</v>
      </c>
      <c r="K89" s="37">
        <f>SUMIFS(СВЦЭМ!$D$34:$D$777,СВЦЭМ!$A$34:$A$777,$A89,СВЦЭМ!$B$34:$B$777,K$83)+'СЕТ СН'!$H$11+СВЦЭМ!$D$10+'СЕТ СН'!$H$5</f>
        <v>4790.2019443999998</v>
      </c>
      <c r="L89" s="37">
        <f>SUMIFS(СВЦЭМ!$D$34:$D$777,СВЦЭМ!$A$34:$A$777,$A89,СВЦЭМ!$B$34:$B$777,L$83)+'СЕТ СН'!$H$11+СВЦЭМ!$D$10+'СЕТ СН'!$H$5</f>
        <v>4908.6409135499998</v>
      </c>
      <c r="M89" s="37">
        <f>SUMIFS(СВЦЭМ!$D$34:$D$777,СВЦЭМ!$A$34:$A$777,$A89,СВЦЭМ!$B$34:$B$777,M$83)+'СЕТ СН'!$H$11+СВЦЭМ!$D$10+'СЕТ СН'!$H$5</f>
        <v>5064.2497765500002</v>
      </c>
      <c r="N89" s="37">
        <f>SUMIFS(СВЦЭМ!$D$34:$D$777,СВЦЭМ!$A$34:$A$777,$A89,СВЦЭМ!$B$34:$B$777,N$83)+'СЕТ СН'!$H$11+СВЦЭМ!$D$10+'СЕТ СН'!$H$5</f>
        <v>5093.1193941700003</v>
      </c>
      <c r="O89" s="37">
        <f>SUMIFS(СВЦЭМ!$D$34:$D$777,СВЦЭМ!$A$34:$A$777,$A89,СВЦЭМ!$B$34:$B$777,O$83)+'СЕТ СН'!$H$11+СВЦЭМ!$D$10+'СЕТ СН'!$H$5</f>
        <v>5099.2211171899999</v>
      </c>
      <c r="P89" s="37">
        <f>SUMIFS(СВЦЭМ!$D$34:$D$777,СВЦЭМ!$A$34:$A$777,$A89,СВЦЭМ!$B$34:$B$777,P$83)+'СЕТ СН'!$H$11+СВЦЭМ!$D$10+'СЕТ СН'!$H$5</f>
        <v>4969.0447471199996</v>
      </c>
      <c r="Q89" s="37">
        <f>SUMIFS(СВЦЭМ!$D$34:$D$777,СВЦЭМ!$A$34:$A$777,$A89,СВЦЭМ!$B$34:$B$777,Q$83)+'СЕТ СН'!$H$11+СВЦЭМ!$D$10+'СЕТ СН'!$H$5</f>
        <v>4887.9108797600002</v>
      </c>
      <c r="R89" s="37">
        <f>SUMIFS(СВЦЭМ!$D$34:$D$777,СВЦЭМ!$A$34:$A$777,$A89,СВЦЭМ!$B$34:$B$777,R$83)+'СЕТ СН'!$H$11+СВЦЭМ!$D$10+'СЕТ СН'!$H$5</f>
        <v>4871.8420520299996</v>
      </c>
      <c r="S89" s="37">
        <f>SUMIFS(СВЦЭМ!$D$34:$D$777,СВЦЭМ!$A$34:$A$777,$A89,СВЦЭМ!$B$34:$B$777,S$83)+'СЕТ СН'!$H$11+СВЦЭМ!$D$10+'СЕТ СН'!$H$5</f>
        <v>4828.1411689300003</v>
      </c>
      <c r="T89" s="37">
        <f>SUMIFS(СВЦЭМ!$D$34:$D$777,СВЦЭМ!$A$34:$A$777,$A89,СВЦЭМ!$B$34:$B$777,T$83)+'СЕТ СН'!$H$11+СВЦЭМ!$D$10+'СЕТ СН'!$H$5</f>
        <v>4784.7322620599998</v>
      </c>
      <c r="U89" s="37">
        <f>SUMIFS(СВЦЭМ!$D$34:$D$777,СВЦЭМ!$A$34:$A$777,$A89,СВЦЭМ!$B$34:$B$777,U$83)+'СЕТ СН'!$H$11+СВЦЭМ!$D$10+'СЕТ СН'!$H$5</f>
        <v>4786.91866983</v>
      </c>
      <c r="V89" s="37">
        <f>SUMIFS(СВЦЭМ!$D$34:$D$777,СВЦЭМ!$A$34:$A$777,$A89,СВЦЭМ!$B$34:$B$777,V$83)+'СЕТ СН'!$H$11+СВЦЭМ!$D$10+'СЕТ СН'!$H$5</f>
        <v>4811.0285583200002</v>
      </c>
      <c r="W89" s="37">
        <f>SUMIFS(СВЦЭМ!$D$34:$D$777,СВЦЭМ!$A$34:$A$777,$A89,СВЦЭМ!$B$34:$B$777,W$83)+'СЕТ СН'!$H$11+СВЦЭМ!$D$10+'СЕТ СН'!$H$5</f>
        <v>4793.7576543899995</v>
      </c>
      <c r="X89" s="37">
        <f>SUMIFS(СВЦЭМ!$D$34:$D$777,СВЦЭМ!$A$34:$A$777,$A89,СВЦЭМ!$B$34:$B$777,X$83)+'СЕТ СН'!$H$11+СВЦЭМ!$D$10+'СЕТ СН'!$H$5</f>
        <v>4756.7283748099999</v>
      </c>
      <c r="Y89" s="37">
        <f>SUMIFS(СВЦЭМ!$D$34:$D$777,СВЦЭМ!$A$34:$A$777,$A89,СВЦЭМ!$B$34:$B$777,Y$83)+'СЕТ СН'!$H$11+СВЦЭМ!$D$10+'СЕТ СН'!$H$5</f>
        <v>4770.0297298599999</v>
      </c>
    </row>
    <row r="90" spans="1:27" ht="15.75" x14ac:dyDescent="0.2">
      <c r="A90" s="36">
        <f t="shared" si="2"/>
        <v>42620</v>
      </c>
      <c r="B90" s="37">
        <f>SUMIFS(СВЦЭМ!$D$34:$D$777,СВЦЭМ!$A$34:$A$777,$A90,СВЦЭМ!$B$34:$B$777,B$83)+'СЕТ СН'!$H$11+СВЦЭМ!$D$10+'СЕТ СН'!$H$5</f>
        <v>5138.4461960500003</v>
      </c>
      <c r="C90" s="37">
        <f>SUMIFS(СВЦЭМ!$D$34:$D$777,СВЦЭМ!$A$34:$A$777,$A90,СВЦЭМ!$B$34:$B$777,C$83)+'СЕТ СН'!$H$11+СВЦЭМ!$D$10+'СЕТ СН'!$H$5</f>
        <v>5189.5940444999997</v>
      </c>
      <c r="D90" s="37">
        <f>SUMIFS(СВЦЭМ!$D$34:$D$777,СВЦЭМ!$A$34:$A$777,$A90,СВЦЭМ!$B$34:$B$777,D$83)+'СЕТ СН'!$H$11+СВЦЭМ!$D$10+'СЕТ СН'!$H$5</f>
        <v>5236.5812099899995</v>
      </c>
      <c r="E90" s="37">
        <f>SUMIFS(СВЦЭМ!$D$34:$D$777,СВЦЭМ!$A$34:$A$777,$A90,СВЦЭМ!$B$34:$B$777,E$83)+'СЕТ СН'!$H$11+СВЦЭМ!$D$10+'СЕТ СН'!$H$5</f>
        <v>5313.78747845</v>
      </c>
      <c r="F90" s="37">
        <f>SUMIFS(СВЦЭМ!$D$34:$D$777,СВЦЭМ!$A$34:$A$777,$A90,СВЦЭМ!$B$34:$B$777,F$83)+'СЕТ СН'!$H$11+СВЦЭМ!$D$10+'СЕТ СН'!$H$5</f>
        <v>5356.4255274200004</v>
      </c>
      <c r="G90" s="37">
        <f>SUMIFS(СВЦЭМ!$D$34:$D$777,СВЦЭМ!$A$34:$A$777,$A90,СВЦЭМ!$B$34:$B$777,G$83)+'СЕТ СН'!$H$11+СВЦЭМ!$D$10+'СЕТ СН'!$H$5</f>
        <v>5316.5164669200003</v>
      </c>
      <c r="H90" s="37">
        <f>SUMIFS(СВЦЭМ!$D$34:$D$777,СВЦЭМ!$A$34:$A$777,$A90,СВЦЭМ!$B$34:$B$777,H$83)+'СЕТ СН'!$H$11+СВЦЭМ!$D$10+'СЕТ СН'!$H$5</f>
        <v>5211.9854783000001</v>
      </c>
      <c r="I90" s="37">
        <f>SUMIFS(СВЦЭМ!$D$34:$D$777,СВЦЭМ!$A$34:$A$777,$A90,СВЦЭМ!$B$34:$B$777,I$83)+'СЕТ СН'!$H$11+СВЦЭМ!$D$10+'СЕТ СН'!$H$5</f>
        <v>5117.0861448400001</v>
      </c>
      <c r="J90" s="37">
        <f>SUMIFS(СВЦЭМ!$D$34:$D$777,СВЦЭМ!$A$34:$A$777,$A90,СВЦЭМ!$B$34:$B$777,J$83)+'СЕТ СН'!$H$11+СВЦЭМ!$D$10+'СЕТ СН'!$H$5</f>
        <v>5102.2327901199997</v>
      </c>
      <c r="K90" s="37">
        <f>SUMIFS(СВЦЭМ!$D$34:$D$777,СВЦЭМ!$A$34:$A$777,$A90,СВЦЭМ!$B$34:$B$777,K$83)+'СЕТ СН'!$H$11+СВЦЭМ!$D$10+'СЕТ СН'!$H$5</f>
        <v>5102.2750153799998</v>
      </c>
      <c r="L90" s="37">
        <f>SUMIFS(СВЦЭМ!$D$34:$D$777,СВЦЭМ!$A$34:$A$777,$A90,СВЦЭМ!$B$34:$B$777,L$83)+'СЕТ СН'!$H$11+СВЦЭМ!$D$10+'СЕТ СН'!$H$5</f>
        <v>5071.5002019599997</v>
      </c>
      <c r="M90" s="37">
        <f>SUMIFS(СВЦЭМ!$D$34:$D$777,СВЦЭМ!$A$34:$A$777,$A90,СВЦЭМ!$B$34:$B$777,M$83)+'СЕТ СН'!$H$11+СВЦЭМ!$D$10+'СЕТ СН'!$H$5</f>
        <v>5105.68043958</v>
      </c>
      <c r="N90" s="37">
        <f>SUMIFS(СВЦЭМ!$D$34:$D$777,СВЦЭМ!$A$34:$A$777,$A90,СВЦЭМ!$B$34:$B$777,N$83)+'СЕТ СН'!$H$11+СВЦЭМ!$D$10+'СЕТ СН'!$H$5</f>
        <v>5086.15176634</v>
      </c>
      <c r="O90" s="37">
        <f>SUMIFS(СВЦЭМ!$D$34:$D$777,СВЦЭМ!$A$34:$A$777,$A90,СВЦЭМ!$B$34:$B$777,O$83)+'СЕТ СН'!$H$11+СВЦЭМ!$D$10+'СЕТ СН'!$H$5</f>
        <v>5073.3361347800001</v>
      </c>
      <c r="P90" s="37">
        <f>SUMIFS(СВЦЭМ!$D$34:$D$777,СВЦЭМ!$A$34:$A$777,$A90,СВЦЭМ!$B$34:$B$777,P$83)+'СЕТ СН'!$H$11+СВЦЭМ!$D$10+'СЕТ СН'!$H$5</f>
        <v>5057.1935026700003</v>
      </c>
      <c r="Q90" s="37">
        <f>SUMIFS(СВЦЭМ!$D$34:$D$777,СВЦЭМ!$A$34:$A$777,$A90,СВЦЭМ!$B$34:$B$777,Q$83)+'СЕТ СН'!$H$11+СВЦЭМ!$D$10+'СЕТ СН'!$H$5</f>
        <v>5018.5250426799994</v>
      </c>
      <c r="R90" s="37">
        <f>SUMIFS(СВЦЭМ!$D$34:$D$777,СВЦЭМ!$A$34:$A$777,$A90,СВЦЭМ!$B$34:$B$777,R$83)+'СЕТ СН'!$H$11+СВЦЭМ!$D$10+'СЕТ СН'!$H$5</f>
        <v>5109.3481233100001</v>
      </c>
      <c r="S90" s="37">
        <f>SUMIFS(СВЦЭМ!$D$34:$D$777,СВЦЭМ!$A$34:$A$777,$A90,СВЦЭМ!$B$34:$B$777,S$83)+'СЕТ СН'!$H$11+СВЦЭМ!$D$10+'СЕТ СН'!$H$5</f>
        <v>5143.9344377799998</v>
      </c>
      <c r="T90" s="37">
        <f>SUMIFS(СВЦЭМ!$D$34:$D$777,СВЦЭМ!$A$34:$A$777,$A90,СВЦЭМ!$B$34:$B$777,T$83)+'СЕТ СН'!$H$11+СВЦЭМ!$D$10+'СЕТ СН'!$H$5</f>
        <v>5146.3940351000001</v>
      </c>
      <c r="U90" s="37">
        <f>SUMIFS(СВЦЭМ!$D$34:$D$777,СВЦЭМ!$A$34:$A$777,$A90,СВЦЭМ!$B$34:$B$777,U$83)+'СЕТ СН'!$H$11+СВЦЭМ!$D$10+'СЕТ СН'!$H$5</f>
        <v>5158.2335699899995</v>
      </c>
      <c r="V90" s="37">
        <f>SUMIFS(СВЦЭМ!$D$34:$D$777,СВЦЭМ!$A$34:$A$777,$A90,СВЦЭМ!$B$34:$B$777,V$83)+'СЕТ СН'!$H$11+СВЦЭМ!$D$10+'СЕТ СН'!$H$5</f>
        <v>5157.36625448</v>
      </c>
      <c r="W90" s="37">
        <f>SUMIFS(СВЦЭМ!$D$34:$D$777,СВЦЭМ!$A$34:$A$777,$A90,СВЦЭМ!$B$34:$B$777,W$83)+'СЕТ СН'!$H$11+СВЦЭМ!$D$10+'СЕТ СН'!$H$5</f>
        <v>5095.0172799000002</v>
      </c>
      <c r="X90" s="37">
        <f>SUMIFS(СВЦЭМ!$D$34:$D$777,СВЦЭМ!$A$34:$A$777,$A90,СВЦЭМ!$B$34:$B$777,X$83)+'СЕТ СН'!$H$11+СВЦЭМ!$D$10+'СЕТ СН'!$H$5</f>
        <v>5047.2579682099995</v>
      </c>
      <c r="Y90" s="37">
        <f>SUMIFS(СВЦЭМ!$D$34:$D$777,СВЦЭМ!$A$34:$A$777,$A90,СВЦЭМ!$B$34:$B$777,Y$83)+'СЕТ СН'!$H$11+СВЦЭМ!$D$10+'СЕТ СН'!$H$5</f>
        <v>5070.9151374100002</v>
      </c>
    </row>
    <row r="91" spans="1:27" ht="15.75" x14ac:dyDescent="0.2">
      <c r="A91" s="36">
        <f t="shared" si="2"/>
        <v>42621</v>
      </c>
      <c r="B91" s="37">
        <f>SUMIFS(СВЦЭМ!$D$34:$D$777,СВЦЭМ!$A$34:$A$777,$A91,СВЦЭМ!$B$34:$B$777,B$83)+'СЕТ СН'!$H$11+СВЦЭМ!$D$10+'СЕТ СН'!$H$5</f>
        <v>5109.7160692500001</v>
      </c>
      <c r="C91" s="37">
        <f>SUMIFS(СВЦЭМ!$D$34:$D$777,СВЦЭМ!$A$34:$A$777,$A91,СВЦЭМ!$B$34:$B$777,C$83)+'СЕТ СН'!$H$11+СВЦЭМ!$D$10+'СЕТ СН'!$H$5</f>
        <v>5159.4423664799997</v>
      </c>
      <c r="D91" s="37">
        <f>SUMIFS(СВЦЭМ!$D$34:$D$777,СВЦЭМ!$A$34:$A$777,$A91,СВЦЭМ!$B$34:$B$777,D$83)+'СЕТ СН'!$H$11+СВЦЭМ!$D$10+'СЕТ СН'!$H$5</f>
        <v>5212.7379152800004</v>
      </c>
      <c r="E91" s="37">
        <f>SUMIFS(СВЦЭМ!$D$34:$D$777,СВЦЭМ!$A$34:$A$777,$A91,СВЦЭМ!$B$34:$B$777,E$83)+'СЕТ СН'!$H$11+СВЦЭМ!$D$10+'СЕТ СН'!$H$5</f>
        <v>5230.5063878500005</v>
      </c>
      <c r="F91" s="37">
        <f>SUMIFS(СВЦЭМ!$D$34:$D$777,СВЦЭМ!$A$34:$A$777,$A91,СВЦЭМ!$B$34:$B$777,F$83)+'СЕТ СН'!$H$11+СВЦЭМ!$D$10+'СЕТ СН'!$H$5</f>
        <v>5242.4390193899999</v>
      </c>
      <c r="G91" s="37">
        <f>SUMIFS(СВЦЭМ!$D$34:$D$777,СВЦЭМ!$A$34:$A$777,$A91,СВЦЭМ!$B$34:$B$777,G$83)+'СЕТ СН'!$H$11+СВЦЭМ!$D$10+'СЕТ СН'!$H$5</f>
        <v>5244.8613967000001</v>
      </c>
      <c r="H91" s="37">
        <f>SUMIFS(СВЦЭМ!$D$34:$D$777,СВЦЭМ!$A$34:$A$777,$A91,СВЦЭМ!$B$34:$B$777,H$83)+'СЕТ СН'!$H$11+СВЦЭМ!$D$10+'СЕТ СН'!$H$5</f>
        <v>5213.3245887599996</v>
      </c>
      <c r="I91" s="37">
        <f>SUMIFS(СВЦЭМ!$D$34:$D$777,СВЦЭМ!$A$34:$A$777,$A91,СВЦЭМ!$B$34:$B$777,I$83)+'СЕТ СН'!$H$11+СВЦЭМ!$D$10+'СЕТ СН'!$H$5</f>
        <v>5172.7716282399997</v>
      </c>
      <c r="J91" s="37">
        <f>SUMIFS(СВЦЭМ!$D$34:$D$777,СВЦЭМ!$A$34:$A$777,$A91,СВЦЭМ!$B$34:$B$777,J$83)+'СЕТ СН'!$H$11+СВЦЭМ!$D$10+'СЕТ СН'!$H$5</f>
        <v>5099.5347910800001</v>
      </c>
      <c r="K91" s="37">
        <f>SUMIFS(СВЦЭМ!$D$34:$D$777,СВЦЭМ!$A$34:$A$777,$A91,СВЦЭМ!$B$34:$B$777,K$83)+'СЕТ СН'!$H$11+СВЦЭМ!$D$10+'СЕТ СН'!$H$5</f>
        <v>5013.5094342900002</v>
      </c>
      <c r="L91" s="37">
        <f>SUMIFS(СВЦЭМ!$D$34:$D$777,СВЦЭМ!$A$34:$A$777,$A91,СВЦЭМ!$B$34:$B$777,L$83)+'СЕТ СН'!$H$11+СВЦЭМ!$D$10+'СЕТ СН'!$H$5</f>
        <v>5333.6824546299995</v>
      </c>
      <c r="M91" s="37">
        <f>SUMIFS(СВЦЭМ!$D$34:$D$777,СВЦЭМ!$A$34:$A$777,$A91,СВЦЭМ!$B$34:$B$777,M$83)+'СЕТ СН'!$H$11+СВЦЭМ!$D$10+'СЕТ СН'!$H$5</f>
        <v>5511.15694962</v>
      </c>
      <c r="N91" s="37">
        <f>SUMIFS(СВЦЭМ!$D$34:$D$777,СВЦЭМ!$A$34:$A$777,$A91,СВЦЭМ!$B$34:$B$777,N$83)+'СЕТ СН'!$H$11+СВЦЭМ!$D$10+'СЕТ СН'!$H$5</f>
        <v>5220.5039466199996</v>
      </c>
      <c r="O91" s="37">
        <f>SUMIFS(СВЦЭМ!$D$34:$D$777,СВЦЭМ!$A$34:$A$777,$A91,СВЦЭМ!$B$34:$B$777,O$83)+'СЕТ СН'!$H$11+СВЦЭМ!$D$10+'СЕТ СН'!$H$5</f>
        <v>5061.8178776799996</v>
      </c>
      <c r="P91" s="37">
        <f>SUMIFS(СВЦЭМ!$D$34:$D$777,СВЦЭМ!$A$34:$A$777,$A91,СВЦЭМ!$B$34:$B$777,P$83)+'СЕТ СН'!$H$11+СВЦЭМ!$D$10+'СЕТ СН'!$H$5</f>
        <v>5032.4903829799996</v>
      </c>
      <c r="Q91" s="37">
        <f>SUMIFS(СВЦЭМ!$D$34:$D$777,СВЦЭМ!$A$34:$A$777,$A91,СВЦЭМ!$B$34:$B$777,Q$83)+'СЕТ СН'!$H$11+СВЦЭМ!$D$10+'СЕТ СН'!$H$5</f>
        <v>5039.0144135199998</v>
      </c>
      <c r="R91" s="37">
        <f>SUMIFS(СВЦЭМ!$D$34:$D$777,СВЦЭМ!$A$34:$A$777,$A91,СВЦЭМ!$B$34:$B$777,R$83)+'СЕТ СН'!$H$11+СВЦЭМ!$D$10+'СЕТ СН'!$H$5</f>
        <v>5049.4048159100003</v>
      </c>
      <c r="S91" s="37">
        <f>SUMIFS(СВЦЭМ!$D$34:$D$777,СВЦЭМ!$A$34:$A$777,$A91,СВЦЭМ!$B$34:$B$777,S$83)+'СЕТ СН'!$H$11+СВЦЭМ!$D$10+'СЕТ СН'!$H$5</f>
        <v>5052.4490968600003</v>
      </c>
      <c r="T91" s="37">
        <f>SUMIFS(СВЦЭМ!$D$34:$D$777,СВЦЭМ!$A$34:$A$777,$A91,СВЦЭМ!$B$34:$B$777,T$83)+'СЕТ СН'!$H$11+СВЦЭМ!$D$10+'СЕТ СН'!$H$5</f>
        <v>4997.2725187799997</v>
      </c>
      <c r="U91" s="37">
        <f>SUMIFS(СВЦЭМ!$D$34:$D$777,СВЦЭМ!$A$34:$A$777,$A91,СВЦЭМ!$B$34:$B$777,U$83)+'СЕТ СН'!$H$11+СВЦЭМ!$D$10+'СЕТ СН'!$H$5</f>
        <v>4999.20520175</v>
      </c>
      <c r="V91" s="37">
        <f>SUMIFS(СВЦЭМ!$D$34:$D$777,СВЦЭМ!$A$34:$A$777,$A91,СВЦЭМ!$B$34:$B$777,V$83)+'СЕТ СН'!$H$11+СВЦЭМ!$D$10+'СЕТ СН'!$H$5</f>
        <v>5030.6300836299997</v>
      </c>
      <c r="W91" s="37">
        <f>SUMIFS(СВЦЭМ!$D$34:$D$777,СВЦЭМ!$A$34:$A$777,$A91,СВЦЭМ!$B$34:$B$777,W$83)+'СЕТ СН'!$H$11+СВЦЭМ!$D$10+'СЕТ СН'!$H$5</f>
        <v>5020.2165718599999</v>
      </c>
      <c r="X91" s="37">
        <f>SUMIFS(СВЦЭМ!$D$34:$D$777,СВЦЭМ!$A$34:$A$777,$A91,СВЦЭМ!$B$34:$B$777,X$83)+'СЕТ СН'!$H$11+СВЦЭМ!$D$10+'СЕТ СН'!$H$5</f>
        <v>5009.7227331699996</v>
      </c>
      <c r="Y91" s="37">
        <f>SUMIFS(СВЦЭМ!$D$34:$D$777,СВЦЭМ!$A$34:$A$777,$A91,СВЦЭМ!$B$34:$B$777,Y$83)+'СЕТ СН'!$H$11+СВЦЭМ!$D$10+'СЕТ СН'!$H$5</f>
        <v>5053.4436263799998</v>
      </c>
    </row>
    <row r="92" spans="1:27" ht="15.75" x14ac:dyDescent="0.2">
      <c r="A92" s="36">
        <f t="shared" si="2"/>
        <v>42622</v>
      </c>
      <c r="B92" s="37">
        <f>SUMIFS(СВЦЭМ!$D$34:$D$777,СВЦЭМ!$A$34:$A$777,$A92,СВЦЭМ!$B$34:$B$777,B$83)+'СЕТ СН'!$H$11+СВЦЭМ!$D$10+'СЕТ СН'!$H$5</f>
        <v>5138.0802926999995</v>
      </c>
      <c r="C92" s="37">
        <f>SUMIFS(СВЦЭМ!$D$34:$D$777,СВЦЭМ!$A$34:$A$777,$A92,СВЦЭМ!$B$34:$B$777,C$83)+'СЕТ СН'!$H$11+СВЦЭМ!$D$10+'СЕТ СН'!$H$5</f>
        <v>5207.9775804199999</v>
      </c>
      <c r="D92" s="37">
        <f>SUMIFS(СВЦЭМ!$D$34:$D$777,СВЦЭМ!$A$34:$A$777,$A92,СВЦЭМ!$B$34:$B$777,D$83)+'СЕТ СН'!$H$11+СВЦЭМ!$D$10+'СЕТ СН'!$H$5</f>
        <v>5269.7477596600002</v>
      </c>
      <c r="E92" s="37">
        <f>SUMIFS(СВЦЭМ!$D$34:$D$777,СВЦЭМ!$A$34:$A$777,$A92,СВЦЭМ!$B$34:$B$777,E$83)+'СЕТ СН'!$H$11+СВЦЭМ!$D$10+'СЕТ СН'!$H$5</f>
        <v>5279.0007234699997</v>
      </c>
      <c r="F92" s="37">
        <f>SUMIFS(СВЦЭМ!$D$34:$D$777,СВЦЭМ!$A$34:$A$777,$A92,СВЦЭМ!$B$34:$B$777,F$83)+'СЕТ СН'!$H$11+СВЦЭМ!$D$10+'СЕТ СН'!$H$5</f>
        <v>5270.9243751499998</v>
      </c>
      <c r="G92" s="37">
        <f>SUMIFS(СВЦЭМ!$D$34:$D$777,СВЦЭМ!$A$34:$A$777,$A92,СВЦЭМ!$B$34:$B$777,G$83)+'СЕТ СН'!$H$11+СВЦЭМ!$D$10+'СЕТ СН'!$H$5</f>
        <v>5246.1740676999998</v>
      </c>
      <c r="H92" s="37">
        <f>SUMIFS(СВЦЭМ!$D$34:$D$777,СВЦЭМ!$A$34:$A$777,$A92,СВЦЭМ!$B$34:$B$777,H$83)+'СЕТ СН'!$H$11+СВЦЭМ!$D$10+'СЕТ СН'!$H$5</f>
        <v>5171.6968476900001</v>
      </c>
      <c r="I92" s="37">
        <f>SUMIFS(СВЦЭМ!$D$34:$D$777,СВЦЭМ!$A$34:$A$777,$A92,СВЦЭМ!$B$34:$B$777,I$83)+'СЕТ СН'!$H$11+СВЦЭМ!$D$10+'СЕТ СН'!$H$5</f>
        <v>5119.0925647799995</v>
      </c>
      <c r="J92" s="37">
        <f>SUMIFS(СВЦЭМ!$D$34:$D$777,СВЦЭМ!$A$34:$A$777,$A92,СВЦЭМ!$B$34:$B$777,J$83)+'СЕТ СН'!$H$11+СВЦЭМ!$D$10+'СЕТ СН'!$H$5</f>
        <v>5029.1871343399998</v>
      </c>
      <c r="K92" s="37">
        <f>SUMIFS(СВЦЭМ!$D$34:$D$777,СВЦЭМ!$A$34:$A$777,$A92,СВЦЭМ!$B$34:$B$777,K$83)+'СЕТ СН'!$H$11+СВЦЭМ!$D$10+'СЕТ СН'!$H$5</f>
        <v>4965.1214136199997</v>
      </c>
      <c r="L92" s="37">
        <f>SUMIFS(СВЦЭМ!$D$34:$D$777,СВЦЭМ!$A$34:$A$777,$A92,СВЦЭМ!$B$34:$B$777,L$83)+'СЕТ СН'!$H$11+СВЦЭМ!$D$10+'СЕТ СН'!$H$5</f>
        <v>4975.23008587</v>
      </c>
      <c r="M92" s="37">
        <f>SUMIFS(СВЦЭМ!$D$34:$D$777,СВЦЭМ!$A$34:$A$777,$A92,СВЦЭМ!$B$34:$B$777,M$83)+'СЕТ СН'!$H$11+СВЦЭМ!$D$10+'СЕТ СН'!$H$5</f>
        <v>4953.0727721599997</v>
      </c>
      <c r="N92" s="37">
        <f>SUMIFS(СВЦЭМ!$D$34:$D$777,СВЦЭМ!$A$34:$A$777,$A92,СВЦЭМ!$B$34:$B$777,N$83)+'СЕТ СН'!$H$11+СВЦЭМ!$D$10+'СЕТ СН'!$H$5</f>
        <v>4924.9404522599998</v>
      </c>
      <c r="O92" s="37">
        <f>SUMIFS(СВЦЭМ!$D$34:$D$777,СВЦЭМ!$A$34:$A$777,$A92,СВЦЭМ!$B$34:$B$777,O$83)+'СЕТ СН'!$H$11+СВЦЭМ!$D$10+'СЕТ СН'!$H$5</f>
        <v>5203.9244757999995</v>
      </c>
      <c r="P92" s="37">
        <f>SUMIFS(СВЦЭМ!$D$34:$D$777,СВЦЭМ!$A$34:$A$777,$A92,СВЦЭМ!$B$34:$B$777,P$83)+'СЕТ СН'!$H$11+СВЦЭМ!$D$10+'СЕТ СН'!$H$5</f>
        <v>5346.6932035299997</v>
      </c>
      <c r="Q92" s="37">
        <f>SUMIFS(СВЦЭМ!$D$34:$D$777,СВЦЭМ!$A$34:$A$777,$A92,СВЦЭМ!$B$34:$B$777,Q$83)+'СЕТ СН'!$H$11+СВЦЭМ!$D$10+'СЕТ СН'!$H$5</f>
        <v>5210.98871822</v>
      </c>
      <c r="R92" s="37">
        <f>SUMIFS(СВЦЭМ!$D$34:$D$777,СВЦЭМ!$A$34:$A$777,$A92,СВЦЭМ!$B$34:$B$777,R$83)+'СЕТ СН'!$H$11+СВЦЭМ!$D$10+'СЕТ СН'!$H$5</f>
        <v>5054.1309898399995</v>
      </c>
      <c r="S92" s="37">
        <f>SUMIFS(СВЦЭМ!$D$34:$D$777,СВЦЭМ!$A$34:$A$777,$A92,СВЦЭМ!$B$34:$B$777,S$83)+'СЕТ СН'!$H$11+СВЦЭМ!$D$10+'СЕТ СН'!$H$5</f>
        <v>5020.2313049699997</v>
      </c>
      <c r="T92" s="37">
        <f>SUMIFS(СВЦЭМ!$D$34:$D$777,СВЦЭМ!$A$34:$A$777,$A92,СВЦЭМ!$B$34:$B$777,T$83)+'СЕТ СН'!$H$11+СВЦЭМ!$D$10+'СЕТ СН'!$H$5</f>
        <v>4966.1873326599998</v>
      </c>
      <c r="U92" s="37">
        <f>SUMIFS(СВЦЭМ!$D$34:$D$777,СВЦЭМ!$A$34:$A$777,$A92,СВЦЭМ!$B$34:$B$777,U$83)+'СЕТ СН'!$H$11+СВЦЭМ!$D$10+'СЕТ СН'!$H$5</f>
        <v>4985.9729208299996</v>
      </c>
      <c r="V92" s="37">
        <f>SUMIFS(СВЦЭМ!$D$34:$D$777,СВЦЭМ!$A$34:$A$777,$A92,СВЦЭМ!$B$34:$B$777,V$83)+'СЕТ СН'!$H$11+СВЦЭМ!$D$10+'СЕТ СН'!$H$5</f>
        <v>5024.0269107699996</v>
      </c>
      <c r="W92" s="37">
        <f>SUMIFS(СВЦЭМ!$D$34:$D$777,СВЦЭМ!$A$34:$A$777,$A92,СВЦЭМ!$B$34:$B$777,W$83)+'СЕТ СН'!$H$11+СВЦЭМ!$D$10+'СЕТ СН'!$H$5</f>
        <v>5034.2800474699998</v>
      </c>
      <c r="X92" s="37">
        <f>SUMIFS(СВЦЭМ!$D$34:$D$777,СВЦЭМ!$A$34:$A$777,$A92,СВЦЭМ!$B$34:$B$777,X$83)+'СЕТ СН'!$H$11+СВЦЭМ!$D$10+'СЕТ СН'!$H$5</f>
        <v>5018.2925914299994</v>
      </c>
      <c r="Y92" s="37">
        <f>SUMIFS(СВЦЭМ!$D$34:$D$777,СВЦЭМ!$A$34:$A$777,$A92,СВЦЭМ!$B$34:$B$777,Y$83)+'СЕТ СН'!$H$11+СВЦЭМ!$D$10+'СЕТ СН'!$H$5</f>
        <v>5098.7209558899995</v>
      </c>
    </row>
    <row r="93" spans="1:27" ht="15.75" x14ac:dyDescent="0.2">
      <c r="A93" s="36">
        <f t="shared" si="2"/>
        <v>42623</v>
      </c>
      <c r="B93" s="37">
        <f>SUMIFS(СВЦЭМ!$D$34:$D$777,СВЦЭМ!$A$34:$A$777,$A93,СВЦЭМ!$B$34:$B$777,B$83)+'СЕТ СН'!$H$11+СВЦЭМ!$D$10+'СЕТ СН'!$H$5</f>
        <v>5244.7373785099999</v>
      </c>
      <c r="C93" s="37">
        <f>SUMIFS(СВЦЭМ!$D$34:$D$777,СВЦЭМ!$A$34:$A$777,$A93,СВЦЭМ!$B$34:$B$777,C$83)+'СЕТ СН'!$H$11+СВЦЭМ!$D$10+'СЕТ СН'!$H$5</f>
        <v>5339.6758371300002</v>
      </c>
      <c r="D93" s="37">
        <f>SUMIFS(СВЦЭМ!$D$34:$D$777,СВЦЭМ!$A$34:$A$777,$A93,СВЦЭМ!$B$34:$B$777,D$83)+'СЕТ СН'!$H$11+СВЦЭМ!$D$10+'СЕТ СН'!$H$5</f>
        <v>5392.6358424699993</v>
      </c>
      <c r="E93" s="37">
        <f>SUMIFS(СВЦЭМ!$D$34:$D$777,СВЦЭМ!$A$34:$A$777,$A93,СВЦЭМ!$B$34:$B$777,E$83)+'СЕТ СН'!$H$11+СВЦЭМ!$D$10+'СЕТ СН'!$H$5</f>
        <v>5400.0793913099997</v>
      </c>
      <c r="F93" s="37">
        <f>SUMIFS(СВЦЭМ!$D$34:$D$777,СВЦЭМ!$A$34:$A$777,$A93,СВЦЭМ!$B$34:$B$777,F$83)+'СЕТ СН'!$H$11+СВЦЭМ!$D$10+'СЕТ СН'!$H$5</f>
        <v>5395.8383877100005</v>
      </c>
      <c r="G93" s="37">
        <f>SUMIFS(СВЦЭМ!$D$34:$D$777,СВЦЭМ!$A$34:$A$777,$A93,СВЦЭМ!$B$34:$B$777,G$83)+'СЕТ СН'!$H$11+СВЦЭМ!$D$10+'СЕТ СН'!$H$5</f>
        <v>5338.0645771299996</v>
      </c>
      <c r="H93" s="37">
        <f>SUMIFS(СВЦЭМ!$D$34:$D$777,СВЦЭМ!$A$34:$A$777,$A93,СВЦЭМ!$B$34:$B$777,H$83)+'СЕТ СН'!$H$11+СВЦЭМ!$D$10+'СЕТ СН'!$H$5</f>
        <v>5322.5345197200004</v>
      </c>
      <c r="I93" s="37">
        <f>SUMIFS(СВЦЭМ!$D$34:$D$777,СВЦЭМ!$A$34:$A$777,$A93,СВЦЭМ!$B$34:$B$777,I$83)+'СЕТ СН'!$H$11+СВЦЭМ!$D$10+'СЕТ СН'!$H$5</f>
        <v>5291.7049365900002</v>
      </c>
      <c r="J93" s="37">
        <f>SUMIFS(СВЦЭМ!$D$34:$D$777,СВЦЭМ!$A$34:$A$777,$A93,СВЦЭМ!$B$34:$B$777,J$83)+'СЕТ СН'!$H$11+СВЦЭМ!$D$10+'СЕТ СН'!$H$5</f>
        <v>5180.67593966</v>
      </c>
      <c r="K93" s="37">
        <f>SUMIFS(СВЦЭМ!$D$34:$D$777,СВЦЭМ!$A$34:$A$777,$A93,СВЦЭМ!$B$34:$B$777,K$83)+'СЕТ СН'!$H$11+СВЦЭМ!$D$10+'СЕТ СН'!$H$5</f>
        <v>5099.0886788799999</v>
      </c>
      <c r="L93" s="37">
        <f>SUMIFS(СВЦЭМ!$D$34:$D$777,СВЦЭМ!$A$34:$A$777,$A93,СВЦЭМ!$B$34:$B$777,L$83)+'СЕТ СН'!$H$11+СВЦЭМ!$D$10+'СЕТ СН'!$H$5</f>
        <v>5072.7820105600003</v>
      </c>
      <c r="M93" s="37">
        <f>SUMIFS(СВЦЭМ!$D$34:$D$777,СВЦЭМ!$A$34:$A$777,$A93,СВЦЭМ!$B$34:$B$777,M$83)+'СЕТ СН'!$H$11+СВЦЭМ!$D$10+'СЕТ СН'!$H$5</f>
        <v>5042.6826765699998</v>
      </c>
      <c r="N93" s="37">
        <f>SUMIFS(СВЦЭМ!$D$34:$D$777,СВЦЭМ!$A$34:$A$777,$A93,СВЦЭМ!$B$34:$B$777,N$83)+'СЕТ СН'!$H$11+СВЦЭМ!$D$10+'СЕТ СН'!$H$5</f>
        <v>5065.0052723299996</v>
      </c>
      <c r="O93" s="37">
        <f>SUMIFS(СВЦЭМ!$D$34:$D$777,СВЦЭМ!$A$34:$A$777,$A93,СВЦЭМ!$B$34:$B$777,O$83)+'СЕТ СН'!$H$11+СВЦЭМ!$D$10+'СЕТ СН'!$H$5</f>
        <v>5057.0155165199994</v>
      </c>
      <c r="P93" s="37">
        <f>SUMIFS(СВЦЭМ!$D$34:$D$777,СВЦЭМ!$A$34:$A$777,$A93,СВЦЭМ!$B$34:$B$777,P$83)+'СЕТ СН'!$H$11+СВЦЭМ!$D$10+'СЕТ СН'!$H$5</f>
        <v>5066.0389995599999</v>
      </c>
      <c r="Q93" s="37">
        <f>SUMIFS(СВЦЭМ!$D$34:$D$777,СВЦЭМ!$A$34:$A$777,$A93,СВЦЭМ!$B$34:$B$777,Q$83)+'СЕТ СН'!$H$11+СВЦЭМ!$D$10+'СЕТ СН'!$H$5</f>
        <v>5122.7097198599995</v>
      </c>
      <c r="R93" s="37">
        <f>SUMIFS(СВЦЭМ!$D$34:$D$777,СВЦЭМ!$A$34:$A$777,$A93,СВЦЭМ!$B$34:$B$777,R$83)+'СЕТ СН'!$H$11+СВЦЭМ!$D$10+'СЕТ СН'!$H$5</f>
        <v>5129.9075590000002</v>
      </c>
      <c r="S93" s="37">
        <f>SUMIFS(СВЦЭМ!$D$34:$D$777,СВЦЭМ!$A$34:$A$777,$A93,СВЦЭМ!$B$34:$B$777,S$83)+'СЕТ СН'!$H$11+СВЦЭМ!$D$10+'СЕТ СН'!$H$5</f>
        <v>5132.2788213900003</v>
      </c>
      <c r="T93" s="37">
        <f>SUMIFS(СВЦЭМ!$D$34:$D$777,СВЦЭМ!$A$34:$A$777,$A93,СВЦЭМ!$B$34:$B$777,T$83)+'СЕТ СН'!$H$11+СВЦЭМ!$D$10+'СЕТ СН'!$H$5</f>
        <v>5089.0940608599994</v>
      </c>
      <c r="U93" s="37">
        <f>SUMIFS(СВЦЭМ!$D$34:$D$777,СВЦЭМ!$A$34:$A$777,$A93,СВЦЭМ!$B$34:$B$777,U$83)+'СЕТ СН'!$H$11+СВЦЭМ!$D$10+'СЕТ СН'!$H$5</f>
        <v>5027.7318179200001</v>
      </c>
      <c r="V93" s="37">
        <f>SUMIFS(СВЦЭМ!$D$34:$D$777,СВЦЭМ!$A$34:$A$777,$A93,СВЦЭМ!$B$34:$B$777,V$83)+'СЕТ СН'!$H$11+СВЦЭМ!$D$10+'СЕТ СН'!$H$5</f>
        <v>5023.9801621400002</v>
      </c>
      <c r="W93" s="37">
        <f>SUMIFS(СВЦЭМ!$D$34:$D$777,СВЦЭМ!$A$34:$A$777,$A93,СВЦЭМ!$B$34:$B$777,W$83)+'СЕТ СН'!$H$11+СВЦЭМ!$D$10+'СЕТ СН'!$H$5</f>
        <v>5011.9796646499999</v>
      </c>
      <c r="X93" s="37">
        <f>SUMIFS(СВЦЭМ!$D$34:$D$777,СВЦЭМ!$A$34:$A$777,$A93,СВЦЭМ!$B$34:$B$777,X$83)+'СЕТ СН'!$H$11+СВЦЭМ!$D$10+'СЕТ СН'!$H$5</f>
        <v>5021.0943068300003</v>
      </c>
      <c r="Y93" s="37">
        <f>SUMIFS(СВЦЭМ!$D$34:$D$777,СВЦЭМ!$A$34:$A$777,$A93,СВЦЭМ!$B$34:$B$777,Y$83)+'СЕТ СН'!$H$11+СВЦЭМ!$D$10+'СЕТ СН'!$H$5</f>
        <v>5073.7581835499996</v>
      </c>
    </row>
    <row r="94" spans="1:27" ht="15.75" x14ac:dyDescent="0.2">
      <c r="A94" s="36">
        <f t="shared" si="2"/>
        <v>42624</v>
      </c>
      <c r="B94" s="37">
        <f>SUMIFS(СВЦЭМ!$D$34:$D$777,СВЦЭМ!$A$34:$A$777,$A94,СВЦЭМ!$B$34:$B$777,B$83)+'СЕТ СН'!$H$11+СВЦЭМ!$D$10+'СЕТ СН'!$H$5</f>
        <v>5092.7093459999996</v>
      </c>
      <c r="C94" s="37">
        <f>SUMIFS(СВЦЭМ!$D$34:$D$777,СВЦЭМ!$A$34:$A$777,$A94,СВЦЭМ!$B$34:$B$777,C$83)+'СЕТ СН'!$H$11+СВЦЭМ!$D$10+'СЕТ СН'!$H$5</f>
        <v>5176.9179452799999</v>
      </c>
      <c r="D94" s="37">
        <f>SUMIFS(СВЦЭМ!$D$34:$D$777,СВЦЭМ!$A$34:$A$777,$A94,СВЦЭМ!$B$34:$B$777,D$83)+'СЕТ СН'!$H$11+СВЦЭМ!$D$10+'СЕТ СН'!$H$5</f>
        <v>5234.8355735099994</v>
      </c>
      <c r="E94" s="37">
        <f>SUMIFS(СВЦЭМ!$D$34:$D$777,СВЦЭМ!$A$34:$A$777,$A94,СВЦЭМ!$B$34:$B$777,E$83)+'СЕТ СН'!$H$11+СВЦЭМ!$D$10+'СЕТ СН'!$H$5</f>
        <v>5239.5990171100002</v>
      </c>
      <c r="F94" s="37">
        <f>SUMIFS(СВЦЭМ!$D$34:$D$777,СВЦЭМ!$A$34:$A$777,$A94,СВЦЭМ!$B$34:$B$777,F$83)+'СЕТ СН'!$H$11+СВЦЭМ!$D$10+'СЕТ СН'!$H$5</f>
        <v>5240.6326320099997</v>
      </c>
      <c r="G94" s="37">
        <f>SUMIFS(СВЦЭМ!$D$34:$D$777,СВЦЭМ!$A$34:$A$777,$A94,СВЦЭМ!$B$34:$B$777,G$83)+'СЕТ СН'!$H$11+СВЦЭМ!$D$10+'СЕТ СН'!$H$5</f>
        <v>5267.3623912599996</v>
      </c>
      <c r="H94" s="37">
        <f>SUMIFS(СВЦЭМ!$D$34:$D$777,СВЦЭМ!$A$34:$A$777,$A94,СВЦЭМ!$B$34:$B$777,H$83)+'СЕТ СН'!$H$11+СВЦЭМ!$D$10+'СЕТ СН'!$H$5</f>
        <v>5346.9343190399995</v>
      </c>
      <c r="I94" s="37">
        <f>SUMIFS(СВЦЭМ!$D$34:$D$777,СВЦЭМ!$A$34:$A$777,$A94,СВЦЭМ!$B$34:$B$777,I$83)+'СЕТ СН'!$H$11+СВЦЭМ!$D$10+'СЕТ СН'!$H$5</f>
        <v>5208.2265851100001</v>
      </c>
      <c r="J94" s="37">
        <f>SUMIFS(СВЦЭМ!$D$34:$D$777,СВЦЭМ!$A$34:$A$777,$A94,СВЦЭМ!$B$34:$B$777,J$83)+'СЕТ СН'!$H$11+СВЦЭМ!$D$10+'СЕТ СН'!$H$5</f>
        <v>5120.8460920699999</v>
      </c>
      <c r="K94" s="37">
        <f>SUMIFS(СВЦЭМ!$D$34:$D$777,СВЦЭМ!$A$34:$A$777,$A94,СВЦЭМ!$B$34:$B$777,K$83)+'СЕТ СН'!$H$11+СВЦЭМ!$D$10+'СЕТ СН'!$H$5</f>
        <v>5065.65276051</v>
      </c>
      <c r="L94" s="37">
        <f>SUMIFS(СВЦЭМ!$D$34:$D$777,СВЦЭМ!$A$34:$A$777,$A94,СВЦЭМ!$B$34:$B$777,L$83)+'СЕТ СН'!$H$11+СВЦЭМ!$D$10+'СЕТ СН'!$H$5</f>
        <v>5018.1527447999997</v>
      </c>
      <c r="M94" s="37">
        <f>SUMIFS(СВЦЭМ!$D$34:$D$777,СВЦЭМ!$A$34:$A$777,$A94,СВЦЭМ!$B$34:$B$777,M$83)+'СЕТ СН'!$H$11+СВЦЭМ!$D$10+'СЕТ СН'!$H$5</f>
        <v>5062.06760528</v>
      </c>
      <c r="N94" s="37">
        <f>SUMIFS(СВЦЭМ!$D$34:$D$777,СВЦЭМ!$A$34:$A$777,$A94,СВЦЭМ!$B$34:$B$777,N$83)+'СЕТ СН'!$H$11+СВЦЭМ!$D$10+'СЕТ СН'!$H$5</f>
        <v>5065.81946978</v>
      </c>
      <c r="O94" s="37">
        <f>SUMIFS(СВЦЭМ!$D$34:$D$777,СВЦЭМ!$A$34:$A$777,$A94,СВЦЭМ!$B$34:$B$777,O$83)+'СЕТ СН'!$H$11+СВЦЭМ!$D$10+'СЕТ СН'!$H$5</f>
        <v>5062.3876659300004</v>
      </c>
      <c r="P94" s="37">
        <f>SUMIFS(СВЦЭМ!$D$34:$D$777,СВЦЭМ!$A$34:$A$777,$A94,СВЦЭМ!$B$34:$B$777,P$83)+'СЕТ СН'!$H$11+СВЦЭМ!$D$10+'СЕТ СН'!$H$5</f>
        <v>5086.7449200700003</v>
      </c>
      <c r="Q94" s="37">
        <f>SUMIFS(СВЦЭМ!$D$34:$D$777,СВЦЭМ!$A$34:$A$777,$A94,СВЦЭМ!$B$34:$B$777,Q$83)+'СЕТ СН'!$H$11+СВЦЭМ!$D$10+'СЕТ СН'!$H$5</f>
        <v>5088.4838198199996</v>
      </c>
      <c r="R94" s="37">
        <f>SUMIFS(СВЦЭМ!$D$34:$D$777,СВЦЭМ!$A$34:$A$777,$A94,СВЦЭМ!$B$34:$B$777,R$83)+'СЕТ СН'!$H$11+СВЦЭМ!$D$10+'СЕТ СН'!$H$5</f>
        <v>5071.6324858400003</v>
      </c>
      <c r="S94" s="37">
        <f>SUMIFS(СВЦЭМ!$D$34:$D$777,СВЦЭМ!$A$34:$A$777,$A94,СВЦЭМ!$B$34:$B$777,S$83)+'СЕТ СН'!$H$11+СВЦЭМ!$D$10+'СЕТ СН'!$H$5</f>
        <v>5077.2368913399996</v>
      </c>
      <c r="T94" s="37">
        <f>SUMIFS(СВЦЭМ!$D$34:$D$777,СВЦЭМ!$A$34:$A$777,$A94,СВЦЭМ!$B$34:$B$777,T$83)+'СЕТ СН'!$H$11+СВЦЭМ!$D$10+'СЕТ СН'!$H$5</f>
        <v>5052.34466746</v>
      </c>
      <c r="U94" s="37">
        <f>SUMIFS(СВЦЭМ!$D$34:$D$777,СВЦЭМ!$A$34:$A$777,$A94,СВЦЭМ!$B$34:$B$777,U$83)+'СЕТ СН'!$H$11+СВЦЭМ!$D$10+'СЕТ СН'!$H$5</f>
        <v>5008.4926653700004</v>
      </c>
      <c r="V94" s="37">
        <f>SUMIFS(СВЦЭМ!$D$34:$D$777,СВЦЭМ!$A$34:$A$777,$A94,СВЦЭМ!$B$34:$B$777,V$83)+'СЕТ СН'!$H$11+СВЦЭМ!$D$10+'СЕТ СН'!$H$5</f>
        <v>5035.7991442799994</v>
      </c>
      <c r="W94" s="37">
        <f>SUMIFS(СВЦЭМ!$D$34:$D$777,СВЦЭМ!$A$34:$A$777,$A94,СВЦЭМ!$B$34:$B$777,W$83)+'СЕТ СН'!$H$11+СВЦЭМ!$D$10+'СЕТ СН'!$H$5</f>
        <v>5076.4419341399998</v>
      </c>
      <c r="X94" s="37">
        <f>SUMIFS(СВЦЭМ!$D$34:$D$777,СВЦЭМ!$A$34:$A$777,$A94,СВЦЭМ!$B$34:$B$777,X$83)+'СЕТ СН'!$H$11+СВЦЭМ!$D$10+'СЕТ СН'!$H$5</f>
        <v>5049.2766443</v>
      </c>
      <c r="Y94" s="37">
        <f>SUMIFS(СВЦЭМ!$D$34:$D$777,СВЦЭМ!$A$34:$A$777,$A94,СВЦЭМ!$B$34:$B$777,Y$83)+'СЕТ СН'!$H$11+СВЦЭМ!$D$10+'СЕТ СН'!$H$5</f>
        <v>5058.7958570800001</v>
      </c>
    </row>
    <row r="95" spans="1:27" ht="15.75" x14ac:dyDescent="0.2">
      <c r="A95" s="36">
        <f t="shared" si="2"/>
        <v>42625</v>
      </c>
      <c r="B95" s="37">
        <f>SUMIFS(СВЦЭМ!$D$34:$D$777,СВЦЭМ!$A$34:$A$777,$A95,СВЦЭМ!$B$34:$B$777,B$83)+'СЕТ СН'!$H$11+СВЦЭМ!$D$10+'СЕТ СН'!$H$5</f>
        <v>5088.3255570299998</v>
      </c>
      <c r="C95" s="37">
        <f>SUMIFS(СВЦЭМ!$D$34:$D$777,СВЦЭМ!$A$34:$A$777,$A95,СВЦЭМ!$B$34:$B$777,C$83)+'СЕТ СН'!$H$11+СВЦЭМ!$D$10+'СЕТ СН'!$H$5</f>
        <v>5175.9910958</v>
      </c>
      <c r="D95" s="37">
        <f>SUMIFS(СВЦЭМ!$D$34:$D$777,СВЦЭМ!$A$34:$A$777,$A95,СВЦЭМ!$B$34:$B$777,D$83)+'СЕТ СН'!$H$11+СВЦЭМ!$D$10+'СЕТ СН'!$H$5</f>
        <v>5222.3247918199995</v>
      </c>
      <c r="E95" s="37">
        <f>SUMIFS(СВЦЭМ!$D$34:$D$777,СВЦЭМ!$A$34:$A$777,$A95,СВЦЭМ!$B$34:$B$777,E$83)+'СЕТ СН'!$H$11+СВЦЭМ!$D$10+'СЕТ СН'!$H$5</f>
        <v>5233.7204872100001</v>
      </c>
      <c r="F95" s="37">
        <f>SUMIFS(СВЦЭМ!$D$34:$D$777,СВЦЭМ!$A$34:$A$777,$A95,СВЦЭМ!$B$34:$B$777,F$83)+'СЕТ СН'!$H$11+СВЦЭМ!$D$10+'СЕТ СН'!$H$5</f>
        <v>5227.4877560000004</v>
      </c>
      <c r="G95" s="37">
        <f>SUMIFS(СВЦЭМ!$D$34:$D$777,СВЦЭМ!$A$34:$A$777,$A95,СВЦЭМ!$B$34:$B$777,G$83)+'СЕТ СН'!$H$11+СВЦЭМ!$D$10+'СЕТ СН'!$H$5</f>
        <v>5222.6475067399997</v>
      </c>
      <c r="H95" s="37">
        <f>SUMIFS(СВЦЭМ!$D$34:$D$777,СВЦЭМ!$A$34:$A$777,$A95,СВЦЭМ!$B$34:$B$777,H$83)+'СЕТ СН'!$H$11+СВЦЭМ!$D$10+'СЕТ СН'!$H$5</f>
        <v>5136.5838241399997</v>
      </c>
      <c r="I95" s="37">
        <f>SUMIFS(СВЦЭМ!$D$34:$D$777,СВЦЭМ!$A$34:$A$777,$A95,СВЦЭМ!$B$34:$B$777,I$83)+'СЕТ СН'!$H$11+СВЦЭМ!$D$10+'СЕТ СН'!$H$5</f>
        <v>5071.1483918699996</v>
      </c>
      <c r="J95" s="37">
        <f>SUMIFS(СВЦЭМ!$D$34:$D$777,СВЦЭМ!$A$34:$A$777,$A95,СВЦЭМ!$B$34:$B$777,J$83)+'СЕТ СН'!$H$11+СВЦЭМ!$D$10+'СЕТ СН'!$H$5</f>
        <v>5013.9587524799999</v>
      </c>
      <c r="K95" s="37">
        <f>SUMIFS(СВЦЭМ!$D$34:$D$777,СВЦЭМ!$A$34:$A$777,$A95,СВЦЭМ!$B$34:$B$777,K$83)+'СЕТ СН'!$H$11+СВЦЭМ!$D$10+'СЕТ СН'!$H$5</f>
        <v>4974.5595239300001</v>
      </c>
      <c r="L95" s="37">
        <f>SUMIFS(СВЦЭМ!$D$34:$D$777,СВЦЭМ!$A$34:$A$777,$A95,СВЦЭМ!$B$34:$B$777,L$83)+'СЕТ СН'!$H$11+СВЦЭМ!$D$10+'СЕТ СН'!$H$5</f>
        <v>4965.3884263299997</v>
      </c>
      <c r="M95" s="37">
        <f>SUMIFS(СВЦЭМ!$D$34:$D$777,СВЦЭМ!$A$34:$A$777,$A95,СВЦЭМ!$B$34:$B$777,M$83)+'СЕТ СН'!$H$11+СВЦЭМ!$D$10+'СЕТ СН'!$H$5</f>
        <v>4943.6191842500002</v>
      </c>
      <c r="N95" s="37">
        <f>SUMIFS(СВЦЭМ!$D$34:$D$777,СВЦЭМ!$A$34:$A$777,$A95,СВЦЭМ!$B$34:$B$777,N$83)+'СЕТ СН'!$H$11+СВЦЭМ!$D$10+'СЕТ СН'!$H$5</f>
        <v>4957.2062645599999</v>
      </c>
      <c r="O95" s="37">
        <f>SUMIFS(СВЦЭМ!$D$34:$D$777,СВЦЭМ!$A$34:$A$777,$A95,СВЦЭМ!$B$34:$B$777,O$83)+'СЕТ СН'!$H$11+СВЦЭМ!$D$10+'СЕТ СН'!$H$5</f>
        <v>5058.3609266100002</v>
      </c>
      <c r="P95" s="37">
        <f>SUMIFS(СВЦЭМ!$D$34:$D$777,СВЦЭМ!$A$34:$A$777,$A95,СВЦЭМ!$B$34:$B$777,P$83)+'СЕТ СН'!$H$11+СВЦЭМ!$D$10+'СЕТ СН'!$H$5</f>
        <v>5052.0151667099999</v>
      </c>
      <c r="Q95" s="37">
        <f>SUMIFS(СВЦЭМ!$D$34:$D$777,СВЦЭМ!$A$34:$A$777,$A95,СВЦЭМ!$B$34:$B$777,Q$83)+'СЕТ СН'!$H$11+СВЦЭМ!$D$10+'СЕТ СН'!$H$5</f>
        <v>4993.8325132399996</v>
      </c>
      <c r="R95" s="37">
        <f>SUMIFS(СВЦЭМ!$D$34:$D$777,СВЦЭМ!$A$34:$A$777,$A95,СВЦЭМ!$B$34:$B$777,R$83)+'СЕТ СН'!$H$11+СВЦЭМ!$D$10+'СЕТ СН'!$H$5</f>
        <v>4951.18110101</v>
      </c>
      <c r="S95" s="37">
        <f>SUMIFS(СВЦЭМ!$D$34:$D$777,СВЦЭМ!$A$34:$A$777,$A95,СВЦЭМ!$B$34:$B$777,S$83)+'СЕТ СН'!$H$11+СВЦЭМ!$D$10+'СЕТ СН'!$H$5</f>
        <v>4983.8762044799996</v>
      </c>
      <c r="T95" s="37">
        <f>SUMIFS(СВЦЭМ!$D$34:$D$777,СВЦЭМ!$A$34:$A$777,$A95,СВЦЭМ!$B$34:$B$777,T$83)+'СЕТ СН'!$H$11+СВЦЭМ!$D$10+'СЕТ СН'!$H$5</f>
        <v>4966.5476050799998</v>
      </c>
      <c r="U95" s="37">
        <f>SUMIFS(СВЦЭМ!$D$34:$D$777,СВЦЭМ!$A$34:$A$777,$A95,СВЦЭМ!$B$34:$B$777,U$83)+'СЕТ СН'!$H$11+СВЦЭМ!$D$10+'СЕТ СН'!$H$5</f>
        <v>4992.7506949899998</v>
      </c>
      <c r="V95" s="37">
        <f>SUMIFS(СВЦЭМ!$D$34:$D$777,СВЦЭМ!$A$34:$A$777,$A95,СВЦЭМ!$B$34:$B$777,V$83)+'СЕТ СН'!$H$11+СВЦЭМ!$D$10+'СЕТ СН'!$H$5</f>
        <v>5011.8514917599996</v>
      </c>
      <c r="W95" s="37">
        <f>SUMIFS(СВЦЭМ!$D$34:$D$777,СВЦЭМ!$A$34:$A$777,$A95,СВЦЭМ!$B$34:$B$777,W$83)+'СЕТ СН'!$H$11+СВЦЭМ!$D$10+'СЕТ СН'!$H$5</f>
        <v>4990.8649505899994</v>
      </c>
      <c r="X95" s="37">
        <f>SUMIFS(СВЦЭМ!$D$34:$D$777,СВЦЭМ!$A$34:$A$777,$A95,СВЦЭМ!$B$34:$B$777,X$83)+'СЕТ СН'!$H$11+СВЦЭМ!$D$10+'СЕТ СН'!$H$5</f>
        <v>4980.2165833700001</v>
      </c>
      <c r="Y95" s="37">
        <f>SUMIFS(СВЦЭМ!$D$34:$D$777,СВЦЭМ!$A$34:$A$777,$A95,СВЦЭМ!$B$34:$B$777,Y$83)+'СЕТ СН'!$H$11+СВЦЭМ!$D$10+'СЕТ СН'!$H$5</f>
        <v>5027.8984136600002</v>
      </c>
    </row>
    <row r="96" spans="1:27" ht="15.75" x14ac:dyDescent="0.2">
      <c r="A96" s="36">
        <f t="shared" si="2"/>
        <v>42626</v>
      </c>
      <c r="B96" s="37">
        <f>SUMIFS(СВЦЭМ!$D$34:$D$777,СВЦЭМ!$A$34:$A$777,$A96,СВЦЭМ!$B$34:$B$777,B$83)+'СЕТ СН'!$H$11+СВЦЭМ!$D$10+'СЕТ СН'!$H$5</f>
        <v>5138.90332975</v>
      </c>
      <c r="C96" s="37">
        <f>SUMIFS(СВЦЭМ!$D$34:$D$777,СВЦЭМ!$A$34:$A$777,$A96,СВЦЭМ!$B$34:$B$777,C$83)+'СЕТ СН'!$H$11+СВЦЭМ!$D$10+'СЕТ СН'!$H$5</f>
        <v>5174.3014898900001</v>
      </c>
      <c r="D96" s="37">
        <f>SUMIFS(СВЦЭМ!$D$34:$D$777,СВЦЭМ!$A$34:$A$777,$A96,СВЦЭМ!$B$34:$B$777,D$83)+'СЕТ СН'!$H$11+СВЦЭМ!$D$10+'СЕТ СН'!$H$5</f>
        <v>5226.1354269799995</v>
      </c>
      <c r="E96" s="37">
        <f>SUMIFS(СВЦЭМ!$D$34:$D$777,СВЦЭМ!$A$34:$A$777,$A96,СВЦЭМ!$B$34:$B$777,E$83)+'СЕТ СН'!$H$11+СВЦЭМ!$D$10+'СЕТ СН'!$H$5</f>
        <v>5248.4884097599997</v>
      </c>
      <c r="F96" s="37">
        <f>SUMIFS(СВЦЭМ!$D$34:$D$777,СВЦЭМ!$A$34:$A$777,$A96,СВЦЭМ!$B$34:$B$777,F$83)+'СЕТ СН'!$H$11+СВЦЭМ!$D$10+'СЕТ СН'!$H$5</f>
        <v>5240.1846386799998</v>
      </c>
      <c r="G96" s="37">
        <f>SUMIFS(СВЦЭМ!$D$34:$D$777,СВЦЭМ!$A$34:$A$777,$A96,СВЦЭМ!$B$34:$B$777,G$83)+'СЕТ СН'!$H$11+СВЦЭМ!$D$10+'СЕТ СН'!$H$5</f>
        <v>5257.5089765899993</v>
      </c>
      <c r="H96" s="37">
        <f>SUMIFS(СВЦЭМ!$D$34:$D$777,СВЦЭМ!$A$34:$A$777,$A96,СВЦЭМ!$B$34:$B$777,H$83)+'СЕТ СН'!$H$11+СВЦЭМ!$D$10+'СЕТ СН'!$H$5</f>
        <v>5195.4184301099995</v>
      </c>
      <c r="I96" s="37">
        <f>SUMIFS(СВЦЭМ!$D$34:$D$777,СВЦЭМ!$A$34:$A$777,$A96,СВЦЭМ!$B$34:$B$777,I$83)+'СЕТ СН'!$H$11+СВЦЭМ!$D$10+'СЕТ СН'!$H$5</f>
        <v>5139.7889710600002</v>
      </c>
      <c r="J96" s="37">
        <f>SUMIFS(СВЦЭМ!$D$34:$D$777,СВЦЭМ!$A$34:$A$777,$A96,СВЦЭМ!$B$34:$B$777,J$83)+'СЕТ СН'!$H$11+СВЦЭМ!$D$10+'СЕТ СН'!$H$5</f>
        <v>5140.8980961199995</v>
      </c>
      <c r="K96" s="37">
        <f>SUMIFS(СВЦЭМ!$D$34:$D$777,СВЦЭМ!$A$34:$A$777,$A96,СВЦЭМ!$B$34:$B$777,K$83)+'СЕТ СН'!$H$11+СВЦЭМ!$D$10+'СЕТ СН'!$H$5</f>
        <v>5015.3669348399999</v>
      </c>
      <c r="L96" s="37">
        <f>SUMIFS(СВЦЭМ!$D$34:$D$777,СВЦЭМ!$A$34:$A$777,$A96,СВЦЭМ!$B$34:$B$777,L$83)+'СЕТ СН'!$H$11+СВЦЭМ!$D$10+'СЕТ СН'!$H$5</f>
        <v>5002.9517314599998</v>
      </c>
      <c r="M96" s="37">
        <f>SUMIFS(СВЦЭМ!$D$34:$D$777,СВЦЭМ!$A$34:$A$777,$A96,СВЦЭМ!$B$34:$B$777,M$83)+'СЕТ СН'!$H$11+СВЦЭМ!$D$10+'СЕТ СН'!$H$5</f>
        <v>5044.3195264099995</v>
      </c>
      <c r="N96" s="37">
        <f>SUMIFS(СВЦЭМ!$D$34:$D$777,СВЦЭМ!$A$34:$A$777,$A96,СВЦЭМ!$B$34:$B$777,N$83)+'СЕТ СН'!$H$11+СВЦЭМ!$D$10+'СЕТ СН'!$H$5</f>
        <v>5037.9867527799997</v>
      </c>
      <c r="O96" s="37">
        <f>SUMIFS(СВЦЭМ!$D$34:$D$777,СВЦЭМ!$A$34:$A$777,$A96,СВЦЭМ!$B$34:$B$777,O$83)+'СЕТ СН'!$H$11+СВЦЭМ!$D$10+'СЕТ СН'!$H$5</f>
        <v>5045.22884892</v>
      </c>
      <c r="P96" s="37">
        <f>SUMIFS(СВЦЭМ!$D$34:$D$777,СВЦЭМ!$A$34:$A$777,$A96,СВЦЭМ!$B$34:$B$777,P$83)+'СЕТ СН'!$H$11+СВЦЭМ!$D$10+'СЕТ СН'!$H$5</f>
        <v>5048.4496827299999</v>
      </c>
      <c r="Q96" s="37">
        <f>SUMIFS(СВЦЭМ!$D$34:$D$777,СВЦЭМ!$A$34:$A$777,$A96,СВЦЭМ!$B$34:$B$777,Q$83)+'СЕТ СН'!$H$11+СВЦЭМ!$D$10+'СЕТ СН'!$H$5</f>
        <v>5033.2975574599996</v>
      </c>
      <c r="R96" s="37">
        <f>SUMIFS(СВЦЭМ!$D$34:$D$777,СВЦЭМ!$A$34:$A$777,$A96,СВЦЭМ!$B$34:$B$777,R$83)+'СЕТ СН'!$H$11+СВЦЭМ!$D$10+'СЕТ СН'!$H$5</f>
        <v>5000.9545861699999</v>
      </c>
      <c r="S96" s="37">
        <f>SUMIFS(СВЦЭМ!$D$34:$D$777,СВЦЭМ!$A$34:$A$777,$A96,СВЦЭМ!$B$34:$B$777,S$83)+'СЕТ СН'!$H$11+СВЦЭМ!$D$10+'СЕТ СН'!$H$5</f>
        <v>5040.4757213100002</v>
      </c>
      <c r="T96" s="37">
        <f>SUMIFS(СВЦЭМ!$D$34:$D$777,СВЦЭМ!$A$34:$A$777,$A96,СВЦЭМ!$B$34:$B$777,T$83)+'СЕТ СН'!$H$11+СВЦЭМ!$D$10+'СЕТ СН'!$H$5</f>
        <v>5031.1554288699999</v>
      </c>
      <c r="U96" s="37">
        <f>SUMIFS(СВЦЭМ!$D$34:$D$777,СВЦЭМ!$A$34:$A$777,$A96,СВЦЭМ!$B$34:$B$777,U$83)+'СЕТ СН'!$H$11+СВЦЭМ!$D$10+'СЕТ СН'!$H$5</f>
        <v>5069.5391182000003</v>
      </c>
      <c r="V96" s="37">
        <f>SUMIFS(СВЦЭМ!$D$34:$D$777,СВЦЭМ!$A$34:$A$777,$A96,СВЦЭМ!$B$34:$B$777,V$83)+'СЕТ СН'!$H$11+СВЦЭМ!$D$10+'СЕТ СН'!$H$5</f>
        <v>5051.36627623</v>
      </c>
      <c r="W96" s="37">
        <f>SUMIFS(СВЦЭМ!$D$34:$D$777,СВЦЭМ!$A$34:$A$777,$A96,СВЦЭМ!$B$34:$B$777,W$83)+'СЕТ СН'!$H$11+СВЦЭМ!$D$10+'СЕТ СН'!$H$5</f>
        <v>5050.7536858200001</v>
      </c>
      <c r="X96" s="37">
        <f>SUMIFS(СВЦЭМ!$D$34:$D$777,СВЦЭМ!$A$34:$A$777,$A96,СВЦЭМ!$B$34:$B$777,X$83)+'СЕТ СН'!$H$11+СВЦЭМ!$D$10+'СЕТ СН'!$H$5</f>
        <v>5100.9060828700003</v>
      </c>
      <c r="Y96" s="37">
        <f>SUMIFS(СВЦЭМ!$D$34:$D$777,СВЦЭМ!$A$34:$A$777,$A96,СВЦЭМ!$B$34:$B$777,Y$83)+'СЕТ СН'!$H$11+СВЦЭМ!$D$10+'СЕТ СН'!$H$5</f>
        <v>5213.1988963200001</v>
      </c>
    </row>
    <row r="97" spans="1:25" ht="15.75" x14ac:dyDescent="0.2">
      <c r="A97" s="36">
        <f t="shared" si="2"/>
        <v>42627</v>
      </c>
      <c r="B97" s="37">
        <f>SUMIFS(СВЦЭМ!$D$34:$D$777,СВЦЭМ!$A$34:$A$777,$A97,СВЦЭМ!$B$34:$B$777,B$83)+'СЕТ СН'!$H$11+СВЦЭМ!$D$10+'СЕТ СН'!$H$5</f>
        <v>5273.8898932800003</v>
      </c>
      <c r="C97" s="37">
        <f>SUMIFS(СВЦЭМ!$D$34:$D$777,СВЦЭМ!$A$34:$A$777,$A97,СВЦЭМ!$B$34:$B$777,C$83)+'СЕТ СН'!$H$11+СВЦЭМ!$D$10+'СЕТ СН'!$H$5</f>
        <v>5293.8082840400002</v>
      </c>
      <c r="D97" s="37">
        <f>SUMIFS(СВЦЭМ!$D$34:$D$777,СВЦЭМ!$A$34:$A$777,$A97,СВЦЭМ!$B$34:$B$777,D$83)+'СЕТ СН'!$H$11+СВЦЭМ!$D$10+'СЕТ СН'!$H$5</f>
        <v>5291.9938611399994</v>
      </c>
      <c r="E97" s="37">
        <f>SUMIFS(СВЦЭМ!$D$34:$D$777,СВЦЭМ!$A$34:$A$777,$A97,СВЦЭМ!$B$34:$B$777,E$83)+'СЕТ СН'!$H$11+СВЦЭМ!$D$10+'СЕТ СН'!$H$5</f>
        <v>5315.0903637800002</v>
      </c>
      <c r="F97" s="37">
        <f>SUMIFS(СВЦЭМ!$D$34:$D$777,СВЦЭМ!$A$34:$A$777,$A97,СВЦЭМ!$B$34:$B$777,F$83)+'СЕТ СН'!$H$11+СВЦЭМ!$D$10+'СЕТ СН'!$H$5</f>
        <v>5309.30200814</v>
      </c>
      <c r="G97" s="37">
        <f>SUMIFS(СВЦЭМ!$D$34:$D$777,СВЦЭМ!$A$34:$A$777,$A97,СВЦЭМ!$B$34:$B$777,G$83)+'СЕТ СН'!$H$11+СВЦЭМ!$D$10+'СЕТ СН'!$H$5</f>
        <v>5257.9242447500001</v>
      </c>
      <c r="H97" s="37">
        <f>SUMIFS(СВЦЭМ!$D$34:$D$777,СВЦЭМ!$A$34:$A$777,$A97,СВЦЭМ!$B$34:$B$777,H$83)+'СЕТ СН'!$H$11+СВЦЭМ!$D$10+'СЕТ СН'!$H$5</f>
        <v>5209.3036342100004</v>
      </c>
      <c r="I97" s="37">
        <f>SUMIFS(СВЦЭМ!$D$34:$D$777,СВЦЭМ!$A$34:$A$777,$A97,СВЦЭМ!$B$34:$B$777,I$83)+'СЕТ СН'!$H$11+СВЦЭМ!$D$10+'СЕТ СН'!$H$5</f>
        <v>5136.7585674700003</v>
      </c>
      <c r="J97" s="37">
        <f>SUMIFS(СВЦЭМ!$D$34:$D$777,СВЦЭМ!$A$34:$A$777,$A97,СВЦЭМ!$B$34:$B$777,J$83)+'СЕТ СН'!$H$11+СВЦЭМ!$D$10+'СЕТ СН'!$H$5</f>
        <v>5068.7324730199998</v>
      </c>
      <c r="K97" s="37">
        <f>SUMIFS(СВЦЭМ!$D$34:$D$777,СВЦЭМ!$A$34:$A$777,$A97,СВЦЭМ!$B$34:$B$777,K$83)+'СЕТ СН'!$H$11+СВЦЭМ!$D$10+'СЕТ СН'!$H$5</f>
        <v>4981.3339713799996</v>
      </c>
      <c r="L97" s="37">
        <f>SUMIFS(СВЦЭМ!$D$34:$D$777,СВЦЭМ!$A$34:$A$777,$A97,СВЦЭМ!$B$34:$B$777,L$83)+'СЕТ СН'!$H$11+СВЦЭМ!$D$10+'СЕТ СН'!$H$5</f>
        <v>4962.2825260199998</v>
      </c>
      <c r="M97" s="37">
        <f>SUMIFS(СВЦЭМ!$D$34:$D$777,СВЦЭМ!$A$34:$A$777,$A97,СВЦЭМ!$B$34:$B$777,M$83)+'СЕТ СН'!$H$11+СВЦЭМ!$D$10+'СЕТ СН'!$H$5</f>
        <v>4963.1139459799997</v>
      </c>
      <c r="N97" s="37">
        <f>SUMIFS(СВЦЭМ!$D$34:$D$777,СВЦЭМ!$A$34:$A$777,$A97,СВЦЭМ!$B$34:$B$777,N$83)+'СЕТ СН'!$H$11+СВЦЭМ!$D$10+'СЕТ СН'!$H$5</f>
        <v>4975.5149818899999</v>
      </c>
      <c r="O97" s="37">
        <f>SUMIFS(СВЦЭМ!$D$34:$D$777,СВЦЭМ!$A$34:$A$777,$A97,СВЦЭМ!$B$34:$B$777,O$83)+'СЕТ СН'!$H$11+СВЦЭМ!$D$10+'СЕТ СН'!$H$5</f>
        <v>5031.9286587200004</v>
      </c>
      <c r="P97" s="37">
        <f>SUMIFS(СВЦЭМ!$D$34:$D$777,СВЦЭМ!$A$34:$A$777,$A97,СВЦЭМ!$B$34:$B$777,P$83)+'СЕТ СН'!$H$11+СВЦЭМ!$D$10+'СЕТ СН'!$H$5</f>
        <v>5013.1126158799998</v>
      </c>
      <c r="Q97" s="37">
        <f>SUMIFS(СВЦЭМ!$D$34:$D$777,СВЦЭМ!$A$34:$A$777,$A97,СВЦЭМ!$B$34:$B$777,Q$83)+'СЕТ СН'!$H$11+СВЦЭМ!$D$10+'СЕТ СН'!$H$5</f>
        <v>4986.8768722499999</v>
      </c>
      <c r="R97" s="37">
        <f>SUMIFS(СВЦЭМ!$D$34:$D$777,СВЦЭМ!$A$34:$A$777,$A97,СВЦЭМ!$B$34:$B$777,R$83)+'СЕТ СН'!$H$11+СВЦЭМ!$D$10+'СЕТ СН'!$H$5</f>
        <v>4954.2949737899999</v>
      </c>
      <c r="S97" s="37">
        <f>SUMIFS(СВЦЭМ!$D$34:$D$777,СВЦЭМ!$A$34:$A$777,$A97,СВЦЭМ!$B$34:$B$777,S$83)+'СЕТ СН'!$H$11+СВЦЭМ!$D$10+'СЕТ СН'!$H$5</f>
        <v>4989.0430998499996</v>
      </c>
      <c r="T97" s="37">
        <f>SUMIFS(СВЦЭМ!$D$34:$D$777,СВЦЭМ!$A$34:$A$777,$A97,СВЦЭМ!$B$34:$B$777,T$83)+'СЕТ СН'!$H$11+СВЦЭМ!$D$10+'СЕТ СН'!$H$5</f>
        <v>4956.6064769200002</v>
      </c>
      <c r="U97" s="37">
        <f>SUMIFS(СВЦЭМ!$D$34:$D$777,СВЦЭМ!$A$34:$A$777,$A97,СВЦЭМ!$B$34:$B$777,U$83)+'СЕТ СН'!$H$11+СВЦЭМ!$D$10+'СЕТ СН'!$H$5</f>
        <v>4937.3818060499998</v>
      </c>
      <c r="V97" s="37">
        <f>SUMIFS(СВЦЭМ!$D$34:$D$777,СВЦЭМ!$A$34:$A$777,$A97,СВЦЭМ!$B$34:$B$777,V$83)+'СЕТ СН'!$H$11+СВЦЭМ!$D$10+'СЕТ СН'!$H$5</f>
        <v>4949.61592217</v>
      </c>
      <c r="W97" s="37">
        <f>SUMIFS(СВЦЭМ!$D$34:$D$777,СВЦЭМ!$A$34:$A$777,$A97,СВЦЭМ!$B$34:$B$777,W$83)+'СЕТ СН'!$H$11+СВЦЭМ!$D$10+'СЕТ СН'!$H$5</f>
        <v>4947.7503199499997</v>
      </c>
      <c r="X97" s="37">
        <f>SUMIFS(СВЦЭМ!$D$34:$D$777,СВЦЭМ!$A$34:$A$777,$A97,СВЦЭМ!$B$34:$B$777,X$83)+'СЕТ СН'!$H$11+СВЦЭМ!$D$10+'СЕТ СН'!$H$5</f>
        <v>4976.9034671099998</v>
      </c>
      <c r="Y97" s="37">
        <f>SUMIFS(СВЦЭМ!$D$34:$D$777,СВЦЭМ!$A$34:$A$777,$A97,СВЦЭМ!$B$34:$B$777,Y$83)+'СЕТ СН'!$H$11+СВЦЭМ!$D$10+'СЕТ СН'!$H$5</f>
        <v>5056.8492347599995</v>
      </c>
    </row>
    <row r="98" spans="1:25" ht="15.75" x14ac:dyDescent="0.2">
      <c r="A98" s="36">
        <f t="shared" si="2"/>
        <v>42628</v>
      </c>
      <c r="B98" s="37">
        <f>SUMIFS(СВЦЭМ!$D$34:$D$777,СВЦЭМ!$A$34:$A$777,$A98,СВЦЭМ!$B$34:$B$777,B$83)+'СЕТ СН'!$H$11+СВЦЭМ!$D$10+'СЕТ СН'!$H$5</f>
        <v>5161.0323509999998</v>
      </c>
      <c r="C98" s="37">
        <f>SUMIFS(СВЦЭМ!$D$34:$D$777,СВЦЭМ!$A$34:$A$777,$A98,СВЦЭМ!$B$34:$B$777,C$83)+'СЕТ СН'!$H$11+СВЦЭМ!$D$10+'СЕТ СН'!$H$5</f>
        <v>5241.8079169399998</v>
      </c>
      <c r="D98" s="37">
        <f>SUMIFS(СВЦЭМ!$D$34:$D$777,СВЦЭМ!$A$34:$A$777,$A98,СВЦЭМ!$B$34:$B$777,D$83)+'СЕТ СН'!$H$11+СВЦЭМ!$D$10+'СЕТ СН'!$H$5</f>
        <v>5327.2039765</v>
      </c>
      <c r="E98" s="37">
        <f>SUMIFS(СВЦЭМ!$D$34:$D$777,СВЦЭМ!$A$34:$A$777,$A98,СВЦЭМ!$B$34:$B$777,E$83)+'СЕТ СН'!$H$11+СВЦЭМ!$D$10+'СЕТ СН'!$H$5</f>
        <v>5292.1498502199993</v>
      </c>
      <c r="F98" s="37">
        <f>SUMIFS(СВЦЭМ!$D$34:$D$777,СВЦЭМ!$A$34:$A$777,$A98,СВЦЭМ!$B$34:$B$777,F$83)+'СЕТ СН'!$H$11+СВЦЭМ!$D$10+'СЕТ СН'!$H$5</f>
        <v>5312.7731328499995</v>
      </c>
      <c r="G98" s="37">
        <f>SUMIFS(СВЦЭМ!$D$34:$D$777,СВЦЭМ!$A$34:$A$777,$A98,СВЦЭМ!$B$34:$B$777,G$83)+'СЕТ СН'!$H$11+СВЦЭМ!$D$10+'СЕТ СН'!$H$5</f>
        <v>5268.8516718399997</v>
      </c>
      <c r="H98" s="37">
        <f>SUMIFS(СВЦЭМ!$D$34:$D$777,СВЦЭМ!$A$34:$A$777,$A98,СВЦЭМ!$B$34:$B$777,H$83)+'СЕТ СН'!$H$11+СВЦЭМ!$D$10+'СЕТ СН'!$H$5</f>
        <v>5217.9945643999999</v>
      </c>
      <c r="I98" s="37">
        <f>SUMIFS(СВЦЭМ!$D$34:$D$777,СВЦЭМ!$A$34:$A$777,$A98,СВЦЭМ!$B$34:$B$777,I$83)+'СЕТ СН'!$H$11+СВЦЭМ!$D$10+'СЕТ СН'!$H$5</f>
        <v>5117.0404879199996</v>
      </c>
      <c r="J98" s="37">
        <f>SUMIFS(СВЦЭМ!$D$34:$D$777,СВЦЭМ!$A$34:$A$777,$A98,СВЦЭМ!$B$34:$B$777,J$83)+'СЕТ СН'!$H$11+СВЦЭМ!$D$10+'СЕТ СН'!$H$5</f>
        <v>5075.2931728799995</v>
      </c>
      <c r="K98" s="37">
        <f>SUMIFS(СВЦЭМ!$D$34:$D$777,СВЦЭМ!$A$34:$A$777,$A98,СВЦЭМ!$B$34:$B$777,K$83)+'СЕТ СН'!$H$11+СВЦЭМ!$D$10+'СЕТ СН'!$H$5</f>
        <v>4981.9155639199998</v>
      </c>
      <c r="L98" s="37">
        <f>SUMIFS(СВЦЭМ!$D$34:$D$777,СВЦЭМ!$A$34:$A$777,$A98,СВЦЭМ!$B$34:$B$777,L$83)+'СЕТ СН'!$H$11+СВЦЭМ!$D$10+'СЕТ СН'!$H$5</f>
        <v>4976.2792875100004</v>
      </c>
      <c r="M98" s="37">
        <f>SUMIFS(СВЦЭМ!$D$34:$D$777,СВЦЭМ!$A$34:$A$777,$A98,СВЦЭМ!$B$34:$B$777,M$83)+'СЕТ СН'!$H$11+СВЦЭМ!$D$10+'СЕТ СН'!$H$5</f>
        <v>4998.1281102800003</v>
      </c>
      <c r="N98" s="37">
        <f>SUMIFS(СВЦЭМ!$D$34:$D$777,СВЦЭМ!$A$34:$A$777,$A98,СВЦЭМ!$B$34:$B$777,N$83)+'СЕТ СН'!$H$11+СВЦЭМ!$D$10+'СЕТ СН'!$H$5</f>
        <v>5001.7914324599997</v>
      </c>
      <c r="O98" s="37">
        <f>SUMIFS(СВЦЭМ!$D$34:$D$777,СВЦЭМ!$A$34:$A$777,$A98,СВЦЭМ!$B$34:$B$777,O$83)+'СЕТ СН'!$H$11+СВЦЭМ!$D$10+'СЕТ СН'!$H$5</f>
        <v>5007.3610537099994</v>
      </c>
      <c r="P98" s="37">
        <f>SUMIFS(СВЦЭМ!$D$34:$D$777,СВЦЭМ!$A$34:$A$777,$A98,СВЦЭМ!$B$34:$B$777,P$83)+'СЕТ СН'!$H$11+СВЦЭМ!$D$10+'СЕТ СН'!$H$5</f>
        <v>5003.7620644600001</v>
      </c>
      <c r="Q98" s="37">
        <f>SUMIFS(СВЦЭМ!$D$34:$D$777,СВЦЭМ!$A$34:$A$777,$A98,СВЦЭМ!$B$34:$B$777,Q$83)+'СЕТ СН'!$H$11+СВЦЭМ!$D$10+'СЕТ СН'!$H$5</f>
        <v>5007.7013299499995</v>
      </c>
      <c r="R98" s="37">
        <f>SUMIFS(СВЦЭМ!$D$34:$D$777,СВЦЭМ!$A$34:$A$777,$A98,СВЦЭМ!$B$34:$B$777,R$83)+'СЕТ СН'!$H$11+СВЦЭМ!$D$10+'СЕТ СН'!$H$5</f>
        <v>5000.4359322</v>
      </c>
      <c r="S98" s="37">
        <f>SUMIFS(СВЦЭМ!$D$34:$D$777,СВЦЭМ!$A$34:$A$777,$A98,СВЦЭМ!$B$34:$B$777,S$83)+'СЕТ СН'!$H$11+СВЦЭМ!$D$10+'СЕТ СН'!$H$5</f>
        <v>5027.5653009500002</v>
      </c>
      <c r="T98" s="37">
        <f>SUMIFS(СВЦЭМ!$D$34:$D$777,СВЦЭМ!$A$34:$A$777,$A98,СВЦЭМ!$B$34:$B$777,T$83)+'СЕТ СН'!$H$11+СВЦЭМ!$D$10+'СЕТ СН'!$H$5</f>
        <v>5025.7419554199996</v>
      </c>
      <c r="U98" s="37">
        <f>SUMIFS(СВЦЭМ!$D$34:$D$777,СВЦЭМ!$A$34:$A$777,$A98,СВЦЭМ!$B$34:$B$777,U$83)+'СЕТ СН'!$H$11+СВЦЭМ!$D$10+'СЕТ СН'!$H$5</f>
        <v>4989.2884124399998</v>
      </c>
      <c r="V98" s="37">
        <f>SUMIFS(СВЦЭМ!$D$34:$D$777,СВЦЭМ!$A$34:$A$777,$A98,СВЦЭМ!$B$34:$B$777,V$83)+'СЕТ СН'!$H$11+СВЦЭМ!$D$10+'СЕТ СН'!$H$5</f>
        <v>4990.1015750999995</v>
      </c>
      <c r="W98" s="37">
        <f>SUMIFS(СВЦЭМ!$D$34:$D$777,СВЦЭМ!$A$34:$A$777,$A98,СВЦЭМ!$B$34:$B$777,W$83)+'СЕТ СН'!$H$11+СВЦЭМ!$D$10+'СЕТ СН'!$H$5</f>
        <v>4977.3900297099999</v>
      </c>
      <c r="X98" s="37">
        <f>SUMIFS(СВЦЭМ!$D$34:$D$777,СВЦЭМ!$A$34:$A$777,$A98,СВЦЭМ!$B$34:$B$777,X$83)+'СЕТ СН'!$H$11+СВЦЭМ!$D$10+'СЕТ СН'!$H$5</f>
        <v>5041.9518147199997</v>
      </c>
      <c r="Y98" s="37">
        <f>SUMIFS(СВЦЭМ!$D$34:$D$777,СВЦЭМ!$A$34:$A$777,$A98,СВЦЭМ!$B$34:$B$777,Y$83)+'СЕТ СН'!$H$11+СВЦЭМ!$D$10+'СЕТ СН'!$H$5</f>
        <v>5113.3564000799997</v>
      </c>
    </row>
    <row r="99" spans="1:25" ht="15.75" x14ac:dyDescent="0.2">
      <c r="A99" s="36">
        <f t="shared" si="2"/>
        <v>42629</v>
      </c>
      <c r="B99" s="37">
        <f>SUMIFS(СВЦЭМ!$D$34:$D$777,СВЦЭМ!$A$34:$A$777,$A99,СВЦЭМ!$B$34:$B$777,B$83)+'СЕТ СН'!$H$11+СВЦЭМ!$D$10+'СЕТ СН'!$H$5</f>
        <v>5154.7442385200002</v>
      </c>
      <c r="C99" s="37">
        <f>SUMIFS(СВЦЭМ!$D$34:$D$777,СВЦЭМ!$A$34:$A$777,$A99,СВЦЭМ!$B$34:$B$777,C$83)+'СЕТ СН'!$H$11+СВЦЭМ!$D$10+'СЕТ СН'!$H$5</f>
        <v>5207.1870825699998</v>
      </c>
      <c r="D99" s="37">
        <f>SUMIFS(СВЦЭМ!$D$34:$D$777,СВЦЭМ!$A$34:$A$777,$A99,СВЦЭМ!$B$34:$B$777,D$83)+'СЕТ СН'!$H$11+СВЦЭМ!$D$10+'СЕТ СН'!$H$5</f>
        <v>5266.1657052399996</v>
      </c>
      <c r="E99" s="37">
        <f>SUMIFS(СВЦЭМ!$D$34:$D$777,СВЦЭМ!$A$34:$A$777,$A99,СВЦЭМ!$B$34:$B$777,E$83)+'СЕТ СН'!$H$11+СВЦЭМ!$D$10+'СЕТ СН'!$H$5</f>
        <v>5343.6100745000003</v>
      </c>
      <c r="F99" s="37">
        <f>SUMIFS(СВЦЭМ!$D$34:$D$777,СВЦЭМ!$A$34:$A$777,$A99,СВЦЭМ!$B$34:$B$777,F$83)+'СЕТ СН'!$H$11+СВЦЭМ!$D$10+'СЕТ СН'!$H$5</f>
        <v>5257.2224061699999</v>
      </c>
      <c r="G99" s="37">
        <f>SUMIFS(СВЦЭМ!$D$34:$D$777,СВЦЭМ!$A$34:$A$777,$A99,СВЦЭМ!$B$34:$B$777,G$83)+'СЕТ СН'!$H$11+СВЦЭМ!$D$10+'СЕТ СН'!$H$5</f>
        <v>5238.8251797499997</v>
      </c>
      <c r="H99" s="37">
        <f>SUMIFS(СВЦЭМ!$D$34:$D$777,СВЦЭМ!$A$34:$A$777,$A99,СВЦЭМ!$B$34:$B$777,H$83)+'СЕТ СН'!$H$11+СВЦЭМ!$D$10+'СЕТ СН'!$H$5</f>
        <v>5163.6361964999996</v>
      </c>
      <c r="I99" s="37">
        <f>SUMIFS(СВЦЭМ!$D$34:$D$777,СВЦЭМ!$A$34:$A$777,$A99,СВЦЭМ!$B$34:$B$777,I$83)+'СЕТ СН'!$H$11+СВЦЭМ!$D$10+'СЕТ СН'!$H$5</f>
        <v>5081.2964095299994</v>
      </c>
      <c r="J99" s="37">
        <f>SUMIFS(СВЦЭМ!$D$34:$D$777,СВЦЭМ!$A$34:$A$777,$A99,СВЦЭМ!$B$34:$B$777,J$83)+'СЕТ СН'!$H$11+СВЦЭМ!$D$10+'СЕТ СН'!$H$5</f>
        <v>5037.1557164899996</v>
      </c>
      <c r="K99" s="37">
        <f>SUMIFS(СВЦЭМ!$D$34:$D$777,СВЦЭМ!$A$34:$A$777,$A99,СВЦЭМ!$B$34:$B$777,K$83)+'СЕТ СН'!$H$11+СВЦЭМ!$D$10+'СЕТ СН'!$H$5</f>
        <v>4961.3624795300002</v>
      </c>
      <c r="L99" s="37">
        <f>SUMIFS(СВЦЭМ!$D$34:$D$777,СВЦЭМ!$A$34:$A$777,$A99,СВЦЭМ!$B$34:$B$777,L$83)+'СЕТ СН'!$H$11+СВЦЭМ!$D$10+'СЕТ СН'!$H$5</f>
        <v>4991.1704945299998</v>
      </c>
      <c r="M99" s="37">
        <f>SUMIFS(СВЦЭМ!$D$34:$D$777,СВЦЭМ!$A$34:$A$777,$A99,СВЦЭМ!$B$34:$B$777,M$83)+'СЕТ СН'!$H$11+СВЦЭМ!$D$10+'СЕТ СН'!$H$5</f>
        <v>4988.01260576</v>
      </c>
      <c r="N99" s="37">
        <f>SUMIFS(СВЦЭМ!$D$34:$D$777,СВЦЭМ!$A$34:$A$777,$A99,СВЦЭМ!$B$34:$B$777,N$83)+'СЕТ СН'!$H$11+СВЦЭМ!$D$10+'СЕТ СН'!$H$5</f>
        <v>4985.8134317699996</v>
      </c>
      <c r="O99" s="37">
        <f>SUMIFS(СВЦЭМ!$D$34:$D$777,СВЦЭМ!$A$34:$A$777,$A99,СВЦЭМ!$B$34:$B$777,O$83)+'СЕТ СН'!$H$11+СВЦЭМ!$D$10+'СЕТ СН'!$H$5</f>
        <v>5057.3049991600001</v>
      </c>
      <c r="P99" s="37">
        <f>SUMIFS(СВЦЭМ!$D$34:$D$777,СВЦЭМ!$A$34:$A$777,$A99,СВЦЭМ!$B$34:$B$777,P$83)+'СЕТ СН'!$H$11+СВЦЭМ!$D$10+'СЕТ СН'!$H$5</f>
        <v>5118.0090529399995</v>
      </c>
      <c r="Q99" s="37">
        <f>SUMIFS(СВЦЭМ!$D$34:$D$777,СВЦЭМ!$A$34:$A$777,$A99,СВЦЭМ!$B$34:$B$777,Q$83)+'СЕТ СН'!$H$11+СВЦЭМ!$D$10+'СЕТ СН'!$H$5</f>
        <v>4969.3050179399997</v>
      </c>
      <c r="R99" s="37">
        <f>SUMIFS(СВЦЭМ!$D$34:$D$777,СВЦЭМ!$A$34:$A$777,$A99,СВЦЭМ!$B$34:$B$777,R$83)+'СЕТ СН'!$H$11+СВЦЭМ!$D$10+'СЕТ СН'!$H$5</f>
        <v>4977.4234194000001</v>
      </c>
      <c r="S99" s="37">
        <f>SUMIFS(СВЦЭМ!$D$34:$D$777,СВЦЭМ!$A$34:$A$777,$A99,СВЦЭМ!$B$34:$B$777,S$83)+'СЕТ СН'!$H$11+СВЦЭМ!$D$10+'СЕТ СН'!$H$5</f>
        <v>5009.7686248499995</v>
      </c>
      <c r="T99" s="37">
        <f>SUMIFS(СВЦЭМ!$D$34:$D$777,СВЦЭМ!$A$34:$A$777,$A99,СВЦЭМ!$B$34:$B$777,T$83)+'СЕТ СН'!$H$11+СВЦЭМ!$D$10+'СЕТ СН'!$H$5</f>
        <v>5011.50743779</v>
      </c>
      <c r="U99" s="37">
        <f>SUMIFS(СВЦЭМ!$D$34:$D$777,СВЦЭМ!$A$34:$A$777,$A99,СВЦЭМ!$B$34:$B$777,U$83)+'СЕТ СН'!$H$11+СВЦЭМ!$D$10+'СЕТ СН'!$H$5</f>
        <v>4965.7725318100001</v>
      </c>
      <c r="V99" s="37">
        <f>SUMIFS(СВЦЭМ!$D$34:$D$777,СВЦЭМ!$A$34:$A$777,$A99,СВЦЭМ!$B$34:$B$777,V$83)+'СЕТ СН'!$H$11+СВЦЭМ!$D$10+'СЕТ СН'!$H$5</f>
        <v>4955.1540198499997</v>
      </c>
      <c r="W99" s="37">
        <f>SUMIFS(СВЦЭМ!$D$34:$D$777,СВЦЭМ!$A$34:$A$777,$A99,СВЦЭМ!$B$34:$B$777,W$83)+'СЕТ СН'!$H$11+СВЦЭМ!$D$10+'СЕТ СН'!$H$5</f>
        <v>4928.6585952400001</v>
      </c>
      <c r="X99" s="37">
        <f>SUMIFS(СВЦЭМ!$D$34:$D$777,СВЦЭМ!$A$34:$A$777,$A99,СВЦЭМ!$B$34:$B$777,X$83)+'СЕТ СН'!$H$11+СВЦЭМ!$D$10+'СЕТ СН'!$H$5</f>
        <v>4945.3213785099997</v>
      </c>
      <c r="Y99" s="37">
        <f>SUMIFS(СВЦЭМ!$D$34:$D$777,СВЦЭМ!$A$34:$A$777,$A99,СВЦЭМ!$B$34:$B$777,Y$83)+'СЕТ СН'!$H$11+СВЦЭМ!$D$10+'СЕТ СН'!$H$5</f>
        <v>5034.74762844</v>
      </c>
    </row>
    <row r="100" spans="1:25" ht="15.75" x14ac:dyDescent="0.2">
      <c r="A100" s="36">
        <f t="shared" si="2"/>
        <v>42630</v>
      </c>
      <c r="B100" s="37">
        <f>SUMIFS(СВЦЭМ!$D$34:$D$777,СВЦЭМ!$A$34:$A$777,$A100,СВЦЭМ!$B$34:$B$777,B$83)+'СЕТ СН'!$H$11+СВЦЭМ!$D$10+'СЕТ СН'!$H$5</f>
        <v>5160.2290152099995</v>
      </c>
      <c r="C100" s="37">
        <f>SUMIFS(СВЦЭМ!$D$34:$D$777,СВЦЭМ!$A$34:$A$777,$A100,СВЦЭМ!$B$34:$B$777,C$83)+'СЕТ СН'!$H$11+СВЦЭМ!$D$10+'СЕТ СН'!$H$5</f>
        <v>5227.7793782400004</v>
      </c>
      <c r="D100" s="37">
        <f>SUMIFS(СВЦЭМ!$D$34:$D$777,СВЦЭМ!$A$34:$A$777,$A100,СВЦЭМ!$B$34:$B$777,D$83)+'СЕТ СН'!$H$11+СВЦЭМ!$D$10+'СЕТ СН'!$H$5</f>
        <v>5261.9413250099997</v>
      </c>
      <c r="E100" s="37">
        <f>SUMIFS(СВЦЭМ!$D$34:$D$777,СВЦЭМ!$A$34:$A$777,$A100,СВЦЭМ!$B$34:$B$777,E$83)+'СЕТ СН'!$H$11+СВЦЭМ!$D$10+'СЕТ СН'!$H$5</f>
        <v>5268.5806570000004</v>
      </c>
      <c r="F100" s="37">
        <f>SUMIFS(СВЦЭМ!$D$34:$D$777,СВЦЭМ!$A$34:$A$777,$A100,СВЦЭМ!$B$34:$B$777,F$83)+'СЕТ СН'!$H$11+СВЦЭМ!$D$10+'СЕТ СН'!$H$5</f>
        <v>5279.8481406999999</v>
      </c>
      <c r="G100" s="37">
        <f>SUMIFS(СВЦЭМ!$D$34:$D$777,СВЦЭМ!$A$34:$A$777,$A100,СВЦЭМ!$B$34:$B$777,G$83)+'СЕТ СН'!$H$11+СВЦЭМ!$D$10+'СЕТ СН'!$H$5</f>
        <v>5272.6113774299993</v>
      </c>
      <c r="H100" s="37">
        <f>SUMIFS(СВЦЭМ!$D$34:$D$777,СВЦЭМ!$A$34:$A$777,$A100,СВЦЭМ!$B$34:$B$777,H$83)+'СЕТ СН'!$H$11+СВЦЭМ!$D$10+'СЕТ СН'!$H$5</f>
        <v>5236.08165689</v>
      </c>
      <c r="I100" s="37">
        <f>SUMIFS(СВЦЭМ!$D$34:$D$777,СВЦЭМ!$A$34:$A$777,$A100,СВЦЭМ!$B$34:$B$777,I$83)+'СЕТ СН'!$H$11+СВЦЭМ!$D$10+'СЕТ СН'!$H$5</f>
        <v>5177.5306593999994</v>
      </c>
      <c r="J100" s="37">
        <f>SUMIFS(СВЦЭМ!$D$34:$D$777,СВЦЭМ!$A$34:$A$777,$A100,СВЦЭМ!$B$34:$B$777,J$83)+'СЕТ СН'!$H$11+СВЦЭМ!$D$10+'СЕТ СН'!$H$5</f>
        <v>5103.6775287399996</v>
      </c>
      <c r="K100" s="37">
        <f>SUMIFS(СВЦЭМ!$D$34:$D$777,СВЦЭМ!$A$34:$A$777,$A100,СВЦЭМ!$B$34:$B$777,K$83)+'СЕТ СН'!$H$11+СВЦЭМ!$D$10+'СЕТ СН'!$H$5</f>
        <v>5045.6244993399996</v>
      </c>
      <c r="L100" s="37">
        <f>SUMIFS(СВЦЭМ!$D$34:$D$777,СВЦЭМ!$A$34:$A$777,$A100,СВЦЭМ!$B$34:$B$777,L$83)+'СЕТ СН'!$H$11+СВЦЭМ!$D$10+'СЕТ СН'!$H$5</f>
        <v>5003.5443569700001</v>
      </c>
      <c r="M100" s="37">
        <f>SUMIFS(СВЦЭМ!$D$34:$D$777,СВЦЭМ!$A$34:$A$777,$A100,СВЦЭМ!$B$34:$B$777,M$83)+'СЕТ СН'!$H$11+СВЦЭМ!$D$10+'СЕТ СН'!$H$5</f>
        <v>5005.4464798299996</v>
      </c>
      <c r="N100" s="37">
        <f>SUMIFS(СВЦЭМ!$D$34:$D$777,СВЦЭМ!$A$34:$A$777,$A100,СВЦЭМ!$B$34:$B$777,N$83)+'СЕТ СН'!$H$11+СВЦЭМ!$D$10+'СЕТ СН'!$H$5</f>
        <v>4999.4702393500002</v>
      </c>
      <c r="O100" s="37">
        <f>SUMIFS(СВЦЭМ!$D$34:$D$777,СВЦЭМ!$A$34:$A$777,$A100,СВЦЭМ!$B$34:$B$777,O$83)+'СЕТ СН'!$H$11+СВЦЭМ!$D$10+'СЕТ СН'!$H$5</f>
        <v>5001.4214620100001</v>
      </c>
      <c r="P100" s="37">
        <f>SUMIFS(СВЦЭМ!$D$34:$D$777,СВЦЭМ!$A$34:$A$777,$A100,СВЦЭМ!$B$34:$B$777,P$83)+'СЕТ СН'!$H$11+СВЦЭМ!$D$10+'СЕТ СН'!$H$5</f>
        <v>5012.7383786</v>
      </c>
      <c r="Q100" s="37">
        <f>SUMIFS(СВЦЭМ!$D$34:$D$777,СВЦЭМ!$A$34:$A$777,$A100,СВЦЭМ!$B$34:$B$777,Q$83)+'СЕТ СН'!$H$11+СВЦЭМ!$D$10+'СЕТ СН'!$H$5</f>
        <v>5010.8813494400001</v>
      </c>
      <c r="R100" s="37">
        <f>SUMIFS(СВЦЭМ!$D$34:$D$777,СВЦЭМ!$A$34:$A$777,$A100,СВЦЭМ!$B$34:$B$777,R$83)+'СЕТ СН'!$H$11+СВЦЭМ!$D$10+'СЕТ СН'!$H$5</f>
        <v>5022.5633953400002</v>
      </c>
      <c r="S100" s="37">
        <f>SUMIFS(СВЦЭМ!$D$34:$D$777,СВЦЭМ!$A$34:$A$777,$A100,СВЦЭМ!$B$34:$B$777,S$83)+'СЕТ СН'!$H$11+СВЦЭМ!$D$10+'СЕТ СН'!$H$5</f>
        <v>5041.3043298100001</v>
      </c>
      <c r="T100" s="37">
        <f>SUMIFS(СВЦЭМ!$D$34:$D$777,СВЦЭМ!$A$34:$A$777,$A100,СВЦЭМ!$B$34:$B$777,T$83)+'СЕТ СН'!$H$11+СВЦЭМ!$D$10+'СЕТ СН'!$H$5</f>
        <v>5041.9009245400002</v>
      </c>
      <c r="U100" s="37">
        <f>SUMIFS(СВЦЭМ!$D$34:$D$777,СВЦЭМ!$A$34:$A$777,$A100,СВЦЭМ!$B$34:$B$777,U$83)+'СЕТ СН'!$H$11+СВЦЭМ!$D$10+'СЕТ СН'!$H$5</f>
        <v>5033.7904569299999</v>
      </c>
      <c r="V100" s="37">
        <f>SUMIFS(СВЦЭМ!$D$34:$D$777,СВЦЭМ!$A$34:$A$777,$A100,СВЦЭМ!$B$34:$B$777,V$83)+'СЕТ СН'!$H$11+СВЦЭМ!$D$10+'СЕТ СН'!$H$5</f>
        <v>5047.8748617199999</v>
      </c>
      <c r="W100" s="37">
        <f>SUMIFS(СВЦЭМ!$D$34:$D$777,СВЦЭМ!$A$34:$A$777,$A100,СВЦЭМ!$B$34:$B$777,W$83)+'СЕТ СН'!$H$11+СВЦЭМ!$D$10+'СЕТ СН'!$H$5</f>
        <v>5055.9965561099998</v>
      </c>
      <c r="X100" s="37">
        <f>SUMIFS(СВЦЭМ!$D$34:$D$777,СВЦЭМ!$A$34:$A$777,$A100,СВЦЭМ!$B$34:$B$777,X$83)+'СЕТ СН'!$H$11+СВЦЭМ!$D$10+'СЕТ СН'!$H$5</f>
        <v>5026.0711430000001</v>
      </c>
      <c r="Y100" s="37">
        <f>SUMIFS(СВЦЭМ!$D$34:$D$777,СВЦЭМ!$A$34:$A$777,$A100,СВЦЭМ!$B$34:$B$777,Y$83)+'СЕТ СН'!$H$11+СВЦЭМ!$D$10+'СЕТ СН'!$H$5</f>
        <v>5065.9846554400001</v>
      </c>
    </row>
    <row r="101" spans="1:25" ht="15.75" x14ac:dyDescent="0.2">
      <c r="A101" s="36">
        <f t="shared" si="2"/>
        <v>42631</v>
      </c>
      <c r="B101" s="37">
        <f>SUMIFS(СВЦЭМ!$D$34:$D$777,СВЦЭМ!$A$34:$A$777,$A101,СВЦЭМ!$B$34:$B$777,B$83)+'СЕТ СН'!$H$11+СВЦЭМ!$D$10+'СЕТ СН'!$H$5</f>
        <v>5162.67845003</v>
      </c>
      <c r="C101" s="37">
        <f>SUMIFS(СВЦЭМ!$D$34:$D$777,СВЦЭМ!$A$34:$A$777,$A101,СВЦЭМ!$B$34:$B$777,C$83)+'СЕТ СН'!$H$11+СВЦЭМ!$D$10+'СЕТ СН'!$H$5</f>
        <v>5220.1524616099996</v>
      </c>
      <c r="D101" s="37">
        <f>SUMIFS(СВЦЭМ!$D$34:$D$777,СВЦЭМ!$A$34:$A$777,$A101,СВЦЭМ!$B$34:$B$777,D$83)+'СЕТ СН'!$H$11+СВЦЭМ!$D$10+'СЕТ СН'!$H$5</f>
        <v>5251.9919031199997</v>
      </c>
      <c r="E101" s="37">
        <f>SUMIFS(СВЦЭМ!$D$34:$D$777,СВЦЭМ!$A$34:$A$777,$A101,СВЦЭМ!$B$34:$B$777,E$83)+'СЕТ СН'!$H$11+СВЦЭМ!$D$10+'СЕТ СН'!$H$5</f>
        <v>5351.06419628</v>
      </c>
      <c r="F101" s="37">
        <f>SUMIFS(СВЦЭМ!$D$34:$D$777,СВЦЭМ!$A$34:$A$777,$A101,СВЦЭМ!$B$34:$B$777,F$83)+'СЕТ СН'!$H$11+СВЦЭМ!$D$10+'СЕТ СН'!$H$5</f>
        <v>5332.9752468899997</v>
      </c>
      <c r="G101" s="37">
        <f>SUMIFS(СВЦЭМ!$D$34:$D$777,СВЦЭМ!$A$34:$A$777,$A101,СВЦЭМ!$B$34:$B$777,G$83)+'СЕТ СН'!$H$11+СВЦЭМ!$D$10+'СЕТ СН'!$H$5</f>
        <v>5289.3212228100001</v>
      </c>
      <c r="H101" s="37">
        <f>SUMIFS(СВЦЭМ!$D$34:$D$777,СВЦЭМ!$A$34:$A$777,$A101,СВЦЭМ!$B$34:$B$777,H$83)+'СЕТ СН'!$H$11+СВЦЭМ!$D$10+'СЕТ СН'!$H$5</f>
        <v>5292.7372677200001</v>
      </c>
      <c r="I101" s="37">
        <f>SUMIFS(СВЦЭМ!$D$34:$D$777,СВЦЭМ!$A$34:$A$777,$A101,СВЦЭМ!$B$34:$B$777,I$83)+'СЕТ СН'!$H$11+СВЦЭМ!$D$10+'СЕТ СН'!$H$5</f>
        <v>5225.8888289899996</v>
      </c>
      <c r="J101" s="37">
        <f>SUMIFS(СВЦЭМ!$D$34:$D$777,СВЦЭМ!$A$34:$A$777,$A101,СВЦЭМ!$B$34:$B$777,J$83)+'СЕТ СН'!$H$11+СВЦЭМ!$D$10+'СЕТ СН'!$H$5</f>
        <v>5109.3646815599996</v>
      </c>
      <c r="K101" s="37">
        <f>SUMIFS(СВЦЭМ!$D$34:$D$777,СВЦЭМ!$A$34:$A$777,$A101,СВЦЭМ!$B$34:$B$777,K$83)+'СЕТ СН'!$H$11+СВЦЭМ!$D$10+'СЕТ СН'!$H$5</f>
        <v>5014.6489189200001</v>
      </c>
      <c r="L101" s="37">
        <f>SUMIFS(СВЦЭМ!$D$34:$D$777,СВЦЭМ!$A$34:$A$777,$A101,СВЦЭМ!$B$34:$B$777,L$83)+'СЕТ СН'!$H$11+СВЦЭМ!$D$10+'СЕТ СН'!$H$5</f>
        <v>4966.9732387000004</v>
      </c>
      <c r="M101" s="37">
        <f>SUMIFS(СВЦЭМ!$D$34:$D$777,СВЦЭМ!$A$34:$A$777,$A101,СВЦЭМ!$B$34:$B$777,M$83)+'СЕТ СН'!$H$11+СВЦЭМ!$D$10+'СЕТ СН'!$H$5</f>
        <v>4938.0979669600001</v>
      </c>
      <c r="N101" s="37">
        <f>SUMIFS(СВЦЭМ!$D$34:$D$777,СВЦЭМ!$A$34:$A$777,$A101,СВЦЭМ!$B$34:$B$777,N$83)+'СЕТ СН'!$H$11+СВЦЭМ!$D$10+'СЕТ СН'!$H$5</f>
        <v>4905.2630052599998</v>
      </c>
      <c r="O101" s="37">
        <f>SUMIFS(СВЦЭМ!$D$34:$D$777,СВЦЭМ!$A$34:$A$777,$A101,СВЦЭМ!$B$34:$B$777,O$83)+'СЕТ СН'!$H$11+СВЦЭМ!$D$10+'СЕТ СН'!$H$5</f>
        <v>4915.1473063100002</v>
      </c>
      <c r="P101" s="37">
        <f>SUMIFS(СВЦЭМ!$D$34:$D$777,СВЦЭМ!$A$34:$A$777,$A101,СВЦЭМ!$B$34:$B$777,P$83)+'СЕТ СН'!$H$11+СВЦЭМ!$D$10+'СЕТ СН'!$H$5</f>
        <v>4930.6332630400002</v>
      </c>
      <c r="Q101" s="37">
        <f>SUMIFS(СВЦЭМ!$D$34:$D$777,СВЦЭМ!$A$34:$A$777,$A101,СВЦЭМ!$B$34:$B$777,Q$83)+'СЕТ СН'!$H$11+СВЦЭМ!$D$10+'СЕТ СН'!$H$5</f>
        <v>4932.0473849</v>
      </c>
      <c r="R101" s="37">
        <f>SUMIFS(СВЦЭМ!$D$34:$D$777,СВЦЭМ!$A$34:$A$777,$A101,СВЦЭМ!$B$34:$B$777,R$83)+'СЕТ СН'!$H$11+СВЦЭМ!$D$10+'СЕТ СН'!$H$5</f>
        <v>4974.36383596</v>
      </c>
      <c r="S101" s="37">
        <f>SUMIFS(СВЦЭМ!$D$34:$D$777,СВЦЭМ!$A$34:$A$777,$A101,СВЦЭМ!$B$34:$B$777,S$83)+'СЕТ СН'!$H$11+СВЦЭМ!$D$10+'СЕТ СН'!$H$5</f>
        <v>4991.1164662699994</v>
      </c>
      <c r="T101" s="37">
        <f>SUMIFS(СВЦЭМ!$D$34:$D$777,СВЦЭМ!$A$34:$A$777,$A101,СВЦЭМ!$B$34:$B$777,T$83)+'СЕТ СН'!$H$11+СВЦЭМ!$D$10+'СЕТ СН'!$H$5</f>
        <v>4967.9634392400003</v>
      </c>
      <c r="U101" s="37">
        <f>SUMIFS(СВЦЭМ!$D$34:$D$777,СВЦЭМ!$A$34:$A$777,$A101,СВЦЭМ!$B$34:$B$777,U$83)+'СЕТ СН'!$H$11+СВЦЭМ!$D$10+'СЕТ СН'!$H$5</f>
        <v>5044.1115485099999</v>
      </c>
      <c r="V101" s="37">
        <f>SUMIFS(СВЦЭМ!$D$34:$D$777,СВЦЭМ!$A$34:$A$777,$A101,СВЦЭМ!$B$34:$B$777,V$83)+'СЕТ СН'!$H$11+СВЦЭМ!$D$10+'СЕТ СН'!$H$5</f>
        <v>5058.3155609200003</v>
      </c>
      <c r="W101" s="37">
        <f>SUMIFS(СВЦЭМ!$D$34:$D$777,СВЦЭМ!$A$34:$A$777,$A101,СВЦЭМ!$B$34:$B$777,W$83)+'СЕТ СН'!$H$11+СВЦЭМ!$D$10+'СЕТ СН'!$H$5</f>
        <v>5047.3813021599999</v>
      </c>
      <c r="X101" s="37">
        <f>SUMIFS(СВЦЭМ!$D$34:$D$777,СВЦЭМ!$A$34:$A$777,$A101,СВЦЭМ!$B$34:$B$777,X$83)+'СЕТ СН'!$H$11+СВЦЭМ!$D$10+'СЕТ СН'!$H$5</f>
        <v>5036.3196772699994</v>
      </c>
      <c r="Y101" s="37">
        <f>SUMIFS(СВЦЭМ!$D$34:$D$777,СВЦЭМ!$A$34:$A$777,$A101,СВЦЭМ!$B$34:$B$777,Y$83)+'СЕТ СН'!$H$11+СВЦЭМ!$D$10+'СЕТ СН'!$H$5</f>
        <v>5026.95368211</v>
      </c>
    </row>
    <row r="102" spans="1:25" ht="15.75" x14ac:dyDescent="0.2">
      <c r="A102" s="36">
        <f t="shared" si="2"/>
        <v>42632</v>
      </c>
      <c r="B102" s="37">
        <f>SUMIFS(СВЦЭМ!$D$34:$D$777,СВЦЭМ!$A$34:$A$777,$A102,СВЦЭМ!$B$34:$B$777,B$83)+'СЕТ СН'!$H$11+СВЦЭМ!$D$10+'СЕТ СН'!$H$5</f>
        <v>5093.9553568000001</v>
      </c>
      <c r="C102" s="37">
        <f>SUMIFS(СВЦЭМ!$D$34:$D$777,СВЦЭМ!$A$34:$A$777,$A102,СВЦЭМ!$B$34:$B$777,C$83)+'СЕТ СН'!$H$11+СВЦЭМ!$D$10+'СЕТ СН'!$H$5</f>
        <v>5161.5162664700001</v>
      </c>
      <c r="D102" s="37">
        <f>SUMIFS(СВЦЭМ!$D$34:$D$777,СВЦЭМ!$A$34:$A$777,$A102,СВЦЭМ!$B$34:$B$777,D$83)+'СЕТ СН'!$H$11+СВЦЭМ!$D$10+'СЕТ СН'!$H$5</f>
        <v>5187.37576739</v>
      </c>
      <c r="E102" s="37">
        <f>SUMIFS(СВЦЭМ!$D$34:$D$777,СВЦЭМ!$A$34:$A$777,$A102,СВЦЭМ!$B$34:$B$777,E$83)+'СЕТ СН'!$H$11+СВЦЭМ!$D$10+'СЕТ СН'!$H$5</f>
        <v>5196.2220331999997</v>
      </c>
      <c r="F102" s="37">
        <f>SUMIFS(СВЦЭМ!$D$34:$D$777,СВЦЭМ!$A$34:$A$777,$A102,СВЦЭМ!$B$34:$B$777,F$83)+'СЕТ СН'!$H$11+СВЦЭМ!$D$10+'СЕТ СН'!$H$5</f>
        <v>5220.2096860399997</v>
      </c>
      <c r="G102" s="37">
        <f>SUMIFS(СВЦЭМ!$D$34:$D$777,СВЦЭМ!$A$34:$A$777,$A102,СВЦЭМ!$B$34:$B$777,G$83)+'СЕТ СН'!$H$11+СВЦЭМ!$D$10+'СЕТ СН'!$H$5</f>
        <v>5195.3130770099997</v>
      </c>
      <c r="H102" s="37">
        <f>SUMIFS(СВЦЭМ!$D$34:$D$777,СВЦЭМ!$A$34:$A$777,$A102,СВЦЭМ!$B$34:$B$777,H$83)+'СЕТ СН'!$H$11+СВЦЭМ!$D$10+'СЕТ СН'!$H$5</f>
        <v>5124.7688413599999</v>
      </c>
      <c r="I102" s="37">
        <f>SUMIFS(СВЦЭМ!$D$34:$D$777,СВЦЭМ!$A$34:$A$777,$A102,СВЦЭМ!$B$34:$B$777,I$83)+'СЕТ СН'!$H$11+СВЦЭМ!$D$10+'СЕТ СН'!$H$5</f>
        <v>5030.5614462100002</v>
      </c>
      <c r="J102" s="37">
        <f>SUMIFS(СВЦЭМ!$D$34:$D$777,СВЦЭМ!$A$34:$A$777,$A102,СВЦЭМ!$B$34:$B$777,J$83)+'СЕТ СН'!$H$11+СВЦЭМ!$D$10+'СЕТ СН'!$H$5</f>
        <v>5001.6281567300002</v>
      </c>
      <c r="K102" s="37">
        <f>SUMIFS(СВЦЭМ!$D$34:$D$777,СВЦЭМ!$A$34:$A$777,$A102,СВЦЭМ!$B$34:$B$777,K$83)+'СЕТ СН'!$H$11+СВЦЭМ!$D$10+'СЕТ СН'!$H$5</f>
        <v>4972.4038112500002</v>
      </c>
      <c r="L102" s="37">
        <f>SUMIFS(СВЦЭМ!$D$34:$D$777,СВЦЭМ!$A$34:$A$777,$A102,СВЦЭМ!$B$34:$B$777,L$83)+'СЕТ СН'!$H$11+СВЦЭМ!$D$10+'СЕТ СН'!$H$5</f>
        <v>4992.8958501999996</v>
      </c>
      <c r="M102" s="37">
        <f>SUMIFS(СВЦЭМ!$D$34:$D$777,СВЦЭМ!$A$34:$A$777,$A102,СВЦЭМ!$B$34:$B$777,M$83)+'СЕТ СН'!$H$11+СВЦЭМ!$D$10+'СЕТ СН'!$H$5</f>
        <v>4974.6248627099994</v>
      </c>
      <c r="N102" s="37">
        <f>SUMIFS(СВЦЭМ!$D$34:$D$777,СВЦЭМ!$A$34:$A$777,$A102,СВЦЭМ!$B$34:$B$777,N$83)+'СЕТ СН'!$H$11+СВЦЭМ!$D$10+'СЕТ СН'!$H$5</f>
        <v>4968.3545588500001</v>
      </c>
      <c r="O102" s="37">
        <f>SUMIFS(СВЦЭМ!$D$34:$D$777,СВЦЭМ!$A$34:$A$777,$A102,СВЦЭМ!$B$34:$B$777,O$83)+'СЕТ СН'!$H$11+СВЦЭМ!$D$10+'СЕТ СН'!$H$5</f>
        <v>4994.7221689899998</v>
      </c>
      <c r="P102" s="37">
        <f>SUMIFS(СВЦЭМ!$D$34:$D$777,СВЦЭМ!$A$34:$A$777,$A102,СВЦЭМ!$B$34:$B$777,P$83)+'СЕТ СН'!$H$11+СВЦЭМ!$D$10+'СЕТ СН'!$H$5</f>
        <v>4953.3141438799994</v>
      </c>
      <c r="Q102" s="37">
        <f>SUMIFS(СВЦЭМ!$D$34:$D$777,СВЦЭМ!$A$34:$A$777,$A102,СВЦЭМ!$B$34:$B$777,Q$83)+'СЕТ СН'!$H$11+СВЦЭМ!$D$10+'СЕТ СН'!$H$5</f>
        <v>5044.49611078</v>
      </c>
      <c r="R102" s="37">
        <f>SUMIFS(СВЦЭМ!$D$34:$D$777,СВЦЭМ!$A$34:$A$777,$A102,СВЦЭМ!$B$34:$B$777,R$83)+'СЕТ СН'!$H$11+СВЦЭМ!$D$10+'СЕТ СН'!$H$5</f>
        <v>5024.87843393</v>
      </c>
      <c r="S102" s="37">
        <f>SUMIFS(СВЦЭМ!$D$34:$D$777,СВЦЭМ!$A$34:$A$777,$A102,СВЦЭМ!$B$34:$B$777,S$83)+'СЕТ СН'!$H$11+СВЦЭМ!$D$10+'СЕТ СН'!$H$5</f>
        <v>5064.6495549399997</v>
      </c>
      <c r="T102" s="37">
        <f>SUMIFS(СВЦЭМ!$D$34:$D$777,СВЦЭМ!$A$34:$A$777,$A102,СВЦЭМ!$B$34:$B$777,T$83)+'СЕТ СН'!$H$11+СВЦЭМ!$D$10+'СЕТ СН'!$H$5</f>
        <v>5035.3240762599999</v>
      </c>
      <c r="U102" s="37">
        <f>SUMIFS(СВЦЭМ!$D$34:$D$777,СВЦЭМ!$A$34:$A$777,$A102,СВЦЭМ!$B$34:$B$777,U$83)+'СЕТ СН'!$H$11+СВЦЭМ!$D$10+'СЕТ СН'!$H$5</f>
        <v>5065.6606583900002</v>
      </c>
      <c r="V102" s="37">
        <f>SUMIFS(СВЦЭМ!$D$34:$D$777,СВЦЭМ!$A$34:$A$777,$A102,СВЦЭМ!$B$34:$B$777,V$83)+'СЕТ СН'!$H$11+СВЦЭМ!$D$10+'СЕТ СН'!$H$5</f>
        <v>5062.8838292</v>
      </c>
      <c r="W102" s="37">
        <f>SUMIFS(СВЦЭМ!$D$34:$D$777,СВЦЭМ!$A$34:$A$777,$A102,СВЦЭМ!$B$34:$B$777,W$83)+'СЕТ СН'!$H$11+СВЦЭМ!$D$10+'СЕТ СН'!$H$5</f>
        <v>5041.2905677799999</v>
      </c>
      <c r="X102" s="37">
        <f>SUMIFS(СВЦЭМ!$D$34:$D$777,СВЦЭМ!$A$34:$A$777,$A102,СВЦЭМ!$B$34:$B$777,X$83)+'СЕТ СН'!$H$11+СВЦЭМ!$D$10+'СЕТ СН'!$H$5</f>
        <v>4987.2925616800003</v>
      </c>
      <c r="Y102" s="37">
        <f>SUMIFS(СВЦЭМ!$D$34:$D$777,СВЦЭМ!$A$34:$A$777,$A102,СВЦЭМ!$B$34:$B$777,Y$83)+'СЕТ СН'!$H$11+СВЦЭМ!$D$10+'СЕТ СН'!$H$5</f>
        <v>4978.1454042400001</v>
      </c>
    </row>
    <row r="103" spans="1:25" ht="15.75" x14ac:dyDescent="0.2">
      <c r="A103" s="36">
        <f t="shared" si="2"/>
        <v>42633</v>
      </c>
      <c r="B103" s="37">
        <f>SUMIFS(СВЦЭМ!$D$34:$D$777,СВЦЭМ!$A$34:$A$777,$A103,СВЦЭМ!$B$34:$B$777,B$83)+'СЕТ СН'!$H$11+СВЦЭМ!$D$10+'СЕТ СН'!$H$5</f>
        <v>5030.59507983</v>
      </c>
      <c r="C103" s="37">
        <f>SUMIFS(СВЦЭМ!$D$34:$D$777,СВЦЭМ!$A$34:$A$777,$A103,СВЦЭМ!$B$34:$B$777,C$83)+'СЕТ СН'!$H$11+СВЦЭМ!$D$10+'СЕТ СН'!$H$5</f>
        <v>5104.3883964199995</v>
      </c>
      <c r="D103" s="37">
        <f>SUMIFS(СВЦЭМ!$D$34:$D$777,СВЦЭМ!$A$34:$A$777,$A103,СВЦЭМ!$B$34:$B$777,D$83)+'СЕТ СН'!$H$11+СВЦЭМ!$D$10+'СЕТ СН'!$H$5</f>
        <v>5141.5275645399997</v>
      </c>
      <c r="E103" s="37">
        <f>SUMIFS(СВЦЭМ!$D$34:$D$777,СВЦЭМ!$A$34:$A$777,$A103,СВЦЭМ!$B$34:$B$777,E$83)+'СЕТ СН'!$H$11+СВЦЭМ!$D$10+'СЕТ СН'!$H$5</f>
        <v>5166.5321902699998</v>
      </c>
      <c r="F103" s="37">
        <f>SUMIFS(СВЦЭМ!$D$34:$D$777,СВЦЭМ!$A$34:$A$777,$A103,СВЦЭМ!$B$34:$B$777,F$83)+'СЕТ СН'!$H$11+СВЦЭМ!$D$10+'СЕТ СН'!$H$5</f>
        <v>5158.9935072500002</v>
      </c>
      <c r="G103" s="37">
        <f>SUMIFS(СВЦЭМ!$D$34:$D$777,СВЦЭМ!$A$34:$A$777,$A103,СВЦЭМ!$B$34:$B$777,G$83)+'СЕТ СН'!$H$11+СВЦЭМ!$D$10+'СЕТ СН'!$H$5</f>
        <v>5186.8173515399994</v>
      </c>
      <c r="H103" s="37">
        <f>SUMIFS(СВЦЭМ!$D$34:$D$777,СВЦЭМ!$A$34:$A$777,$A103,СВЦЭМ!$B$34:$B$777,H$83)+'СЕТ СН'!$H$11+СВЦЭМ!$D$10+'СЕТ СН'!$H$5</f>
        <v>5188.36969684</v>
      </c>
      <c r="I103" s="37">
        <f>SUMIFS(СВЦЭМ!$D$34:$D$777,СВЦЭМ!$A$34:$A$777,$A103,СВЦЭМ!$B$34:$B$777,I$83)+'СЕТ СН'!$H$11+СВЦЭМ!$D$10+'СЕТ СН'!$H$5</f>
        <v>5121.5922474099998</v>
      </c>
      <c r="J103" s="37">
        <f>SUMIFS(СВЦЭМ!$D$34:$D$777,СВЦЭМ!$A$34:$A$777,$A103,СВЦЭМ!$B$34:$B$777,J$83)+'СЕТ СН'!$H$11+СВЦЭМ!$D$10+'СЕТ СН'!$H$5</f>
        <v>5075.3433766399994</v>
      </c>
      <c r="K103" s="37">
        <f>SUMIFS(СВЦЭМ!$D$34:$D$777,СВЦЭМ!$A$34:$A$777,$A103,СВЦЭМ!$B$34:$B$777,K$83)+'СЕТ СН'!$H$11+СВЦЭМ!$D$10+'СЕТ СН'!$H$5</f>
        <v>5057.2412188999997</v>
      </c>
      <c r="L103" s="37">
        <f>SUMIFS(СВЦЭМ!$D$34:$D$777,СВЦЭМ!$A$34:$A$777,$A103,СВЦЭМ!$B$34:$B$777,L$83)+'СЕТ СН'!$H$11+СВЦЭМ!$D$10+'СЕТ СН'!$H$5</f>
        <v>5046.8951572400001</v>
      </c>
      <c r="M103" s="37">
        <f>SUMIFS(СВЦЭМ!$D$34:$D$777,СВЦЭМ!$A$34:$A$777,$A103,СВЦЭМ!$B$34:$B$777,M$83)+'СЕТ СН'!$H$11+СВЦЭМ!$D$10+'СЕТ СН'!$H$5</f>
        <v>5123.3913330899995</v>
      </c>
      <c r="N103" s="37">
        <f>SUMIFS(СВЦЭМ!$D$34:$D$777,СВЦЭМ!$A$34:$A$777,$A103,СВЦЭМ!$B$34:$B$777,N$83)+'СЕТ СН'!$H$11+СВЦЭМ!$D$10+'СЕТ СН'!$H$5</f>
        <v>5058.79708501</v>
      </c>
      <c r="O103" s="37">
        <f>SUMIFS(СВЦЭМ!$D$34:$D$777,СВЦЭМ!$A$34:$A$777,$A103,СВЦЭМ!$B$34:$B$777,O$83)+'СЕТ СН'!$H$11+СВЦЭМ!$D$10+'СЕТ СН'!$H$5</f>
        <v>5034.6058374099994</v>
      </c>
      <c r="P103" s="37">
        <f>SUMIFS(СВЦЭМ!$D$34:$D$777,СВЦЭМ!$A$34:$A$777,$A103,СВЦЭМ!$B$34:$B$777,P$83)+'СЕТ СН'!$H$11+СВЦЭМ!$D$10+'СЕТ СН'!$H$5</f>
        <v>5046.8286558</v>
      </c>
      <c r="Q103" s="37">
        <f>SUMIFS(СВЦЭМ!$D$34:$D$777,СВЦЭМ!$A$34:$A$777,$A103,СВЦЭМ!$B$34:$B$777,Q$83)+'СЕТ СН'!$H$11+СВЦЭМ!$D$10+'СЕТ СН'!$H$5</f>
        <v>5038.4910251299998</v>
      </c>
      <c r="R103" s="37">
        <f>SUMIFS(СВЦЭМ!$D$34:$D$777,СВЦЭМ!$A$34:$A$777,$A103,СВЦЭМ!$B$34:$B$777,R$83)+'СЕТ СН'!$H$11+СВЦЭМ!$D$10+'СЕТ СН'!$H$5</f>
        <v>4986.8917449599994</v>
      </c>
      <c r="S103" s="37">
        <f>SUMIFS(СВЦЭМ!$D$34:$D$777,СВЦЭМ!$A$34:$A$777,$A103,СВЦЭМ!$B$34:$B$777,S$83)+'СЕТ СН'!$H$11+СВЦЭМ!$D$10+'СЕТ СН'!$H$5</f>
        <v>5083.1903001700002</v>
      </c>
      <c r="T103" s="37">
        <f>SUMIFS(СВЦЭМ!$D$34:$D$777,СВЦЭМ!$A$34:$A$777,$A103,СВЦЭМ!$B$34:$B$777,T$83)+'СЕТ СН'!$H$11+СВЦЭМ!$D$10+'СЕТ СН'!$H$5</f>
        <v>5067.2406163699998</v>
      </c>
      <c r="U103" s="37">
        <f>SUMIFS(СВЦЭМ!$D$34:$D$777,СВЦЭМ!$A$34:$A$777,$A103,СВЦЭМ!$B$34:$B$777,U$83)+'СЕТ СН'!$H$11+СВЦЭМ!$D$10+'СЕТ СН'!$H$5</f>
        <v>5009.8498004800003</v>
      </c>
      <c r="V103" s="37">
        <f>SUMIFS(СВЦЭМ!$D$34:$D$777,СВЦЭМ!$A$34:$A$777,$A103,СВЦЭМ!$B$34:$B$777,V$83)+'СЕТ СН'!$H$11+СВЦЭМ!$D$10+'СЕТ СН'!$H$5</f>
        <v>5009.0010738700003</v>
      </c>
      <c r="W103" s="37">
        <f>SUMIFS(СВЦЭМ!$D$34:$D$777,СВЦЭМ!$A$34:$A$777,$A103,СВЦЭМ!$B$34:$B$777,W$83)+'СЕТ СН'!$H$11+СВЦЭМ!$D$10+'СЕТ СН'!$H$5</f>
        <v>5013.24633713</v>
      </c>
      <c r="X103" s="37">
        <f>SUMIFS(СВЦЭМ!$D$34:$D$777,СВЦЭМ!$A$34:$A$777,$A103,СВЦЭМ!$B$34:$B$777,X$83)+'СЕТ СН'!$H$11+СВЦЭМ!$D$10+'СЕТ СН'!$H$5</f>
        <v>4994.9053972000002</v>
      </c>
      <c r="Y103" s="37">
        <f>SUMIFS(СВЦЭМ!$D$34:$D$777,СВЦЭМ!$A$34:$A$777,$A103,СВЦЭМ!$B$34:$B$777,Y$83)+'СЕТ СН'!$H$11+СВЦЭМ!$D$10+'СЕТ СН'!$H$5</f>
        <v>5041.3366984300001</v>
      </c>
    </row>
    <row r="104" spans="1:25" ht="15.75" x14ac:dyDescent="0.2">
      <c r="A104" s="36">
        <f t="shared" si="2"/>
        <v>42634</v>
      </c>
      <c r="B104" s="37">
        <f>SUMIFS(СВЦЭМ!$D$34:$D$777,СВЦЭМ!$A$34:$A$777,$A104,СВЦЭМ!$B$34:$B$777,B$83)+'СЕТ СН'!$H$11+СВЦЭМ!$D$10+'СЕТ СН'!$H$5</f>
        <v>5079.0276542000001</v>
      </c>
      <c r="C104" s="37">
        <f>SUMIFS(СВЦЭМ!$D$34:$D$777,СВЦЭМ!$A$34:$A$777,$A104,СВЦЭМ!$B$34:$B$777,C$83)+'СЕТ СН'!$H$11+СВЦЭМ!$D$10+'СЕТ СН'!$H$5</f>
        <v>5168.2681339399996</v>
      </c>
      <c r="D104" s="37">
        <f>SUMIFS(СВЦЭМ!$D$34:$D$777,СВЦЭМ!$A$34:$A$777,$A104,СВЦЭМ!$B$34:$B$777,D$83)+'СЕТ СН'!$H$11+СВЦЭМ!$D$10+'СЕТ СН'!$H$5</f>
        <v>5198.0204838199998</v>
      </c>
      <c r="E104" s="37">
        <f>SUMIFS(СВЦЭМ!$D$34:$D$777,СВЦЭМ!$A$34:$A$777,$A104,СВЦЭМ!$B$34:$B$777,E$83)+'СЕТ СН'!$H$11+СВЦЭМ!$D$10+'СЕТ СН'!$H$5</f>
        <v>5256.0535702899997</v>
      </c>
      <c r="F104" s="37">
        <f>SUMIFS(СВЦЭМ!$D$34:$D$777,СВЦЭМ!$A$34:$A$777,$A104,СВЦЭМ!$B$34:$B$777,F$83)+'СЕТ СН'!$H$11+СВЦЭМ!$D$10+'СЕТ СН'!$H$5</f>
        <v>5202.5843337699998</v>
      </c>
      <c r="G104" s="37">
        <f>SUMIFS(СВЦЭМ!$D$34:$D$777,СВЦЭМ!$A$34:$A$777,$A104,СВЦЭМ!$B$34:$B$777,G$83)+'СЕТ СН'!$H$11+СВЦЭМ!$D$10+'СЕТ СН'!$H$5</f>
        <v>5196.6452165499995</v>
      </c>
      <c r="H104" s="37">
        <f>SUMIFS(СВЦЭМ!$D$34:$D$777,СВЦЭМ!$A$34:$A$777,$A104,СВЦЭМ!$B$34:$B$777,H$83)+'СЕТ СН'!$H$11+СВЦЭМ!$D$10+'СЕТ СН'!$H$5</f>
        <v>5154.3232958799999</v>
      </c>
      <c r="I104" s="37">
        <f>SUMIFS(СВЦЭМ!$D$34:$D$777,СВЦЭМ!$A$34:$A$777,$A104,СВЦЭМ!$B$34:$B$777,I$83)+'СЕТ СН'!$H$11+СВЦЭМ!$D$10+'СЕТ СН'!$H$5</f>
        <v>5067.9373462699996</v>
      </c>
      <c r="J104" s="37">
        <f>SUMIFS(СВЦЭМ!$D$34:$D$777,СВЦЭМ!$A$34:$A$777,$A104,СВЦЭМ!$B$34:$B$777,J$83)+'СЕТ СН'!$H$11+СВЦЭМ!$D$10+'СЕТ СН'!$H$5</f>
        <v>5004.87658362</v>
      </c>
      <c r="K104" s="37">
        <f>SUMIFS(СВЦЭМ!$D$34:$D$777,СВЦЭМ!$A$34:$A$777,$A104,СВЦЭМ!$B$34:$B$777,K$83)+'СЕТ СН'!$H$11+СВЦЭМ!$D$10+'СЕТ СН'!$H$5</f>
        <v>4948.5352700399999</v>
      </c>
      <c r="L104" s="37">
        <f>SUMIFS(СВЦЭМ!$D$34:$D$777,СВЦЭМ!$A$34:$A$777,$A104,СВЦЭМ!$B$34:$B$777,L$83)+'СЕТ СН'!$H$11+СВЦЭМ!$D$10+'СЕТ СН'!$H$5</f>
        <v>4958.0265648499999</v>
      </c>
      <c r="M104" s="37">
        <f>SUMIFS(СВЦЭМ!$D$34:$D$777,СВЦЭМ!$A$34:$A$777,$A104,СВЦЭМ!$B$34:$B$777,M$83)+'СЕТ СН'!$H$11+СВЦЭМ!$D$10+'СЕТ СН'!$H$5</f>
        <v>4960.3922210499995</v>
      </c>
      <c r="N104" s="37">
        <f>SUMIFS(СВЦЭМ!$D$34:$D$777,СВЦЭМ!$A$34:$A$777,$A104,СВЦЭМ!$B$34:$B$777,N$83)+'СЕТ СН'!$H$11+СВЦЭМ!$D$10+'СЕТ СН'!$H$5</f>
        <v>4929.8341821599997</v>
      </c>
      <c r="O104" s="37">
        <f>SUMIFS(СВЦЭМ!$D$34:$D$777,СВЦЭМ!$A$34:$A$777,$A104,СВЦЭМ!$B$34:$B$777,O$83)+'СЕТ СН'!$H$11+СВЦЭМ!$D$10+'СЕТ СН'!$H$5</f>
        <v>4936.3950654800001</v>
      </c>
      <c r="P104" s="37">
        <f>SUMIFS(СВЦЭМ!$D$34:$D$777,СВЦЭМ!$A$34:$A$777,$A104,СВЦЭМ!$B$34:$B$777,P$83)+'СЕТ СН'!$H$11+СВЦЭМ!$D$10+'СЕТ СН'!$H$5</f>
        <v>4935.4317563499999</v>
      </c>
      <c r="Q104" s="37">
        <f>SUMIFS(СВЦЭМ!$D$34:$D$777,СВЦЭМ!$A$34:$A$777,$A104,СВЦЭМ!$B$34:$B$777,Q$83)+'СЕТ СН'!$H$11+СВЦЭМ!$D$10+'СЕТ СН'!$H$5</f>
        <v>4940.44638622</v>
      </c>
      <c r="R104" s="37">
        <f>SUMIFS(СВЦЭМ!$D$34:$D$777,СВЦЭМ!$A$34:$A$777,$A104,СВЦЭМ!$B$34:$B$777,R$83)+'СЕТ СН'!$H$11+СВЦЭМ!$D$10+'СЕТ СН'!$H$5</f>
        <v>4940.7019056199997</v>
      </c>
      <c r="S104" s="37">
        <f>SUMIFS(СВЦЭМ!$D$34:$D$777,СВЦЭМ!$A$34:$A$777,$A104,СВЦЭМ!$B$34:$B$777,S$83)+'СЕТ СН'!$H$11+СВЦЭМ!$D$10+'СЕТ СН'!$H$5</f>
        <v>4982.2731023300003</v>
      </c>
      <c r="T104" s="37">
        <f>SUMIFS(СВЦЭМ!$D$34:$D$777,СВЦЭМ!$A$34:$A$777,$A104,СВЦЭМ!$B$34:$B$777,T$83)+'СЕТ СН'!$H$11+СВЦЭМ!$D$10+'СЕТ СН'!$H$5</f>
        <v>5001.1964133399997</v>
      </c>
      <c r="U104" s="37">
        <f>SUMIFS(СВЦЭМ!$D$34:$D$777,СВЦЭМ!$A$34:$A$777,$A104,СВЦЭМ!$B$34:$B$777,U$83)+'СЕТ СН'!$H$11+СВЦЭМ!$D$10+'СЕТ СН'!$H$5</f>
        <v>5034.6096474200003</v>
      </c>
      <c r="V104" s="37">
        <f>SUMIFS(СВЦЭМ!$D$34:$D$777,СВЦЭМ!$A$34:$A$777,$A104,СВЦЭМ!$B$34:$B$777,V$83)+'СЕТ СН'!$H$11+СВЦЭМ!$D$10+'СЕТ СН'!$H$5</f>
        <v>5017.1678365899998</v>
      </c>
      <c r="W104" s="37">
        <f>SUMIFS(СВЦЭМ!$D$34:$D$777,СВЦЭМ!$A$34:$A$777,$A104,СВЦЭМ!$B$34:$B$777,W$83)+'СЕТ СН'!$H$11+СВЦЭМ!$D$10+'СЕТ СН'!$H$5</f>
        <v>5024.9154402799995</v>
      </c>
      <c r="X104" s="37">
        <f>SUMIFS(СВЦЭМ!$D$34:$D$777,СВЦЭМ!$A$34:$A$777,$A104,СВЦЭМ!$B$34:$B$777,X$83)+'СЕТ СН'!$H$11+СВЦЭМ!$D$10+'СЕТ СН'!$H$5</f>
        <v>5072.5381925000002</v>
      </c>
      <c r="Y104" s="37">
        <f>SUMIFS(СВЦЭМ!$D$34:$D$777,СВЦЭМ!$A$34:$A$777,$A104,СВЦЭМ!$B$34:$B$777,Y$83)+'СЕТ СН'!$H$11+СВЦЭМ!$D$10+'СЕТ СН'!$H$5</f>
        <v>5084.9687246100002</v>
      </c>
    </row>
    <row r="105" spans="1:25" ht="15.75" x14ac:dyDescent="0.2">
      <c r="A105" s="36">
        <f t="shared" si="2"/>
        <v>42635</v>
      </c>
      <c r="B105" s="37">
        <f>SUMIFS(СВЦЭМ!$D$34:$D$777,СВЦЭМ!$A$34:$A$777,$A105,СВЦЭМ!$B$34:$B$777,B$83)+'СЕТ СН'!$H$11+СВЦЭМ!$D$10+'СЕТ СН'!$H$5</f>
        <v>5205.3003389799997</v>
      </c>
      <c r="C105" s="37">
        <f>SUMIFS(СВЦЭМ!$D$34:$D$777,СВЦЭМ!$A$34:$A$777,$A105,СВЦЭМ!$B$34:$B$777,C$83)+'СЕТ СН'!$H$11+СВЦЭМ!$D$10+'СЕТ СН'!$H$5</f>
        <v>5249.4595836299995</v>
      </c>
      <c r="D105" s="37">
        <f>SUMIFS(СВЦЭМ!$D$34:$D$777,СВЦЭМ!$A$34:$A$777,$A105,СВЦЭМ!$B$34:$B$777,D$83)+'СЕТ СН'!$H$11+СВЦЭМ!$D$10+'СЕТ СН'!$H$5</f>
        <v>5299.9697667700002</v>
      </c>
      <c r="E105" s="37">
        <f>SUMIFS(СВЦЭМ!$D$34:$D$777,СВЦЭМ!$A$34:$A$777,$A105,СВЦЭМ!$B$34:$B$777,E$83)+'СЕТ СН'!$H$11+СВЦЭМ!$D$10+'СЕТ СН'!$H$5</f>
        <v>5545.2492801400003</v>
      </c>
      <c r="F105" s="37">
        <f>SUMIFS(СВЦЭМ!$D$34:$D$777,СВЦЭМ!$A$34:$A$777,$A105,СВЦЭМ!$B$34:$B$777,F$83)+'СЕТ СН'!$H$11+СВЦЭМ!$D$10+'СЕТ СН'!$H$5</f>
        <v>5452.4402754900002</v>
      </c>
      <c r="G105" s="37">
        <f>SUMIFS(СВЦЭМ!$D$34:$D$777,СВЦЭМ!$A$34:$A$777,$A105,СВЦЭМ!$B$34:$B$777,G$83)+'СЕТ СН'!$H$11+СВЦЭМ!$D$10+'СЕТ СН'!$H$5</f>
        <v>5321.5961913399997</v>
      </c>
      <c r="H105" s="37">
        <f>SUMIFS(СВЦЭМ!$D$34:$D$777,СВЦЭМ!$A$34:$A$777,$A105,СВЦЭМ!$B$34:$B$777,H$83)+'СЕТ СН'!$H$11+СВЦЭМ!$D$10+'СЕТ СН'!$H$5</f>
        <v>5270.0140365999996</v>
      </c>
      <c r="I105" s="37">
        <f>SUMIFS(СВЦЭМ!$D$34:$D$777,СВЦЭМ!$A$34:$A$777,$A105,СВЦЭМ!$B$34:$B$777,I$83)+'СЕТ СН'!$H$11+СВЦЭМ!$D$10+'СЕТ СН'!$H$5</f>
        <v>5172.1569980200002</v>
      </c>
      <c r="J105" s="37">
        <f>SUMIFS(СВЦЭМ!$D$34:$D$777,СВЦЭМ!$A$34:$A$777,$A105,СВЦЭМ!$B$34:$B$777,J$83)+'СЕТ СН'!$H$11+СВЦЭМ!$D$10+'СЕТ СН'!$H$5</f>
        <v>5156.1158479599999</v>
      </c>
      <c r="K105" s="37">
        <f>SUMIFS(СВЦЭМ!$D$34:$D$777,СВЦЭМ!$A$34:$A$777,$A105,СВЦЭМ!$B$34:$B$777,K$83)+'СЕТ СН'!$H$11+СВЦЭМ!$D$10+'СЕТ СН'!$H$5</f>
        <v>5118.7539718999997</v>
      </c>
      <c r="L105" s="37">
        <f>SUMIFS(СВЦЭМ!$D$34:$D$777,СВЦЭМ!$A$34:$A$777,$A105,СВЦЭМ!$B$34:$B$777,L$83)+'СЕТ СН'!$H$11+СВЦЭМ!$D$10+'СЕТ СН'!$H$5</f>
        <v>5127.9102183300001</v>
      </c>
      <c r="M105" s="37">
        <f>SUMIFS(СВЦЭМ!$D$34:$D$777,СВЦЭМ!$A$34:$A$777,$A105,СВЦЭМ!$B$34:$B$777,M$83)+'СЕТ СН'!$H$11+СВЦЭМ!$D$10+'СЕТ СН'!$H$5</f>
        <v>5109.9115741799997</v>
      </c>
      <c r="N105" s="37">
        <f>SUMIFS(СВЦЭМ!$D$34:$D$777,СВЦЭМ!$A$34:$A$777,$A105,СВЦЭМ!$B$34:$B$777,N$83)+'СЕТ СН'!$H$11+СВЦЭМ!$D$10+'СЕТ СН'!$H$5</f>
        <v>5093.0812899900002</v>
      </c>
      <c r="O105" s="37">
        <f>SUMIFS(СВЦЭМ!$D$34:$D$777,СВЦЭМ!$A$34:$A$777,$A105,СВЦЭМ!$B$34:$B$777,O$83)+'СЕТ СН'!$H$11+СВЦЭМ!$D$10+'СЕТ СН'!$H$5</f>
        <v>5149.7826466099996</v>
      </c>
      <c r="P105" s="37">
        <f>SUMIFS(СВЦЭМ!$D$34:$D$777,СВЦЭМ!$A$34:$A$777,$A105,СВЦЭМ!$B$34:$B$777,P$83)+'СЕТ СН'!$H$11+СВЦЭМ!$D$10+'СЕТ СН'!$H$5</f>
        <v>5146.29423658</v>
      </c>
      <c r="Q105" s="37">
        <f>SUMIFS(СВЦЭМ!$D$34:$D$777,СВЦЭМ!$A$34:$A$777,$A105,СВЦЭМ!$B$34:$B$777,Q$83)+'СЕТ СН'!$H$11+СВЦЭМ!$D$10+'СЕТ СН'!$H$5</f>
        <v>5154.8146395799995</v>
      </c>
      <c r="R105" s="37">
        <f>SUMIFS(СВЦЭМ!$D$34:$D$777,СВЦЭМ!$A$34:$A$777,$A105,СВЦЭМ!$B$34:$B$777,R$83)+'СЕТ СН'!$H$11+СВЦЭМ!$D$10+'СЕТ СН'!$H$5</f>
        <v>5133.6461092399995</v>
      </c>
      <c r="S105" s="37">
        <f>SUMIFS(СВЦЭМ!$D$34:$D$777,СВЦЭМ!$A$34:$A$777,$A105,СВЦЭМ!$B$34:$B$777,S$83)+'СЕТ СН'!$H$11+СВЦЭМ!$D$10+'СЕТ СН'!$H$5</f>
        <v>5148.7759496799999</v>
      </c>
      <c r="T105" s="37">
        <f>SUMIFS(СВЦЭМ!$D$34:$D$777,СВЦЭМ!$A$34:$A$777,$A105,СВЦЭМ!$B$34:$B$777,T$83)+'СЕТ СН'!$H$11+СВЦЭМ!$D$10+'СЕТ СН'!$H$5</f>
        <v>5114.1828891200003</v>
      </c>
      <c r="U105" s="37">
        <f>SUMIFS(СВЦЭМ!$D$34:$D$777,СВЦЭМ!$A$34:$A$777,$A105,СВЦЭМ!$B$34:$B$777,U$83)+'СЕТ СН'!$H$11+СВЦЭМ!$D$10+'СЕТ СН'!$H$5</f>
        <v>5199.6637673499999</v>
      </c>
      <c r="V105" s="37">
        <f>SUMIFS(СВЦЭМ!$D$34:$D$777,СВЦЭМ!$A$34:$A$777,$A105,СВЦЭМ!$B$34:$B$777,V$83)+'СЕТ СН'!$H$11+СВЦЭМ!$D$10+'СЕТ СН'!$H$5</f>
        <v>5215.9036909799997</v>
      </c>
      <c r="W105" s="37">
        <f>SUMIFS(СВЦЭМ!$D$34:$D$777,СВЦЭМ!$A$34:$A$777,$A105,СВЦЭМ!$B$34:$B$777,W$83)+'СЕТ СН'!$H$11+СВЦЭМ!$D$10+'СЕТ СН'!$H$5</f>
        <v>5201.8038570299996</v>
      </c>
      <c r="X105" s="37">
        <f>SUMIFS(СВЦЭМ!$D$34:$D$777,СВЦЭМ!$A$34:$A$777,$A105,СВЦЭМ!$B$34:$B$777,X$83)+'СЕТ СН'!$H$11+СВЦЭМ!$D$10+'СЕТ СН'!$H$5</f>
        <v>5145.5418677199996</v>
      </c>
      <c r="Y105" s="37">
        <f>SUMIFS(СВЦЭМ!$D$34:$D$777,СВЦЭМ!$A$34:$A$777,$A105,СВЦЭМ!$B$34:$B$777,Y$83)+'СЕТ СН'!$H$11+СВЦЭМ!$D$10+'СЕТ СН'!$H$5</f>
        <v>5181.6560483900003</v>
      </c>
    </row>
    <row r="106" spans="1:25" ht="15.75" x14ac:dyDescent="0.2">
      <c r="A106" s="36">
        <f t="shared" si="2"/>
        <v>42636</v>
      </c>
      <c r="B106" s="37">
        <f>SUMIFS(СВЦЭМ!$D$34:$D$777,СВЦЭМ!$A$34:$A$777,$A106,СВЦЭМ!$B$34:$B$777,B$83)+'СЕТ СН'!$H$11+СВЦЭМ!$D$10+'СЕТ СН'!$H$5</f>
        <v>5159.0630570100002</v>
      </c>
      <c r="C106" s="37">
        <f>SUMIFS(СВЦЭМ!$D$34:$D$777,СВЦЭМ!$A$34:$A$777,$A106,СВЦЭМ!$B$34:$B$777,C$83)+'СЕТ СН'!$H$11+СВЦЭМ!$D$10+'СЕТ СН'!$H$5</f>
        <v>5206.82995011</v>
      </c>
      <c r="D106" s="37">
        <f>SUMIFS(СВЦЭМ!$D$34:$D$777,СВЦЭМ!$A$34:$A$777,$A106,СВЦЭМ!$B$34:$B$777,D$83)+'СЕТ СН'!$H$11+СВЦЭМ!$D$10+'СЕТ СН'!$H$5</f>
        <v>5232.7276327</v>
      </c>
      <c r="E106" s="37">
        <f>SUMIFS(СВЦЭМ!$D$34:$D$777,СВЦЭМ!$A$34:$A$777,$A106,СВЦЭМ!$B$34:$B$777,E$83)+'СЕТ СН'!$H$11+СВЦЭМ!$D$10+'СЕТ СН'!$H$5</f>
        <v>5238.9395803799998</v>
      </c>
      <c r="F106" s="37">
        <f>SUMIFS(СВЦЭМ!$D$34:$D$777,СВЦЭМ!$A$34:$A$777,$A106,СВЦЭМ!$B$34:$B$777,F$83)+'СЕТ СН'!$H$11+СВЦЭМ!$D$10+'СЕТ СН'!$H$5</f>
        <v>5246.42713482</v>
      </c>
      <c r="G106" s="37">
        <f>SUMIFS(СВЦЭМ!$D$34:$D$777,СВЦЭМ!$A$34:$A$777,$A106,СВЦЭМ!$B$34:$B$777,G$83)+'СЕТ СН'!$H$11+СВЦЭМ!$D$10+'СЕТ СН'!$H$5</f>
        <v>5225.6169317200001</v>
      </c>
      <c r="H106" s="37">
        <f>SUMIFS(СВЦЭМ!$D$34:$D$777,СВЦЭМ!$A$34:$A$777,$A106,СВЦЭМ!$B$34:$B$777,H$83)+'СЕТ СН'!$H$11+СВЦЭМ!$D$10+'СЕТ СН'!$H$5</f>
        <v>5170.1886178699997</v>
      </c>
      <c r="I106" s="37">
        <f>SUMIFS(СВЦЭМ!$D$34:$D$777,СВЦЭМ!$A$34:$A$777,$A106,СВЦЭМ!$B$34:$B$777,I$83)+'СЕТ СН'!$H$11+СВЦЭМ!$D$10+'СЕТ СН'!$H$5</f>
        <v>5099.8639796999996</v>
      </c>
      <c r="J106" s="37">
        <f>SUMIFS(СВЦЭМ!$D$34:$D$777,СВЦЭМ!$A$34:$A$777,$A106,СВЦЭМ!$B$34:$B$777,J$83)+'СЕТ СН'!$H$11+СВЦЭМ!$D$10+'СЕТ СН'!$H$5</f>
        <v>5096.9146571399997</v>
      </c>
      <c r="K106" s="37">
        <f>SUMIFS(СВЦЭМ!$D$34:$D$777,СВЦЭМ!$A$34:$A$777,$A106,СВЦЭМ!$B$34:$B$777,K$83)+'СЕТ СН'!$H$11+СВЦЭМ!$D$10+'СЕТ СН'!$H$5</f>
        <v>5071.4207572400001</v>
      </c>
      <c r="L106" s="37">
        <f>SUMIFS(СВЦЭМ!$D$34:$D$777,СВЦЭМ!$A$34:$A$777,$A106,СВЦЭМ!$B$34:$B$777,L$83)+'СЕТ СН'!$H$11+СВЦЭМ!$D$10+'СЕТ СН'!$H$5</f>
        <v>5169.5136241599994</v>
      </c>
      <c r="M106" s="37">
        <f>SUMIFS(СВЦЭМ!$D$34:$D$777,СВЦЭМ!$A$34:$A$777,$A106,СВЦЭМ!$B$34:$B$777,M$83)+'СЕТ СН'!$H$11+СВЦЭМ!$D$10+'СЕТ СН'!$H$5</f>
        <v>5219.5541331799996</v>
      </c>
      <c r="N106" s="37">
        <f>SUMIFS(СВЦЭМ!$D$34:$D$777,СВЦЭМ!$A$34:$A$777,$A106,СВЦЭМ!$B$34:$B$777,N$83)+'СЕТ СН'!$H$11+СВЦЭМ!$D$10+'СЕТ СН'!$H$5</f>
        <v>5196.2563437199997</v>
      </c>
      <c r="O106" s="37">
        <f>SUMIFS(СВЦЭМ!$D$34:$D$777,СВЦЭМ!$A$34:$A$777,$A106,СВЦЭМ!$B$34:$B$777,O$83)+'СЕТ СН'!$H$11+СВЦЭМ!$D$10+'СЕТ СН'!$H$5</f>
        <v>5287.4712589999999</v>
      </c>
      <c r="P106" s="37">
        <f>SUMIFS(СВЦЭМ!$D$34:$D$777,СВЦЭМ!$A$34:$A$777,$A106,СВЦЭМ!$B$34:$B$777,P$83)+'СЕТ СН'!$H$11+СВЦЭМ!$D$10+'СЕТ СН'!$H$5</f>
        <v>5200.2763774200002</v>
      </c>
      <c r="Q106" s="37">
        <f>SUMIFS(СВЦЭМ!$D$34:$D$777,СВЦЭМ!$A$34:$A$777,$A106,СВЦЭМ!$B$34:$B$777,Q$83)+'СЕТ СН'!$H$11+СВЦЭМ!$D$10+'СЕТ СН'!$H$5</f>
        <v>5200.7229290599998</v>
      </c>
      <c r="R106" s="37">
        <f>SUMIFS(СВЦЭМ!$D$34:$D$777,СВЦЭМ!$A$34:$A$777,$A106,СВЦЭМ!$B$34:$B$777,R$83)+'СЕТ СН'!$H$11+СВЦЭМ!$D$10+'СЕТ СН'!$H$5</f>
        <v>5165.3727643100001</v>
      </c>
      <c r="S106" s="37">
        <f>SUMIFS(СВЦЭМ!$D$34:$D$777,СВЦЭМ!$A$34:$A$777,$A106,СВЦЭМ!$B$34:$B$777,S$83)+'СЕТ СН'!$H$11+СВЦЭМ!$D$10+'СЕТ СН'!$H$5</f>
        <v>5197.1364661600001</v>
      </c>
      <c r="T106" s="37">
        <f>SUMIFS(СВЦЭМ!$D$34:$D$777,СВЦЭМ!$A$34:$A$777,$A106,СВЦЭМ!$B$34:$B$777,T$83)+'СЕТ СН'!$H$11+СВЦЭМ!$D$10+'СЕТ СН'!$H$5</f>
        <v>5127.9418540799998</v>
      </c>
      <c r="U106" s="37">
        <f>SUMIFS(СВЦЭМ!$D$34:$D$777,СВЦЭМ!$A$34:$A$777,$A106,СВЦЭМ!$B$34:$B$777,U$83)+'СЕТ СН'!$H$11+СВЦЭМ!$D$10+'СЕТ СН'!$H$5</f>
        <v>5107.5566892099996</v>
      </c>
      <c r="V106" s="37">
        <f>SUMIFS(СВЦЭМ!$D$34:$D$777,СВЦЭМ!$A$34:$A$777,$A106,СВЦЭМ!$B$34:$B$777,V$83)+'СЕТ СН'!$H$11+СВЦЭМ!$D$10+'СЕТ СН'!$H$5</f>
        <v>5086.3171789600001</v>
      </c>
      <c r="W106" s="37">
        <f>SUMIFS(СВЦЭМ!$D$34:$D$777,СВЦЭМ!$A$34:$A$777,$A106,СВЦЭМ!$B$34:$B$777,W$83)+'СЕТ СН'!$H$11+СВЦЭМ!$D$10+'СЕТ СН'!$H$5</f>
        <v>5085.02393656</v>
      </c>
      <c r="X106" s="37">
        <f>SUMIFS(СВЦЭМ!$D$34:$D$777,СВЦЭМ!$A$34:$A$777,$A106,СВЦЭМ!$B$34:$B$777,X$83)+'СЕТ СН'!$H$11+СВЦЭМ!$D$10+'СЕТ СН'!$H$5</f>
        <v>5174.2247597200003</v>
      </c>
      <c r="Y106" s="37">
        <f>SUMIFS(СВЦЭМ!$D$34:$D$777,СВЦЭМ!$A$34:$A$777,$A106,СВЦЭМ!$B$34:$B$777,Y$83)+'СЕТ СН'!$H$11+СВЦЭМ!$D$10+'СЕТ СН'!$H$5</f>
        <v>5461.2107034700002</v>
      </c>
    </row>
    <row r="107" spans="1:25" ht="15.75" x14ac:dyDescent="0.2">
      <c r="A107" s="36">
        <f t="shared" si="2"/>
        <v>42637</v>
      </c>
      <c r="B107" s="37">
        <f>SUMIFS(СВЦЭМ!$D$34:$D$777,СВЦЭМ!$A$34:$A$777,$A107,СВЦЭМ!$B$34:$B$777,B$83)+'СЕТ СН'!$H$11+СВЦЭМ!$D$10+'СЕТ СН'!$H$5</f>
        <v>5660.56644977</v>
      </c>
      <c r="C107" s="37">
        <f>SUMIFS(СВЦЭМ!$D$34:$D$777,СВЦЭМ!$A$34:$A$777,$A107,СВЦЭМ!$B$34:$B$777,C$83)+'СЕТ СН'!$H$11+СВЦЭМ!$D$10+'СЕТ СН'!$H$5</f>
        <v>5656.0893462000004</v>
      </c>
      <c r="D107" s="37">
        <f>SUMIFS(СВЦЭМ!$D$34:$D$777,СВЦЭМ!$A$34:$A$777,$A107,СВЦЭМ!$B$34:$B$777,D$83)+'СЕТ СН'!$H$11+СВЦЭМ!$D$10+'СЕТ СН'!$H$5</f>
        <v>5479.9152603399998</v>
      </c>
      <c r="E107" s="37">
        <f>SUMIFS(СВЦЭМ!$D$34:$D$777,СВЦЭМ!$A$34:$A$777,$A107,СВЦЭМ!$B$34:$B$777,E$83)+'СЕТ СН'!$H$11+СВЦЭМ!$D$10+'СЕТ СН'!$H$5</f>
        <v>5423.9428470100002</v>
      </c>
      <c r="F107" s="37">
        <f>SUMIFS(СВЦЭМ!$D$34:$D$777,СВЦЭМ!$A$34:$A$777,$A107,СВЦЭМ!$B$34:$B$777,F$83)+'СЕТ СН'!$H$11+СВЦЭМ!$D$10+'СЕТ СН'!$H$5</f>
        <v>5357.9033298199993</v>
      </c>
      <c r="G107" s="37">
        <f>SUMIFS(СВЦЭМ!$D$34:$D$777,СВЦЭМ!$A$34:$A$777,$A107,СВЦЭМ!$B$34:$B$777,G$83)+'СЕТ СН'!$H$11+СВЦЭМ!$D$10+'СЕТ СН'!$H$5</f>
        <v>5330.3192833800003</v>
      </c>
      <c r="H107" s="37">
        <f>SUMIFS(СВЦЭМ!$D$34:$D$777,СВЦЭМ!$A$34:$A$777,$A107,СВЦЭМ!$B$34:$B$777,H$83)+'СЕТ СН'!$H$11+СВЦЭМ!$D$10+'СЕТ СН'!$H$5</f>
        <v>5277.9079657499997</v>
      </c>
      <c r="I107" s="37">
        <f>SUMIFS(СВЦЭМ!$D$34:$D$777,СВЦЭМ!$A$34:$A$777,$A107,СВЦЭМ!$B$34:$B$777,I$83)+'СЕТ СН'!$H$11+СВЦЭМ!$D$10+'СЕТ СН'!$H$5</f>
        <v>5221.8360747799998</v>
      </c>
      <c r="J107" s="37">
        <f>SUMIFS(СВЦЭМ!$D$34:$D$777,СВЦЭМ!$A$34:$A$777,$A107,СВЦЭМ!$B$34:$B$777,J$83)+'СЕТ СН'!$H$11+СВЦЭМ!$D$10+'СЕТ СН'!$H$5</f>
        <v>5149.9461375800001</v>
      </c>
      <c r="K107" s="37">
        <f>SUMIFS(СВЦЭМ!$D$34:$D$777,СВЦЭМ!$A$34:$A$777,$A107,СВЦЭМ!$B$34:$B$777,K$83)+'СЕТ СН'!$H$11+СВЦЭМ!$D$10+'СЕТ СН'!$H$5</f>
        <v>5148.7005226299998</v>
      </c>
      <c r="L107" s="37">
        <f>SUMIFS(СВЦЭМ!$D$34:$D$777,СВЦЭМ!$A$34:$A$777,$A107,СВЦЭМ!$B$34:$B$777,L$83)+'СЕТ СН'!$H$11+СВЦЭМ!$D$10+'СЕТ СН'!$H$5</f>
        <v>5154.5827989700001</v>
      </c>
      <c r="M107" s="37">
        <f>SUMIFS(СВЦЭМ!$D$34:$D$777,СВЦЭМ!$A$34:$A$777,$A107,СВЦЭМ!$B$34:$B$777,M$83)+'СЕТ СН'!$H$11+СВЦЭМ!$D$10+'СЕТ СН'!$H$5</f>
        <v>5193.2043146699998</v>
      </c>
      <c r="N107" s="37">
        <f>SUMIFS(СВЦЭМ!$D$34:$D$777,СВЦЭМ!$A$34:$A$777,$A107,СВЦЭМ!$B$34:$B$777,N$83)+'СЕТ СН'!$H$11+СВЦЭМ!$D$10+'СЕТ СН'!$H$5</f>
        <v>5161.20343675</v>
      </c>
      <c r="O107" s="37">
        <f>SUMIFS(СВЦЭМ!$D$34:$D$777,СВЦЭМ!$A$34:$A$777,$A107,СВЦЭМ!$B$34:$B$777,O$83)+'СЕТ СН'!$H$11+СВЦЭМ!$D$10+'СЕТ СН'!$H$5</f>
        <v>5096.5657065699997</v>
      </c>
      <c r="P107" s="37">
        <f>SUMIFS(СВЦЭМ!$D$34:$D$777,СВЦЭМ!$A$34:$A$777,$A107,СВЦЭМ!$B$34:$B$777,P$83)+'СЕТ СН'!$H$11+СВЦЭМ!$D$10+'СЕТ СН'!$H$5</f>
        <v>5094.2690710799998</v>
      </c>
      <c r="Q107" s="37">
        <f>SUMIFS(СВЦЭМ!$D$34:$D$777,СВЦЭМ!$A$34:$A$777,$A107,СВЦЭМ!$B$34:$B$777,Q$83)+'СЕТ СН'!$H$11+СВЦЭМ!$D$10+'СЕТ СН'!$H$5</f>
        <v>5063.0236966599996</v>
      </c>
      <c r="R107" s="37">
        <f>SUMIFS(СВЦЭМ!$D$34:$D$777,СВЦЭМ!$A$34:$A$777,$A107,СВЦЭМ!$B$34:$B$777,R$83)+'СЕТ СН'!$H$11+СВЦЭМ!$D$10+'СЕТ СН'!$H$5</f>
        <v>5065.0428058699999</v>
      </c>
      <c r="S107" s="37">
        <f>SUMIFS(СВЦЭМ!$D$34:$D$777,СВЦЭМ!$A$34:$A$777,$A107,СВЦЭМ!$B$34:$B$777,S$83)+'СЕТ СН'!$H$11+СВЦЭМ!$D$10+'СЕТ СН'!$H$5</f>
        <v>5061.5070111200002</v>
      </c>
      <c r="T107" s="37">
        <f>SUMIFS(СВЦЭМ!$D$34:$D$777,СВЦЭМ!$A$34:$A$777,$A107,СВЦЭМ!$B$34:$B$777,T$83)+'СЕТ СН'!$H$11+СВЦЭМ!$D$10+'СЕТ СН'!$H$5</f>
        <v>5065.4774137099994</v>
      </c>
      <c r="U107" s="37">
        <f>SUMIFS(СВЦЭМ!$D$34:$D$777,СВЦЭМ!$A$34:$A$777,$A107,СВЦЭМ!$B$34:$B$777,U$83)+'СЕТ СН'!$H$11+СВЦЭМ!$D$10+'СЕТ СН'!$H$5</f>
        <v>5114.2976529299995</v>
      </c>
      <c r="V107" s="37">
        <f>SUMIFS(СВЦЭМ!$D$34:$D$777,СВЦЭМ!$A$34:$A$777,$A107,СВЦЭМ!$B$34:$B$777,V$83)+'СЕТ СН'!$H$11+СВЦЭМ!$D$10+'СЕТ СН'!$H$5</f>
        <v>5142.3713077000002</v>
      </c>
      <c r="W107" s="37">
        <f>SUMIFS(СВЦЭМ!$D$34:$D$777,СВЦЭМ!$A$34:$A$777,$A107,СВЦЭМ!$B$34:$B$777,W$83)+'СЕТ СН'!$H$11+СВЦЭМ!$D$10+'СЕТ СН'!$H$5</f>
        <v>5129.1041634399999</v>
      </c>
      <c r="X107" s="37">
        <f>SUMIFS(СВЦЭМ!$D$34:$D$777,СВЦЭМ!$A$34:$A$777,$A107,СВЦЭМ!$B$34:$B$777,X$83)+'СЕТ СН'!$H$11+СВЦЭМ!$D$10+'СЕТ СН'!$H$5</f>
        <v>5090.99571156</v>
      </c>
      <c r="Y107" s="37">
        <f>SUMIFS(СВЦЭМ!$D$34:$D$777,СВЦЭМ!$A$34:$A$777,$A107,СВЦЭМ!$B$34:$B$777,Y$83)+'СЕТ СН'!$H$11+СВЦЭМ!$D$10+'СЕТ СН'!$H$5</f>
        <v>5136.1571867900002</v>
      </c>
    </row>
    <row r="108" spans="1:25" ht="15.75" x14ac:dyDescent="0.2">
      <c r="A108" s="36">
        <f t="shared" si="2"/>
        <v>42638</v>
      </c>
      <c r="B108" s="37">
        <f>SUMIFS(СВЦЭМ!$D$34:$D$777,СВЦЭМ!$A$34:$A$777,$A108,СВЦЭМ!$B$34:$B$777,B$83)+'СЕТ СН'!$H$11+СВЦЭМ!$D$10+'СЕТ СН'!$H$5</f>
        <v>5174.39234373</v>
      </c>
      <c r="C108" s="37">
        <f>SUMIFS(СВЦЭМ!$D$34:$D$777,СВЦЭМ!$A$34:$A$777,$A108,СВЦЭМ!$B$34:$B$777,C$83)+'СЕТ СН'!$H$11+СВЦЭМ!$D$10+'СЕТ СН'!$H$5</f>
        <v>5251.5615517799997</v>
      </c>
      <c r="D108" s="37">
        <f>SUMIFS(СВЦЭМ!$D$34:$D$777,СВЦЭМ!$A$34:$A$777,$A108,СВЦЭМ!$B$34:$B$777,D$83)+'СЕТ СН'!$H$11+СВЦЭМ!$D$10+'СЕТ СН'!$H$5</f>
        <v>5290.1927788200001</v>
      </c>
      <c r="E108" s="37">
        <f>SUMIFS(СВЦЭМ!$D$34:$D$777,СВЦЭМ!$A$34:$A$777,$A108,СВЦЭМ!$B$34:$B$777,E$83)+'СЕТ СН'!$H$11+СВЦЭМ!$D$10+'СЕТ СН'!$H$5</f>
        <v>5288.5970227999996</v>
      </c>
      <c r="F108" s="37">
        <f>SUMIFS(СВЦЭМ!$D$34:$D$777,СВЦЭМ!$A$34:$A$777,$A108,СВЦЭМ!$B$34:$B$777,F$83)+'СЕТ СН'!$H$11+СВЦЭМ!$D$10+'СЕТ СН'!$H$5</f>
        <v>5307.2580254300001</v>
      </c>
      <c r="G108" s="37">
        <f>SUMIFS(СВЦЭМ!$D$34:$D$777,СВЦЭМ!$A$34:$A$777,$A108,СВЦЭМ!$B$34:$B$777,G$83)+'СЕТ СН'!$H$11+СВЦЭМ!$D$10+'СЕТ СН'!$H$5</f>
        <v>5290.3551022600004</v>
      </c>
      <c r="H108" s="37">
        <f>SUMIFS(СВЦЭМ!$D$34:$D$777,СВЦЭМ!$A$34:$A$777,$A108,СВЦЭМ!$B$34:$B$777,H$83)+'СЕТ СН'!$H$11+СВЦЭМ!$D$10+'СЕТ СН'!$H$5</f>
        <v>5279.5826556800002</v>
      </c>
      <c r="I108" s="37">
        <f>SUMIFS(СВЦЭМ!$D$34:$D$777,СВЦЭМ!$A$34:$A$777,$A108,СВЦЭМ!$B$34:$B$777,I$83)+'СЕТ СН'!$H$11+СВЦЭМ!$D$10+'СЕТ СН'!$H$5</f>
        <v>5242.9996276000002</v>
      </c>
      <c r="J108" s="37">
        <f>SUMIFS(СВЦЭМ!$D$34:$D$777,СВЦЭМ!$A$34:$A$777,$A108,СВЦЭМ!$B$34:$B$777,J$83)+'СЕТ СН'!$H$11+СВЦЭМ!$D$10+'СЕТ СН'!$H$5</f>
        <v>5149.2217372799996</v>
      </c>
      <c r="K108" s="37">
        <f>SUMIFS(СВЦЭМ!$D$34:$D$777,СВЦЭМ!$A$34:$A$777,$A108,СВЦЭМ!$B$34:$B$777,K$83)+'СЕТ СН'!$H$11+СВЦЭМ!$D$10+'СЕТ СН'!$H$5</f>
        <v>5097.0806756399998</v>
      </c>
      <c r="L108" s="37">
        <f>SUMIFS(СВЦЭМ!$D$34:$D$777,СВЦЭМ!$A$34:$A$777,$A108,СВЦЭМ!$B$34:$B$777,L$83)+'СЕТ СН'!$H$11+СВЦЭМ!$D$10+'СЕТ СН'!$H$5</f>
        <v>5057.6226153099997</v>
      </c>
      <c r="M108" s="37">
        <f>SUMIFS(СВЦЭМ!$D$34:$D$777,СВЦЭМ!$A$34:$A$777,$A108,СВЦЭМ!$B$34:$B$777,M$83)+'СЕТ СН'!$H$11+СВЦЭМ!$D$10+'СЕТ СН'!$H$5</f>
        <v>5079.0854871299998</v>
      </c>
      <c r="N108" s="37">
        <f>SUMIFS(СВЦЭМ!$D$34:$D$777,СВЦЭМ!$A$34:$A$777,$A108,СВЦЭМ!$B$34:$B$777,N$83)+'СЕТ СН'!$H$11+СВЦЭМ!$D$10+'СЕТ СН'!$H$5</f>
        <v>5067.48335718</v>
      </c>
      <c r="O108" s="37">
        <f>SUMIFS(СВЦЭМ!$D$34:$D$777,СВЦЭМ!$A$34:$A$777,$A108,СВЦЭМ!$B$34:$B$777,O$83)+'СЕТ СН'!$H$11+СВЦЭМ!$D$10+'СЕТ СН'!$H$5</f>
        <v>5124.6699110700001</v>
      </c>
      <c r="P108" s="37">
        <f>SUMIFS(СВЦЭМ!$D$34:$D$777,СВЦЭМ!$A$34:$A$777,$A108,СВЦЭМ!$B$34:$B$777,P$83)+'СЕТ СН'!$H$11+СВЦЭМ!$D$10+'СЕТ СН'!$H$5</f>
        <v>5169.48262909</v>
      </c>
      <c r="Q108" s="37">
        <f>SUMIFS(СВЦЭМ!$D$34:$D$777,СВЦЭМ!$A$34:$A$777,$A108,СВЦЭМ!$B$34:$B$777,Q$83)+'СЕТ СН'!$H$11+СВЦЭМ!$D$10+'СЕТ СН'!$H$5</f>
        <v>5147.3357057599997</v>
      </c>
      <c r="R108" s="37">
        <f>SUMIFS(СВЦЭМ!$D$34:$D$777,СВЦЭМ!$A$34:$A$777,$A108,СВЦЭМ!$B$34:$B$777,R$83)+'СЕТ СН'!$H$11+СВЦЭМ!$D$10+'СЕТ СН'!$H$5</f>
        <v>5153.17837538</v>
      </c>
      <c r="S108" s="37">
        <f>SUMIFS(СВЦЭМ!$D$34:$D$777,СВЦЭМ!$A$34:$A$777,$A108,СВЦЭМ!$B$34:$B$777,S$83)+'СЕТ СН'!$H$11+СВЦЭМ!$D$10+'СЕТ СН'!$H$5</f>
        <v>5112.7169732799994</v>
      </c>
      <c r="T108" s="37">
        <f>SUMIFS(СВЦЭМ!$D$34:$D$777,СВЦЭМ!$A$34:$A$777,$A108,СВЦЭМ!$B$34:$B$777,T$83)+'СЕТ СН'!$H$11+СВЦЭМ!$D$10+'СЕТ СН'!$H$5</f>
        <v>5100.7757291199996</v>
      </c>
      <c r="U108" s="37">
        <f>SUMIFS(СВЦЭМ!$D$34:$D$777,СВЦЭМ!$A$34:$A$777,$A108,СВЦЭМ!$B$34:$B$777,U$83)+'СЕТ СН'!$H$11+СВЦЭМ!$D$10+'СЕТ СН'!$H$5</f>
        <v>5089.5884049400001</v>
      </c>
      <c r="V108" s="37">
        <f>SUMIFS(СВЦЭМ!$D$34:$D$777,СВЦЭМ!$A$34:$A$777,$A108,СВЦЭМ!$B$34:$B$777,V$83)+'СЕТ СН'!$H$11+СВЦЭМ!$D$10+'СЕТ СН'!$H$5</f>
        <v>5063.4790529499996</v>
      </c>
      <c r="W108" s="37">
        <f>SUMIFS(СВЦЭМ!$D$34:$D$777,СВЦЭМ!$A$34:$A$777,$A108,СВЦЭМ!$B$34:$B$777,W$83)+'СЕТ СН'!$H$11+СВЦЭМ!$D$10+'СЕТ СН'!$H$5</f>
        <v>5057.2043921599998</v>
      </c>
      <c r="X108" s="37">
        <f>SUMIFS(СВЦЭМ!$D$34:$D$777,СВЦЭМ!$A$34:$A$777,$A108,СВЦЭМ!$B$34:$B$777,X$83)+'СЕТ СН'!$H$11+СВЦЭМ!$D$10+'СЕТ СН'!$H$5</f>
        <v>5125.9124671299996</v>
      </c>
      <c r="Y108" s="37">
        <f>SUMIFS(СВЦЭМ!$D$34:$D$777,СВЦЭМ!$A$34:$A$777,$A108,СВЦЭМ!$B$34:$B$777,Y$83)+'СЕТ СН'!$H$11+СВЦЭМ!$D$10+'СЕТ СН'!$H$5</f>
        <v>5136.4949599399997</v>
      </c>
    </row>
    <row r="109" spans="1:25" ht="15.75" x14ac:dyDescent="0.2">
      <c r="A109" s="36">
        <f t="shared" si="2"/>
        <v>42639</v>
      </c>
      <c r="B109" s="37">
        <f>SUMIFS(СВЦЭМ!$D$34:$D$777,СВЦЭМ!$A$34:$A$777,$A109,СВЦЭМ!$B$34:$B$777,B$83)+'СЕТ СН'!$H$11+СВЦЭМ!$D$10+'СЕТ СН'!$H$5</f>
        <v>5138.8033591799995</v>
      </c>
      <c r="C109" s="37">
        <f>SUMIFS(СВЦЭМ!$D$34:$D$777,СВЦЭМ!$A$34:$A$777,$A109,СВЦЭМ!$B$34:$B$777,C$83)+'СЕТ СН'!$H$11+СВЦЭМ!$D$10+'СЕТ СН'!$H$5</f>
        <v>5274.5169909799997</v>
      </c>
      <c r="D109" s="37">
        <f>SUMIFS(СВЦЭМ!$D$34:$D$777,СВЦЭМ!$A$34:$A$777,$A109,СВЦЭМ!$B$34:$B$777,D$83)+'СЕТ СН'!$H$11+СВЦЭМ!$D$10+'СЕТ СН'!$H$5</f>
        <v>5316.3769742200002</v>
      </c>
      <c r="E109" s="37">
        <f>SUMIFS(СВЦЭМ!$D$34:$D$777,СВЦЭМ!$A$34:$A$777,$A109,СВЦЭМ!$B$34:$B$777,E$83)+'СЕТ СН'!$H$11+СВЦЭМ!$D$10+'СЕТ СН'!$H$5</f>
        <v>5324.0030571299994</v>
      </c>
      <c r="F109" s="37">
        <f>SUMIFS(СВЦЭМ!$D$34:$D$777,СВЦЭМ!$A$34:$A$777,$A109,СВЦЭМ!$B$34:$B$777,F$83)+'СЕТ СН'!$H$11+СВЦЭМ!$D$10+'СЕТ СН'!$H$5</f>
        <v>5313.6194933500001</v>
      </c>
      <c r="G109" s="37">
        <f>SUMIFS(СВЦЭМ!$D$34:$D$777,СВЦЭМ!$A$34:$A$777,$A109,СВЦЭМ!$B$34:$B$777,G$83)+'СЕТ СН'!$H$11+СВЦЭМ!$D$10+'СЕТ СН'!$H$5</f>
        <v>5302.0048666299999</v>
      </c>
      <c r="H109" s="37">
        <f>SUMIFS(СВЦЭМ!$D$34:$D$777,СВЦЭМ!$A$34:$A$777,$A109,СВЦЭМ!$B$34:$B$777,H$83)+'СЕТ СН'!$H$11+СВЦЭМ!$D$10+'СЕТ СН'!$H$5</f>
        <v>5235.7831455100004</v>
      </c>
      <c r="I109" s="37">
        <f>SUMIFS(СВЦЭМ!$D$34:$D$777,СВЦЭМ!$A$34:$A$777,$A109,СВЦЭМ!$B$34:$B$777,I$83)+'СЕТ СН'!$H$11+СВЦЭМ!$D$10+'СЕТ СН'!$H$5</f>
        <v>5131.4935233699998</v>
      </c>
      <c r="J109" s="37">
        <f>SUMIFS(СВЦЭМ!$D$34:$D$777,СВЦЭМ!$A$34:$A$777,$A109,СВЦЭМ!$B$34:$B$777,J$83)+'СЕТ СН'!$H$11+СВЦЭМ!$D$10+'СЕТ СН'!$H$5</f>
        <v>5083.0057091399995</v>
      </c>
      <c r="K109" s="37">
        <f>SUMIFS(СВЦЭМ!$D$34:$D$777,СВЦЭМ!$A$34:$A$777,$A109,СВЦЭМ!$B$34:$B$777,K$83)+'СЕТ СН'!$H$11+СВЦЭМ!$D$10+'СЕТ СН'!$H$5</f>
        <v>5030.1293983199994</v>
      </c>
      <c r="L109" s="37">
        <f>SUMIFS(СВЦЭМ!$D$34:$D$777,СВЦЭМ!$A$34:$A$777,$A109,СВЦЭМ!$B$34:$B$777,L$83)+'СЕТ СН'!$H$11+СВЦЭМ!$D$10+'СЕТ СН'!$H$5</f>
        <v>5047.3110963199997</v>
      </c>
      <c r="M109" s="37">
        <f>SUMIFS(СВЦЭМ!$D$34:$D$777,СВЦЭМ!$A$34:$A$777,$A109,СВЦЭМ!$B$34:$B$777,M$83)+'СЕТ СН'!$H$11+СВЦЭМ!$D$10+'СЕТ СН'!$H$5</f>
        <v>5025.5780742199995</v>
      </c>
      <c r="N109" s="37">
        <f>SUMIFS(СВЦЭМ!$D$34:$D$777,СВЦЭМ!$A$34:$A$777,$A109,СВЦЭМ!$B$34:$B$777,N$83)+'СЕТ СН'!$H$11+СВЦЭМ!$D$10+'СЕТ СН'!$H$5</f>
        <v>5034.5094066599995</v>
      </c>
      <c r="O109" s="37">
        <f>SUMIFS(СВЦЭМ!$D$34:$D$777,СВЦЭМ!$A$34:$A$777,$A109,СВЦЭМ!$B$34:$B$777,O$83)+'СЕТ СН'!$H$11+СВЦЭМ!$D$10+'СЕТ СН'!$H$5</f>
        <v>5079.8124107799995</v>
      </c>
      <c r="P109" s="37">
        <f>SUMIFS(СВЦЭМ!$D$34:$D$777,СВЦЭМ!$A$34:$A$777,$A109,СВЦЭМ!$B$34:$B$777,P$83)+'СЕТ СН'!$H$11+СВЦЭМ!$D$10+'СЕТ СН'!$H$5</f>
        <v>5041.3516056199996</v>
      </c>
      <c r="Q109" s="37">
        <f>SUMIFS(СВЦЭМ!$D$34:$D$777,СВЦЭМ!$A$34:$A$777,$A109,СВЦЭМ!$B$34:$B$777,Q$83)+'СЕТ СН'!$H$11+СВЦЭМ!$D$10+'СЕТ СН'!$H$5</f>
        <v>5057.1396956799999</v>
      </c>
      <c r="R109" s="37">
        <f>SUMIFS(СВЦЭМ!$D$34:$D$777,СВЦЭМ!$A$34:$A$777,$A109,СВЦЭМ!$B$34:$B$777,R$83)+'СЕТ СН'!$H$11+СВЦЭМ!$D$10+'СЕТ СН'!$H$5</f>
        <v>5080.1010487399999</v>
      </c>
      <c r="S109" s="37">
        <f>SUMIFS(СВЦЭМ!$D$34:$D$777,СВЦЭМ!$A$34:$A$777,$A109,СВЦЭМ!$B$34:$B$777,S$83)+'СЕТ СН'!$H$11+СВЦЭМ!$D$10+'СЕТ СН'!$H$5</f>
        <v>5134.5587135999995</v>
      </c>
      <c r="T109" s="37">
        <f>SUMIFS(СВЦЭМ!$D$34:$D$777,СВЦЭМ!$A$34:$A$777,$A109,СВЦЭМ!$B$34:$B$777,T$83)+'СЕТ СН'!$H$11+СВЦЭМ!$D$10+'СЕТ СН'!$H$5</f>
        <v>5079.9716240300004</v>
      </c>
      <c r="U109" s="37">
        <f>SUMIFS(СВЦЭМ!$D$34:$D$777,СВЦЭМ!$A$34:$A$777,$A109,СВЦЭМ!$B$34:$B$777,U$83)+'СЕТ СН'!$H$11+СВЦЭМ!$D$10+'СЕТ СН'!$H$5</f>
        <v>5029.8521360300001</v>
      </c>
      <c r="V109" s="37">
        <f>SUMIFS(СВЦЭМ!$D$34:$D$777,СВЦЭМ!$A$34:$A$777,$A109,СВЦЭМ!$B$34:$B$777,V$83)+'СЕТ СН'!$H$11+СВЦЭМ!$D$10+'СЕТ СН'!$H$5</f>
        <v>5043.9203940199995</v>
      </c>
      <c r="W109" s="37">
        <f>SUMIFS(СВЦЭМ!$D$34:$D$777,СВЦЭМ!$A$34:$A$777,$A109,СВЦЭМ!$B$34:$B$777,W$83)+'СЕТ СН'!$H$11+СВЦЭМ!$D$10+'СЕТ СН'!$H$5</f>
        <v>5034.4036500499997</v>
      </c>
      <c r="X109" s="37">
        <f>SUMIFS(СВЦЭМ!$D$34:$D$777,СВЦЭМ!$A$34:$A$777,$A109,СВЦЭМ!$B$34:$B$777,X$83)+'СЕТ СН'!$H$11+СВЦЭМ!$D$10+'СЕТ СН'!$H$5</f>
        <v>5062.0984200799994</v>
      </c>
      <c r="Y109" s="37">
        <f>SUMIFS(СВЦЭМ!$D$34:$D$777,СВЦЭМ!$A$34:$A$777,$A109,СВЦЭМ!$B$34:$B$777,Y$83)+'СЕТ СН'!$H$11+СВЦЭМ!$D$10+'СЕТ СН'!$H$5</f>
        <v>5166.7176491199998</v>
      </c>
    </row>
    <row r="110" spans="1:25" ht="15.75" x14ac:dyDescent="0.2">
      <c r="A110" s="36">
        <f t="shared" si="2"/>
        <v>42640</v>
      </c>
      <c r="B110" s="37">
        <f>SUMIFS(СВЦЭМ!$D$34:$D$777,СВЦЭМ!$A$34:$A$777,$A110,СВЦЭМ!$B$34:$B$777,B$83)+'СЕТ СН'!$H$11+СВЦЭМ!$D$10+'СЕТ СН'!$H$5</f>
        <v>5206.0463569499998</v>
      </c>
      <c r="C110" s="37">
        <f>SUMIFS(СВЦЭМ!$D$34:$D$777,СВЦЭМ!$A$34:$A$777,$A110,СВЦЭМ!$B$34:$B$777,C$83)+'СЕТ СН'!$H$11+СВЦЭМ!$D$10+'СЕТ СН'!$H$5</f>
        <v>5275.7671982299998</v>
      </c>
      <c r="D110" s="37">
        <f>SUMIFS(СВЦЭМ!$D$34:$D$777,СВЦЭМ!$A$34:$A$777,$A110,СВЦЭМ!$B$34:$B$777,D$83)+'СЕТ СН'!$H$11+СВЦЭМ!$D$10+'СЕТ СН'!$H$5</f>
        <v>5318.9419632999998</v>
      </c>
      <c r="E110" s="37">
        <f>SUMIFS(СВЦЭМ!$D$34:$D$777,СВЦЭМ!$A$34:$A$777,$A110,СВЦЭМ!$B$34:$B$777,E$83)+'СЕТ СН'!$H$11+СВЦЭМ!$D$10+'СЕТ СН'!$H$5</f>
        <v>5322.2696193199999</v>
      </c>
      <c r="F110" s="37">
        <f>SUMIFS(СВЦЭМ!$D$34:$D$777,СВЦЭМ!$A$34:$A$777,$A110,СВЦЭМ!$B$34:$B$777,F$83)+'СЕТ СН'!$H$11+СВЦЭМ!$D$10+'СЕТ СН'!$H$5</f>
        <v>5314.2887550400001</v>
      </c>
      <c r="G110" s="37">
        <f>SUMIFS(СВЦЭМ!$D$34:$D$777,СВЦЭМ!$A$34:$A$777,$A110,СВЦЭМ!$B$34:$B$777,G$83)+'СЕТ СН'!$H$11+СВЦЭМ!$D$10+'СЕТ СН'!$H$5</f>
        <v>5301.40666994</v>
      </c>
      <c r="H110" s="37">
        <f>SUMIFS(СВЦЭМ!$D$34:$D$777,СВЦЭМ!$A$34:$A$777,$A110,СВЦЭМ!$B$34:$B$777,H$83)+'СЕТ СН'!$H$11+СВЦЭМ!$D$10+'СЕТ СН'!$H$5</f>
        <v>5335.7162155200003</v>
      </c>
      <c r="I110" s="37">
        <f>SUMIFS(СВЦЭМ!$D$34:$D$777,СВЦЭМ!$A$34:$A$777,$A110,СВЦЭМ!$B$34:$B$777,I$83)+'СЕТ СН'!$H$11+СВЦЭМ!$D$10+'СЕТ СН'!$H$5</f>
        <v>5178.3839255699995</v>
      </c>
      <c r="J110" s="37">
        <f>SUMIFS(СВЦЭМ!$D$34:$D$777,СВЦЭМ!$A$34:$A$777,$A110,СВЦЭМ!$B$34:$B$777,J$83)+'СЕТ СН'!$H$11+СВЦЭМ!$D$10+'СЕТ СН'!$H$5</f>
        <v>5096.5509618899996</v>
      </c>
      <c r="K110" s="37">
        <f>SUMIFS(СВЦЭМ!$D$34:$D$777,СВЦЭМ!$A$34:$A$777,$A110,СВЦЭМ!$B$34:$B$777,K$83)+'СЕТ СН'!$H$11+СВЦЭМ!$D$10+'СЕТ СН'!$H$5</f>
        <v>5046.2956607300002</v>
      </c>
      <c r="L110" s="37">
        <f>SUMIFS(СВЦЭМ!$D$34:$D$777,СВЦЭМ!$A$34:$A$777,$A110,СВЦЭМ!$B$34:$B$777,L$83)+'СЕТ СН'!$H$11+СВЦЭМ!$D$10+'СЕТ СН'!$H$5</f>
        <v>5006.6783458099999</v>
      </c>
      <c r="M110" s="37">
        <f>SUMIFS(СВЦЭМ!$D$34:$D$777,СВЦЭМ!$A$34:$A$777,$A110,СВЦЭМ!$B$34:$B$777,M$83)+'СЕТ СН'!$H$11+СВЦЭМ!$D$10+'СЕТ СН'!$H$5</f>
        <v>5030.0050207900003</v>
      </c>
      <c r="N110" s="37">
        <f>SUMIFS(СВЦЭМ!$D$34:$D$777,СВЦЭМ!$A$34:$A$777,$A110,СВЦЭМ!$B$34:$B$777,N$83)+'СЕТ СН'!$H$11+СВЦЭМ!$D$10+'СЕТ СН'!$H$5</f>
        <v>5104.0949663000001</v>
      </c>
      <c r="O110" s="37">
        <f>SUMIFS(СВЦЭМ!$D$34:$D$777,СВЦЭМ!$A$34:$A$777,$A110,СВЦЭМ!$B$34:$B$777,O$83)+'СЕТ СН'!$H$11+СВЦЭМ!$D$10+'СЕТ СН'!$H$5</f>
        <v>5112.89061545</v>
      </c>
      <c r="P110" s="37">
        <f>SUMIFS(СВЦЭМ!$D$34:$D$777,СВЦЭМ!$A$34:$A$777,$A110,СВЦЭМ!$B$34:$B$777,P$83)+'СЕТ СН'!$H$11+СВЦЭМ!$D$10+'СЕТ СН'!$H$5</f>
        <v>5119.7472502499995</v>
      </c>
      <c r="Q110" s="37">
        <f>SUMIFS(СВЦЭМ!$D$34:$D$777,СВЦЭМ!$A$34:$A$777,$A110,СВЦЭМ!$B$34:$B$777,Q$83)+'СЕТ СН'!$H$11+СВЦЭМ!$D$10+'СЕТ СН'!$H$5</f>
        <v>5128.2468113200002</v>
      </c>
      <c r="R110" s="37">
        <f>SUMIFS(СВЦЭМ!$D$34:$D$777,СВЦЭМ!$A$34:$A$777,$A110,СВЦЭМ!$B$34:$B$777,R$83)+'СЕТ СН'!$H$11+СВЦЭМ!$D$10+'СЕТ СН'!$H$5</f>
        <v>5101.6384181699996</v>
      </c>
      <c r="S110" s="37">
        <f>SUMIFS(СВЦЭМ!$D$34:$D$777,СВЦЭМ!$A$34:$A$777,$A110,СВЦЭМ!$B$34:$B$777,S$83)+'СЕТ СН'!$H$11+СВЦЭМ!$D$10+'СЕТ СН'!$H$5</f>
        <v>5101.7215323</v>
      </c>
      <c r="T110" s="37">
        <f>SUMIFS(СВЦЭМ!$D$34:$D$777,СВЦЭМ!$A$34:$A$777,$A110,СВЦЭМ!$B$34:$B$777,T$83)+'СЕТ СН'!$H$11+СВЦЭМ!$D$10+'СЕТ СН'!$H$5</f>
        <v>5071.7082316599999</v>
      </c>
      <c r="U110" s="37">
        <f>SUMIFS(СВЦЭМ!$D$34:$D$777,СВЦЭМ!$A$34:$A$777,$A110,СВЦЭМ!$B$34:$B$777,U$83)+'СЕТ СН'!$H$11+СВЦЭМ!$D$10+'СЕТ СН'!$H$5</f>
        <v>5061.5931170599997</v>
      </c>
      <c r="V110" s="37">
        <f>SUMIFS(СВЦЭМ!$D$34:$D$777,СВЦЭМ!$A$34:$A$777,$A110,СВЦЭМ!$B$34:$B$777,V$83)+'СЕТ СН'!$H$11+СВЦЭМ!$D$10+'СЕТ СН'!$H$5</f>
        <v>5085.4932773999999</v>
      </c>
      <c r="W110" s="37">
        <f>SUMIFS(СВЦЭМ!$D$34:$D$777,СВЦЭМ!$A$34:$A$777,$A110,СВЦЭМ!$B$34:$B$777,W$83)+'СЕТ СН'!$H$11+СВЦЭМ!$D$10+'СЕТ СН'!$H$5</f>
        <v>5058.8502600800002</v>
      </c>
      <c r="X110" s="37">
        <f>SUMIFS(СВЦЭМ!$D$34:$D$777,СВЦЭМ!$A$34:$A$777,$A110,СВЦЭМ!$B$34:$B$777,X$83)+'СЕТ СН'!$H$11+СВЦЭМ!$D$10+'СЕТ СН'!$H$5</f>
        <v>5019.1699348499997</v>
      </c>
      <c r="Y110" s="37">
        <f>SUMIFS(СВЦЭМ!$D$34:$D$777,СВЦЭМ!$A$34:$A$777,$A110,СВЦЭМ!$B$34:$B$777,Y$83)+'СЕТ СН'!$H$11+СВЦЭМ!$D$10+'СЕТ СН'!$H$5</f>
        <v>5101.9101934600003</v>
      </c>
    </row>
    <row r="111" spans="1:25" ht="15.75" x14ac:dyDescent="0.2">
      <c r="A111" s="36">
        <f t="shared" si="2"/>
        <v>42641</v>
      </c>
      <c r="B111" s="37">
        <f>SUMIFS(СВЦЭМ!$D$34:$D$777,СВЦЭМ!$A$34:$A$777,$A111,СВЦЭМ!$B$34:$B$777,B$83)+'СЕТ СН'!$H$11+СВЦЭМ!$D$10+'СЕТ СН'!$H$5</f>
        <v>5206.6460762999995</v>
      </c>
      <c r="C111" s="37">
        <f>SUMIFS(СВЦЭМ!$D$34:$D$777,СВЦЭМ!$A$34:$A$777,$A111,СВЦЭМ!$B$34:$B$777,C$83)+'СЕТ СН'!$H$11+СВЦЭМ!$D$10+'СЕТ СН'!$H$5</f>
        <v>5271.6731529400004</v>
      </c>
      <c r="D111" s="37">
        <f>SUMIFS(СВЦЭМ!$D$34:$D$777,СВЦЭМ!$A$34:$A$777,$A111,СВЦЭМ!$B$34:$B$777,D$83)+'СЕТ СН'!$H$11+СВЦЭМ!$D$10+'СЕТ СН'!$H$5</f>
        <v>5305.4504916099995</v>
      </c>
      <c r="E111" s="37">
        <f>SUMIFS(СВЦЭМ!$D$34:$D$777,СВЦЭМ!$A$34:$A$777,$A111,СВЦЭМ!$B$34:$B$777,E$83)+'СЕТ СН'!$H$11+СВЦЭМ!$D$10+'СЕТ СН'!$H$5</f>
        <v>5371.4473861699998</v>
      </c>
      <c r="F111" s="37">
        <f>SUMIFS(СВЦЭМ!$D$34:$D$777,СВЦЭМ!$A$34:$A$777,$A111,СВЦЭМ!$B$34:$B$777,F$83)+'СЕТ СН'!$H$11+СВЦЭМ!$D$10+'СЕТ СН'!$H$5</f>
        <v>5472.1779734000002</v>
      </c>
      <c r="G111" s="37">
        <f>SUMIFS(СВЦЭМ!$D$34:$D$777,СВЦЭМ!$A$34:$A$777,$A111,СВЦЭМ!$B$34:$B$777,G$83)+'СЕТ СН'!$H$11+СВЦЭМ!$D$10+'СЕТ СН'!$H$5</f>
        <v>5452.3808010100001</v>
      </c>
      <c r="H111" s="37">
        <f>SUMIFS(СВЦЭМ!$D$34:$D$777,СВЦЭМ!$A$34:$A$777,$A111,СВЦЭМ!$B$34:$B$777,H$83)+'СЕТ СН'!$H$11+СВЦЭМ!$D$10+'СЕТ СН'!$H$5</f>
        <v>5313.1291241899999</v>
      </c>
      <c r="I111" s="37">
        <f>SUMIFS(СВЦЭМ!$D$34:$D$777,СВЦЭМ!$A$34:$A$777,$A111,СВЦЭМ!$B$34:$B$777,I$83)+'СЕТ СН'!$H$11+СВЦЭМ!$D$10+'СЕТ СН'!$H$5</f>
        <v>5247.3447153099996</v>
      </c>
      <c r="J111" s="37">
        <f>SUMIFS(СВЦЭМ!$D$34:$D$777,СВЦЭМ!$A$34:$A$777,$A111,СВЦЭМ!$B$34:$B$777,J$83)+'СЕТ СН'!$H$11+СВЦЭМ!$D$10+'СЕТ СН'!$H$5</f>
        <v>5201.8235432000001</v>
      </c>
      <c r="K111" s="37">
        <f>SUMIFS(СВЦЭМ!$D$34:$D$777,СВЦЭМ!$A$34:$A$777,$A111,СВЦЭМ!$B$34:$B$777,K$83)+'СЕТ СН'!$H$11+СВЦЭМ!$D$10+'СЕТ СН'!$H$5</f>
        <v>5101.5899426099995</v>
      </c>
      <c r="L111" s="37">
        <f>SUMIFS(СВЦЭМ!$D$34:$D$777,СВЦЭМ!$A$34:$A$777,$A111,СВЦЭМ!$B$34:$B$777,L$83)+'СЕТ СН'!$H$11+СВЦЭМ!$D$10+'СЕТ СН'!$H$5</f>
        <v>5080.7668964599998</v>
      </c>
      <c r="M111" s="37">
        <f>SUMIFS(СВЦЭМ!$D$34:$D$777,СВЦЭМ!$A$34:$A$777,$A111,СВЦЭМ!$B$34:$B$777,M$83)+'СЕТ СН'!$H$11+СВЦЭМ!$D$10+'СЕТ СН'!$H$5</f>
        <v>5074.9975262600001</v>
      </c>
      <c r="N111" s="37">
        <f>SUMIFS(СВЦЭМ!$D$34:$D$777,СВЦЭМ!$A$34:$A$777,$A111,СВЦЭМ!$B$34:$B$777,N$83)+'СЕТ СН'!$H$11+СВЦЭМ!$D$10+'СЕТ СН'!$H$5</f>
        <v>5060.2836582600003</v>
      </c>
      <c r="O111" s="37">
        <f>SUMIFS(СВЦЭМ!$D$34:$D$777,СВЦЭМ!$A$34:$A$777,$A111,СВЦЭМ!$B$34:$B$777,O$83)+'СЕТ СН'!$H$11+СВЦЭМ!$D$10+'СЕТ СН'!$H$5</f>
        <v>5144.9572791700002</v>
      </c>
      <c r="P111" s="37">
        <f>SUMIFS(СВЦЭМ!$D$34:$D$777,СВЦЭМ!$A$34:$A$777,$A111,СВЦЭМ!$B$34:$B$777,P$83)+'СЕТ СН'!$H$11+СВЦЭМ!$D$10+'СЕТ СН'!$H$5</f>
        <v>5049.1925791200001</v>
      </c>
      <c r="Q111" s="37">
        <f>SUMIFS(СВЦЭМ!$D$34:$D$777,СВЦЭМ!$A$34:$A$777,$A111,СВЦЭМ!$B$34:$B$777,Q$83)+'СЕТ СН'!$H$11+СВЦЭМ!$D$10+'СЕТ СН'!$H$5</f>
        <v>5046.06226479</v>
      </c>
      <c r="R111" s="37">
        <f>SUMIFS(СВЦЭМ!$D$34:$D$777,СВЦЭМ!$A$34:$A$777,$A111,СВЦЭМ!$B$34:$B$777,R$83)+'СЕТ СН'!$H$11+СВЦЭМ!$D$10+'СЕТ СН'!$H$5</f>
        <v>5031.3332124999997</v>
      </c>
      <c r="S111" s="37">
        <f>SUMIFS(СВЦЭМ!$D$34:$D$777,СВЦЭМ!$A$34:$A$777,$A111,СВЦЭМ!$B$34:$B$777,S$83)+'СЕТ СН'!$H$11+СВЦЭМ!$D$10+'СЕТ СН'!$H$5</f>
        <v>5069.11532773</v>
      </c>
      <c r="T111" s="37">
        <f>SUMIFS(СВЦЭМ!$D$34:$D$777,СВЦЭМ!$A$34:$A$777,$A111,СВЦЭМ!$B$34:$B$777,T$83)+'СЕТ СН'!$H$11+СВЦЭМ!$D$10+'СЕТ СН'!$H$5</f>
        <v>5038.8401714599995</v>
      </c>
      <c r="U111" s="37">
        <f>SUMIFS(СВЦЭМ!$D$34:$D$777,СВЦЭМ!$A$34:$A$777,$A111,СВЦЭМ!$B$34:$B$777,U$83)+'СЕТ СН'!$H$11+СВЦЭМ!$D$10+'СЕТ СН'!$H$5</f>
        <v>5026.0365508699997</v>
      </c>
      <c r="V111" s="37">
        <f>SUMIFS(СВЦЭМ!$D$34:$D$777,СВЦЭМ!$A$34:$A$777,$A111,СВЦЭМ!$B$34:$B$777,V$83)+'СЕТ СН'!$H$11+СВЦЭМ!$D$10+'СЕТ СН'!$H$5</f>
        <v>5049.6087128199997</v>
      </c>
      <c r="W111" s="37">
        <f>SUMIFS(СВЦЭМ!$D$34:$D$777,СВЦЭМ!$A$34:$A$777,$A111,СВЦЭМ!$B$34:$B$777,W$83)+'СЕТ СН'!$H$11+СВЦЭМ!$D$10+'СЕТ СН'!$H$5</f>
        <v>5044.7089166300002</v>
      </c>
      <c r="X111" s="37">
        <f>SUMIFS(СВЦЭМ!$D$34:$D$777,СВЦЭМ!$A$34:$A$777,$A111,СВЦЭМ!$B$34:$B$777,X$83)+'СЕТ СН'!$H$11+СВЦЭМ!$D$10+'СЕТ СН'!$H$5</f>
        <v>5058.3557190699994</v>
      </c>
      <c r="Y111" s="37">
        <f>SUMIFS(СВЦЭМ!$D$34:$D$777,СВЦЭМ!$A$34:$A$777,$A111,СВЦЭМ!$B$34:$B$777,Y$83)+'СЕТ СН'!$H$11+СВЦЭМ!$D$10+'СЕТ СН'!$H$5</f>
        <v>5118.28575095</v>
      </c>
    </row>
    <row r="112" spans="1:25" ht="15.75" x14ac:dyDescent="0.2">
      <c r="A112" s="36">
        <f t="shared" si="2"/>
        <v>42642</v>
      </c>
      <c r="B112" s="37">
        <f>SUMIFS(СВЦЭМ!$D$34:$D$777,СВЦЭМ!$A$34:$A$777,$A112,СВЦЭМ!$B$34:$B$777,B$83)+'СЕТ СН'!$H$11+СВЦЭМ!$D$10+'СЕТ СН'!$H$5</f>
        <v>5059.3143559199998</v>
      </c>
      <c r="C112" s="37">
        <f>SUMIFS(СВЦЭМ!$D$34:$D$777,СВЦЭМ!$A$34:$A$777,$A112,СВЦЭМ!$B$34:$B$777,C$83)+'СЕТ СН'!$H$11+СВЦЭМ!$D$10+'СЕТ СН'!$H$5</f>
        <v>5130.2450549099995</v>
      </c>
      <c r="D112" s="37">
        <f>SUMIFS(СВЦЭМ!$D$34:$D$777,СВЦЭМ!$A$34:$A$777,$A112,СВЦЭМ!$B$34:$B$777,D$83)+'СЕТ СН'!$H$11+СВЦЭМ!$D$10+'СЕТ СН'!$H$5</f>
        <v>5164.8856810400002</v>
      </c>
      <c r="E112" s="37">
        <f>SUMIFS(СВЦЭМ!$D$34:$D$777,СВЦЭМ!$A$34:$A$777,$A112,СВЦЭМ!$B$34:$B$777,E$83)+'СЕТ СН'!$H$11+СВЦЭМ!$D$10+'СЕТ СН'!$H$5</f>
        <v>5173.7992248</v>
      </c>
      <c r="F112" s="37">
        <f>SUMIFS(СВЦЭМ!$D$34:$D$777,СВЦЭМ!$A$34:$A$777,$A112,СВЦЭМ!$B$34:$B$777,F$83)+'СЕТ СН'!$H$11+СВЦЭМ!$D$10+'СЕТ СН'!$H$5</f>
        <v>5160.4883996999997</v>
      </c>
      <c r="G112" s="37">
        <f>SUMIFS(СВЦЭМ!$D$34:$D$777,СВЦЭМ!$A$34:$A$777,$A112,СВЦЭМ!$B$34:$B$777,G$83)+'СЕТ СН'!$H$11+СВЦЭМ!$D$10+'СЕТ СН'!$H$5</f>
        <v>5150.5065827999997</v>
      </c>
      <c r="H112" s="37">
        <f>SUMIFS(СВЦЭМ!$D$34:$D$777,СВЦЭМ!$A$34:$A$777,$A112,СВЦЭМ!$B$34:$B$777,H$83)+'СЕТ СН'!$H$11+СВЦЭМ!$D$10+'СЕТ СН'!$H$5</f>
        <v>5187.4139181499995</v>
      </c>
      <c r="I112" s="37">
        <f>SUMIFS(СВЦЭМ!$D$34:$D$777,СВЦЭМ!$A$34:$A$777,$A112,СВЦЭМ!$B$34:$B$777,I$83)+'СЕТ СН'!$H$11+СВЦЭМ!$D$10+'СЕТ СН'!$H$5</f>
        <v>5192.0800688399995</v>
      </c>
      <c r="J112" s="37">
        <f>SUMIFS(СВЦЭМ!$D$34:$D$777,СВЦЭМ!$A$34:$A$777,$A112,СВЦЭМ!$B$34:$B$777,J$83)+'СЕТ СН'!$H$11+СВЦЭМ!$D$10+'СЕТ СН'!$H$5</f>
        <v>5128.7252937800004</v>
      </c>
      <c r="K112" s="37">
        <f>SUMIFS(СВЦЭМ!$D$34:$D$777,СВЦЭМ!$A$34:$A$777,$A112,СВЦЭМ!$B$34:$B$777,K$83)+'СЕТ СН'!$H$11+СВЦЭМ!$D$10+'СЕТ СН'!$H$5</f>
        <v>5082.8797620099995</v>
      </c>
      <c r="L112" s="37">
        <f>SUMIFS(СВЦЭМ!$D$34:$D$777,СВЦЭМ!$A$34:$A$777,$A112,СВЦЭМ!$B$34:$B$777,L$83)+'СЕТ СН'!$H$11+СВЦЭМ!$D$10+'СЕТ СН'!$H$5</f>
        <v>5144.1242409200004</v>
      </c>
      <c r="M112" s="37">
        <f>SUMIFS(СВЦЭМ!$D$34:$D$777,СВЦЭМ!$A$34:$A$777,$A112,СВЦЭМ!$B$34:$B$777,M$83)+'СЕТ СН'!$H$11+СВЦЭМ!$D$10+'СЕТ СН'!$H$5</f>
        <v>5128.1952496599997</v>
      </c>
      <c r="N112" s="37">
        <f>SUMIFS(СВЦЭМ!$D$34:$D$777,СВЦЭМ!$A$34:$A$777,$A112,СВЦЭМ!$B$34:$B$777,N$83)+'СЕТ СН'!$H$11+СВЦЭМ!$D$10+'СЕТ СН'!$H$5</f>
        <v>5090.85808215</v>
      </c>
      <c r="O112" s="37">
        <f>SUMIFS(СВЦЭМ!$D$34:$D$777,СВЦЭМ!$A$34:$A$777,$A112,СВЦЭМ!$B$34:$B$777,O$83)+'СЕТ СН'!$H$11+СВЦЭМ!$D$10+'СЕТ СН'!$H$5</f>
        <v>5125.8019978000002</v>
      </c>
      <c r="P112" s="37">
        <f>SUMIFS(СВЦЭМ!$D$34:$D$777,СВЦЭМ!$A$34:$A$777,$A112,СВЦЭМ!$B$34:$B$777,P$83)+'СЕТ СН'!$H$11+СВЦЭМ!$D$10+'СЕТ СН'!$H$5</f>
        <v>5152.1056763500001</v>
      </c>
      <c r="Q112" s="37">
        <f>SUMIFS(СВЦЭМ!$D$34:$D$777,СВЦЭМ!$A$34:$A$777,$A112,СВЦЭМ!$B$34:$B$777,Q$83)+'СЕТ СН'!$H$11+СВЦЭМ!$D$10+'СЕТ СН'!$H$5</f>
        <v>5242.5055955499993</v>
      </c>
      <c r="R112" s="37">
        <f>SUMIFS(СВЦЭМ!$D$34:$D$777,СВЦЭМ!$A$34:$A$777,$A112,СВЦЭМ!$B$34:$B$777,R$83)+'СЕТ СН'!$H$11+СВЦЭМ!$D$10+'СЕТ СН'!$H$5</f>
        <v>5351.7226216999998</v>
      </c>
      <c r="S112" s="37">
        <f>SUMIFS(СВЦЭМ!$D$34:$D$777,СВЦЭМ!$A$34:$A$777,$A112,СВЦЭМ!$B$34:$B$777,S$83)+'СЕТ СН'!$H$11+СВЦЭМ!$D$10+'СЕТ СН'!$H$5</f>
        <v>5260.78023923</v>
      </c>
      <c r="T112" s="37">
        <f>SUMIFS(СВЦЭМ!$D$34:$D$777,СВЦЭМ!$A$34:$A$777,$A112,СВЦЭМ!$B$34:$B$777,T$83)+'СЕТ СН'!$H$11+СВЦЭМ!$D$10+'СЕТ СН'!$H$5</f>
        <v>5062.5877091399998</v>
      </c>
      <c r="U112" s="37">
        <f>SUMIFS(СВЦЭМ!$D$34:$D$777,СВЦЭМ!$A$34:$A$777,$A112,СВЦЭМ!$B$34:$B$777,U$83)+'СЕТ СН'!$H$11+СВЦЭМ!$D$10+'СЕТ СН'!$H$5</f>
        <v>5057.6796783999998</v>
      </c>
      <c r="V112" s="37">
        <f>SUMIFS(СВЦЭМ!$D$34:$D$777,СВЦЭМ!$A$34:$A$777,$A112,СВЦЭМ!$B$34:$B$777,V$83)+'СЕТ СН'!$H$11+СВЦЭМ!$D$10+'СЕТ СН'!$H$5</f>
        <v>5067.56695881</v>
      </c>
      <c r="W112" s="37">
        <f>SUMIFS(СВЦЭМ!$D$34:$D$777,СВЦЭМ!$A$34:$A$777,$A112,СВЦЭМ!$B$34:$B$777,W$83)+'СЕТ СН'!$H$11+СВЦЭМ!$D$10+'СЕТ СН'!$H$5</f>
        <v>5066.7562644099999</v>
      </c>
      <c r="X112" s="37">
        <f>SUMIFS(СВЦЭМ!$D$34:$D$777,СВЦЭМ!$A$34:$A$777,$A112,СВЦЭМ!$B$34:$B$777,X$83)+'СЕТ СН'!$H$11+СВЦЭМ!$D$10+'СЕТ СН'!$H$5</f>
        <v>5043.8815652900003</v>
      </c>
      <c r="Y112" s="37">
        <f>SUMIFS(СВЦЭМ!$D$34:$D$777,СВЦЭМ!$A$34:$A$777,$A112,СВЦЭМ!$B$34:$B$777,Y$83)+'СЕТ СН'!$H$11+СВЦЭМ!$D$10+'СЕТ СН'!$H$5</f>
        <v>5060.1489683600003</v>
      </c>
    </row>
    <row r="113" spans="1:27" ht="15.75" x14ac:dyDescent="0.2">
      <c r="A113" s="36">
        <f t="shared" si="2"/>
        <v>42643</v>
      </c>
      <c r="B113" s="37">
        <f>SUMIFS(СВЦЭМ!$D$34:$D$777,СВЦЭМ!$A$34:$A$777,$A113,СВЦЭМ!$B$34:$B$777,B$83)+'СЕТ СН'!$H$11+СВЦЭМ!$D$10+'СЕТ СН'!$H$5</f>
        <v>5212.8916847</v>
      </c>
      <c r="C113" s="37">
        <f>SUMIFS(СВЦЭМ!$D$34:$D$777,СВЦЭМ!$A$34:$A$777,$A113,СВЦЭМ!$B$34:$B$777,C$83)+'СЕТ СН'!$H$11+СВЦЭМ!$D$10+'СЕТ СН'!$H$5</f>
        <v>5295.6967626400001</v>
      </c>
      <c r="D113" s="37">
        <f>SUMIFS(СВЦЭМ!$D$34:$D$777,СВЦЭМ!$A$34:$A$777,$A113,СВЦЭМ!$B$34:$B$777,D$83)+'СЕТ СН'!$H$11+СВЦЭМ!$D$10+'СЕТ СН'!$H$5</f>
        <v>5284.0979657199996</v>
      </c>
      <c r="E113" s="37">
        <f>SUMIFS(СВЦЭМ!$D$34:$D$777,СВЦЭМ!$A$34:$A$777,$A113,СВЦЭМ!$B$34:$B$777,E$83)+'СЕТ СН'!$H$11+СВЦЭМ!$D$10+'СЕТ СН'!$H$5</f>
        <v>5313.7530210099994</v>
      </c>
      <c r="F113" s="37">
        <f>SUMIFS(СВЦЭМ!$D$34:$D$777,СВЦЭМ!$A$34:$A$777,$A113,СВЦЭМ!$B$34:$B$777,F$83)+'СЕТ СН'!$H$11+СВЦЭМ!$D$10+'СЕТ СН'!$H$5</f>
        <v>5321.9056382599993</v>
      </c>
      <c r="G113" s="37">
        <f>SUMIFS(СВЦЭМ!$D$34:$D$777,СВЦЭМ!$A$34:$A$777,$A113,СВЦЭМ!$B$34:$B$777,G$83)+'СЕТ СН'!$H$11+СВЦЭМ!$D$10+'СЕТ СН'!$H$5</f>
        <v>5305.1794081799999</v>
      </c>
      <c r="H113" s="37">
        <f>SUMIFS(СВЦЭМ!$D$34:$D$777,СВЦЭМ!$A$34:$A$777,$A113,СВЦЭМ!$B$34:$B$777,H$83)+'СЕТ СН'!$H$11+СВЦЭМ!$D$10+'СЕТ СН'!$H$5</f>
        <v>5277.8031833499999</v>
      </c>
      <c r="I113" s="37">
        <f>SUMIFS(СВЦЭМ!$D$34:$D$777,СВЦЭМ!$A$34:$A$777,$A113,СВЦЭМ!$B$34:$B$777,I$83)+'СЕТ СН'!$H$11+СВЦЭМ!$D$10+'СЕТ СН'!$H$5</f>
        <v>5187.1524229799998</v>
      </c>
      <c r="J113" s="37">
        <f>SUMIFS(СВЦЭМ!$D$34:$D$777,СВЦЭМ!$A$34:$A$777,$A113,СВЦЭМ!$B$34:$B$777,J$83)+'СЕТ СН'!$H$11+СВЦЭМ!$D$10+'СЕТ СН'!$H$5</f>
        <v>5173.6676896499994</v>
      </c>
      <c r="K113" s="37">
        <f>SUMIFS(СВЦЭМ!$D$34:$D$777,СВЦЭМ!$A$34:$A$777,$A113,СВЦЭМ!$B$34:$B$777,K$83)+'СЕТ СН'!$H$11+СВЦЭМ!$D$10+'СЕТ СН'!$H$5</f>
        <v>5095.1447683999995</v>
      </c>
      <c r="L113" s="37">
        <f>SUMIFS(СВЦЭМ!$D$34:$D$777,СВЦЭМ!$A$34:$A$777,$A113,СВЦЭМ!$B$34:$B$777,L$83)+'СЕТ СН'!$H$11+СВЦЭМ!$D$10+'СЕТ СН'!$H$5</f>
        <v>5111.0922334199995</v>
      </c>
      <c r="M113" s="37">
        <f>SUMIFS(СВЦЭМ!$D$34:$D$777,СВЦЭМ!$A$34:$A$777,$A113,СВЦЭМ!$B$34:$B$777,M$83)+'СЕТ СН'!$H$11+СВЦЭМ!$D$10+'СЕТ СН'!$H$5</f>
        <v>5121.3709311499997</v>
      </c>
      <c r="N113" s="37">
        <f>SUMIFS(СВЦЭМ!$D$34:$D$777,СВЦЭМ!$A$34:$A$777,$A113,СВЦЭМ!$B$34:$B$777,N$83)+'СЕТ СН'!$H$11+СВЦЭМ!$D$10+'СЕТ СН'!$H$5</f>
        <v>5107.9170758999999</v>
      </c>
      <c r="O113" s="37">
        <f>SUMIFS(СВЦЭМ!$D$34:$D$777,СВЦЭМ!$A$34:$A$777,$A113,СВЦЭМ!$B$34:$B$777,O$83)+'СЕТ СН'!$H$11+СВЦЭМ!$D$10+'СЕТ СН'!$H$5</f>
        <v>5109.1425889299999</v>
      </c>
      <c r="P113" s="37">
        <f>SUMIFS(СВЦЭМ!$D$34:$D$777,СВЦЭМ!$A$34:$A$777,$A113,СВЦЭМ!$B$34:$B$777,P$83)+'СЕТ СН'!$H$11+СВЦЭМ!$D$10+'СЕТ СН'!$H$5</f>
        <v>5114.9733212499996</v>
      </c>
      <c r="Q113" s="37">
        <f>SUMIFS(СВЦЭМ!$D$34:$D$777,СВЦЭМ!$A$34:$A$777,$A113,СВЦЭМ!$B$34:$B$777,Q$83)+'СЕТ СН'!$H$11+СВЦЭМ!$D$10+'СЕТ СН'!$H$5</f>
        <v>5098.0923488099997</v>
      </c>
      <c r="R113" s="37">
        <f>SUMIFS(СВЦЭМ!$D$34:$D$777,СВЦЭМ!$A$34:$A$777,$A113,СВЦЭМ!$B$34:$B$777,R$83)+'СЕТ СН'!$H$11+СВЦЭМ!$D$10+'СЕТ СН'!$H$5</f>
        <v>5076.6311521899997</v>
      </c>
      <c r="S113" s="37">
        <f>SUMIFS(СВЦЭМ!$D$34:$D$777,СВЦЭМ!$A$34:$A$777,$A113,СВЦЭМ!$B$34:$B$777,S$83)+'СЕТ СН'!$H$11+СВЦЭМ!$D$10+'СЕТ СН'!$H$5</f>
        <v>5169.6581341700003</v>
      </c>
      <c r="T113" s="37">
        <f>SUMIFS(СВЦЭМ!$D$34:$D$777,СВЦЭМ!$A$34:$A$777,$A113,СВЦЭМ!$B$34:$B$777,T$83)+'СЕТ СН'!$H$11+СВЦЭМ!$D$10+'СЕТ СН'!$H$5</f>
        <v>5118.2905792199999</v>
      </c>
      <c r="U113" s="37">
        <f>SUMIFS(СВЦЭМ!$D$34:$D$777,СВЦЭМ!$A$34:$A$777,$A113,СВЦЭМ!$B$34:$B$777,U$83)+'СЕТ СН'!$H$11+СВЦЭМ!$D$10+'СЕТ СН'!$H$5</f>
        <v>5111.4756173799997</v>
      </c>
      <c r="V113" s="37">
        <f>SUMIFS(СВЦЭМ!$D$34:$D$777,СВЦЭМ!$A$34:$A$777,$A113,СВЦЭМ!$B$34:$B$777,V$83)+'СЕТ СН'!$H$11+СВЦЭМ!$D$10+'СЕТ СН'!$H$5</f>
        <v>5132.7079070999998</v>
      </c>
      <c r="W113" s="37">
        <f>SUMIFS(СВЦЭМ!$D$34:$D$777,СВЦЭМ!$A$34:$A$777,$A113,СВЦЭМ!$B$34:$B$777,W$83)+'СЕТ СН'!$H$11+СВЦЭМ!$D$10+'СЕТ СН'!$H$5</f>
        <v>5154.8007532800002</v>
      </c>
      <c r="X113" s="37">
        <f>SUMIFS(СВЦЭМ!$D$34:$D$777,СВЦЭМ!$A$34:$A$777,$A113,СВЦЭМ!$B$34:$B$777,X$83)+'СЕТ СН'!$H$11+СВЦЭМ!$D$10+'СЕТ СН'!$H$5</f>
        <v>5070.5039514499995</v>
      </c>
      <c r="Y113" s="37">
        <f>SUMIFS(СВЦЭМ!$D$34:$D$777,СВЦЭМ!$A$34:$A$777,$A113,СВЦЭМ!$B$34:$B$777,Y$83)+'СЕТ СН'!$H$11+СВЦЭМ!$D$10+'СЕТ СН'!$H$5</f>
        <v>5118.0356512199996</v>
      </c>
    </row>
    <row r="114" spans="1:27" ht="15.75" x14ac:dyDescent="0.2">
      <c r="A114" s="36">
        <f t="shared" si="2"/>
        <v>42644</v>
      </c>
      <c r="B114" s="37">
        <f>SUMIFS(СВЦЭМ!$D$34:$D$777,СВЦЭМ!$A$34:$A$777,$A114,СВЦЭМ!$B$34:$B$777,B$83)+'СЕТ СН'!$H$11+СВЦЭМ!$D$10+'СЕТ СН'!$H$5</f>
        <v>4508.5134827599995</v>
      </c>
      <c r="C114" s="37">
        <f>SUMIFS(СВЦЭМ!$D$34:$D$777,СВЦЭМ!$A$34:$A$777,$A114,СВЦЭМ!$B$34:$B$777,C$83)+'СЕТ СН'!$H$11+СВЦЭМ!$D$10+'СЕТ СН'!$H$5</f>
        <v>4508.5134827599995</v>
      </c>
      <c r="D114" s="37">
        <f>SUMIFS(СВЦЭМ!$D$34:$D$777,СВЦЭМ!$A$34:$A$777,$A114,СВЦЭМ!$B$34:$B$777,D$83)+'СЕТ СН'!$H$11+СВЦЭМ!$D$10+'СЕТ СН'!$H$5</f>
        <v>4508.5134827599995</v>
      </c>
      <c r="E114" s="37">
        <f>SUMIFS(СВЦЭМ!$D$34:$D$777,СВЦЭМ!$A$34:$A$777,$A114,СВЦЭМ!$B$34:$B$777,E$83)+'СЕТ СН'!$H$11+СВЦЭМ!$D$10+'СЕТ СН'!$H$5</f>
        <v>4508.5134827599995</v>
      </c>
      <c r="F114" s="37">
        <f>SUMIFS(СВЦЭМ!$D$34:$D$777,СВЦЭМ!$A$34:$A$777,$A114,СВЦЭМ!$B$34:$B$777,F$83)+'СЕТ СН'!$H$11+СВЦЭМ!$D$10+'СЕТ СН'!$H$5</f>
        <v>4508.5134827599995</v>
      </c>
      <c r="G114" s="37">
        <f>SUMIFS(СВЦЭМ!$D$34:$D$777,СВЦЭМ!$A$34:$A$777,$A114,СВЦЭМ!$B$34:$B$777,G$83)+'СЕТ СН'!$H$11+СВЦЭМ!$D$10+'СЕТ СН'!$H$5</f>
        <v>4508.5134827599995</v>
      </c>
      <c r="H114" s="37">
        <f>SUMIFS(СВЦЭМ!$D$34:$D$777,СВЦЭМ!$A$34:$A$777,$A114,СВЦЭМ!$B$34:$B$777,H$83)+'СЕТ СН'!$H$11+СВЦЭМ!$D$10+'СЕТ СН'!$H$5</f>
        <v>4508.5134827599995</v>
      </c>
      <c r="I114" s="37">
        <f>SUMIFS(СВЦЭМ!$D$34:$D$777,СВЦЭМ!$A$34:$A$777,$A114,СВЦЭМ!$B$34:$B$777,I$83)+'СЕТ СН'!$H$11+СВЦЭМ!$D$10+'СЕТ СН'!$H$5</f>
        <v>4508.5134827599995</v>
      </c>
      <c r="J114" s="37">
        <f>SUMIFS(СВЦЭМ!$D$34:$D$777,СВЦЭМ!$A$34:$A$777,$A114,СВЦЭМ!$B$34:$B$777,J$83)+'СЕТ СН'!$H$11+СВЦЭМ!$D$10+'СЕТ СН'!$H$5</f>
        <v>4508.5134827599995</v>
      </c>
      <c r="K114" s="37">
        <f>SUMIFS(СВЦЭМ!$D$34:$D$777,СВЦЭМ!$A$34:$A$777,$A114,СВЦЭМ!$B$34:$B$777,K$83)+'СЕТ СН'!$H$11+СВЦЭМ!$D$10+'СЕТ СН'!$H$5</f>
        <v>4508.5134827599995</v>
      </c>
      <c r="L114" s="37">
        <f>SUMIFS(СВЦЭМ!$D$34:$D$777,СВЦЭМ!$A$34:$A$777,$A114,СВЦЭМ!$B$34:$B$777,L$83)+'СЕТ СН'!$H$11+СВЦЭМ!$D$10+'СЕТ СН'!$H$5</f>
        <v>4508.5134827599995</v>
      </c>
      <c r="M114" s="37">
        <f>SUMIFS(СВЦЭМ!$D$34:$D$777,СВЦЭМ!$A$34:$A$777,$A114,СВЦЭМ!$B$34:$B$777,M$83)+'СЕТ СН'!$H$11+СВЦЭМ!$D$10+'СЕТ СН'!$H$5</f>
        <v>4508.5134827599995</v>
      </c>
      <c r="N114" s="37">
        <f>SUMIFS(СВЦЭМ!$D$34:$D$777,СВЦЭМ!$A$34:$A$777,$A114,СВЦЭМ!$B$34:$B$777,N$83)+'СЕТ СН'!$H$11+СВЦЭМ!$D$10+'СЕТ СН'!$H$5</f>
        <v>4508.5134827599995</v>
      </c>
      <c r="O114" s="37">
        <f>SUMIFS(СВЦЭМ!$D$34:$D$777,СВЦЭМ!$A$34:$A$777,$A114,СВЦЭМ!$B$34:$B$777,O$83)+'СЕТ СН'!$H$11+СВЦЭМ!$D$10+'СЕТ СН'!$H$5</f>
        <v>4508.5134827599995</v>
      </c>
      <c r="P114" s="37">
        <f>SUMIFS(СВЦЭМ!$D$34:$D$777,СВЦЭМ!$A$34:$A$777,$A114,СВЦЭМ!$B$34:$B$777,P$83)+'СЕТ СН'!$H$11+СВЦЭМ!$D$10+'СЕТ СН'!$H$5</f>
        <v>4508.5134827599995</v>
      </c>
      <c r="Q114" s="37">
        <f>SUMIFS(СВЦЭМ!$D$34:$D$777,СВЦЭМ!$A$34:$A$777,$A114,СВЦЭМ!$B$34:$B$777,Q$83)+'СЕТ СН'!$H$11+СВЦЭМ!$D$10+'СЕТ СН'!$H$5</f>
        <v>4508.5134827599995</v>
      </c>
      <c r="R114" s="37">
        <f>SUMIFS(СВЦЭМ!$D$34:$D$777,СВЦЭМ!$A$34:$A$777,$A114,СВЦЭМ!$B$34:$B$777,R$83)+'СЕТ СН'!$H$11+СВЦЭМ!$D$10+'СЕТ СН'!$H$5</f>
        <v>4508.5134827599995</v>
      </c>
      <c r="S114" s="37">
        <f>SUMIFS(СВЦЭМ!$D$34:$D$777,СВЦЭМ!$A$34:$A$777,$A114,СВЦЭМ!$B$34:$B$777,S$83)+'СЕТ СН'!$H$11+СВЦЭМ!$D$10+'СЕТ СН'!$H$5</f>
        <v>4508.5134827599995</v>
      </c>
      <c r="T114" s="37">
        <f>SUMIFS(СВЦЭМ!$D$34:$D$777,СВЦЭМ!$A$34:$A$777,$A114,СВЦЭМ!$B$34:$B$777,T$83)+'СЕТ СН'!$H$11+СВЦЭМ!$D$10+'СЕТ СН'!$H$5</f>
        <v>4508.5134827599995</v>
      </c>
      <c r="U114" s="37">
        <f>SUMIFS(СВЦЭМ!$D$34:$D$777,СВЦЭМ!$A$34:$A$777,$A114,СВЦЭМ!$B$34:$B$777,U$83)+'СЕТ СН'!$H$11+СВЦЭМ!$D$10+'СЕТ СН'!$H$5</f>
        <v>4508.5134827599995</v>
      </c>
      <c r="V114" s="37">
        <f>SUMIFS(СВЦЭМ!$D$34:$D$777,СВЦЭМ!$A$34:$A$777,$A114,СВЦЭМ!$B$34:$B$777,V$83)+'СЕТ СН'!$H$11+СВЦЭМ!$D$10+'СЕТ СН'!$H$5</f>
        <v>4508.5134827599995</v>
      </c>
      <c r="W114" s="37">
        <f>SUMIFS(СВЦЭМ!$D$34:$D$777,СВЦЭМ!$A$34:$A$777,$A114,СВЦЭМ!$B$34:$B$777,W$83)+'СЕТ СН'!$H$11+СВЦЭМ!$D$10+'СЕТ СН'!$H$5</f>
        <v>4508.5134827599995</v>
      </c>
      <c r="X114" s="37">
        <f>SUMIFS(СВЦЭМ!$D$34:$D$777,СВЦЭМ!$A$34:$A$777,$A114,СВЦЭМ!$B$34:$B$777,X$83)+'СЕТ СН'!$H$11+СВЦЭМ!$D$10+'СЕТ СН'!$H$5</f>
        <v>4508.5134827599995</v>
      </c>
      <c r="Y114" s="37">
        <f>SUMIFS(СВЦЭМ!$D$34:$D$777,СВЦЭМ!$A$34:$A$777,$A114,СВЦЭМ!$B$34:$B$777,Y$83)+'СЕТ СН'!$H$11+СВЦЭМ!$D$10+'СЕТ СН'!$H$5</f>
        <v>4508.5134827599995</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9" t="s">
        <v>7</v>
      </c>
      <c r="B117" s="113" t="s">
        <v>76</v>
      </c>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5"/>
    </row>
    <row r="118" spans="1:27" ht="12.75" customHeight="1" x14ac:dyDescent="0.2">
      <c r="A118" s="120"/>
      <c r="B118" s="116"/>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8"/>
    </row>
    <row r="119" spans="1:27" ht="12.75" customHeight="1" x14ac:dyDescent="0.2">
      <c r="A119" s="121"/>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01.09.2016</v>
      </c>
      <c r="B120" s="37">
        <f>SUMIFS(СВЦЭМ!$D$34:$D$777,СВЦЭМ!$A$34:$A$777,$A120,СВЦЭМ!$B$34:$B$777,B$119)+'СЕТ СН'!$I$11+СВЦЭМ!$D$10+'СЕТ СН'!$I$5</f>
        <v>5238.1060218599996</v>
      </c>
      <c r="C120" s="37">
        <f>SUMIFS(СВЦЭМ!$D$34:$D$777,СВЦЭМ!$A$34:$A$777,$A120,СВЦЭМ!$B$34:$B$777,C$119)+'СЕТ СН'!$I$11+СВЦЭМ!$D$10+'СЕТ СН'!$I$5</f>
        <v>5290.9930430099994</v>
      </c>
      <c r="D120" s="37">
        <f>SUMIFS(СВЦЭМ!$D$34:$D$777,СВЦЭМ!$A$34:$A$777,$A120,СВЦЭМ!$B$34:$B$777,D$119)+'СЕТ СН'!$I$11+СВЦЭМ!$D$10+'СЕТ СН'!$I$5</f>
        <v>5334.5232988600001</v>
      </c>
      <c r="E120" s="37">
        <f>SUMIFS(СВЦЭМ!$D$34:$D$777,СВЦЭМ!$A$34:$A$777,$A120,СВЦЭМ!$B$34:$B$777,E$119)+'СЕТ СН'!$I$11+СВЦЭМ!$D$10+'СЕТ СН'!$I$5</f>
        <v>5352.8959348199996</v>
      </c>
      <c r="F120" s="37">
        <f>SUMIFS(СВЦЭМ!$D$34:$D$777,СВЦЭМ!$A$34:$A$777,$A120,СВЦЭМ!$B$34:$B$777,F$119)+'СЕТ СН'!$I$11+СВЦЭМ!$D$10+'СЕТ СН'!$I$5</f>
        <v>5360.6069373699993</v>
      </c>
      <c r="G120" s="37">
        <f>SUMIFS(СВЦЭМ!$D$34:$D$777,СВЦЭМ!$A$34:$A$777,$A120,СВЦЭМ!$B$34:$B$777,G$119)+'СЕТ СН'!$I$11+СВЦЭМ!$D$10+'СЕТ СН'!$I$5</f>
        <v>5356.1923938599994</v>
      </c>
      <c r="H120" s="37">
        <f>SUMIFS(СВЦЭМ!$D$34:$D$777,СВЦЭМ!$A$34:$A$777,$A120,СВЦЭМ!$B$34:$B$777,H$119)+'СЕТ СН'!$I$11+СВЦЭМ!$D$10+'СЕТ СН'!$I$5</f>
        <v>5305.98937699</v>
      </c>
      <c r="I120" s="37">
        <f>SUMIFS(СВЦЭМ!$D$34:$D$777,СВЦЭМ!$A$34:$A$777,$A120,СВЦЭМ!$B$34:$B$777,I$119)+'СЕТ СН'!$I$11+СВЦЭМ!$D$10+'СЕТ СН'!$I$5</f>
        <v>5262.5627708499997</v>
      </c>
      <c r="J120" s="37">
        <f>SUMIFS(СВЦЭМ!$D$34:$D$777,СВЦЭМ!$A$34:$A$777,$A120,СВЦЭМ!$B$34:$B$777,J$119)+'СЕТ СН'!$I$11+СВЦЭМ!$D$10+'СЕТ СН'!$I$5</f>
        <v>5215.8697960599993</v>
      </c>
      <c r="K120" s="37">
        <f>SUMIFS(СВЦЭМ!$D$34:$D$777,СВЦЭМ!$A$34:$A$777,$A120,СВЦЭМ!$B$34:$B$777,K$119)+'СЕТ СН'!$I$11+СВЦЭМ!$D$10+'СЕТ СН'!$I$5</f>
        <v>5133.4373175299997</v>
      </c>
      <c r="L120" s="37">
        <f>SUMIFS(СВЦЭМ!$D$34:$D$777,СВЦЭМ!$A$34:$A$777,$A120,СВЦЭМ!$B$34:$B$777,L$119)+'СЕТ СН'!$I$11+СВЦЭМ!$D$10+'СЕТ СН'!$I$5</f>
        <v>5157.7533223999999</v>
      </c>
      <c r="M120" s="37">
        <f>SUMIFS(СВЦЭМ!$D$34:$D$777,СВЦЭМ!$A$34:$A$777,$A120,СВЦЭМ!$B$34:$B$777,M$119)+'СЕТ СН'!$I$11+СВЦЭМ!$D$10+'СЕТ СН'!$I$5</f>
        <v>5181.3352292399995</v>
      </c>
      <c r="N120" s="37">
        <f>SUMIFS(СВЦЭМ!$D$34:$D$777,СВЦЭМ!$A$34:$A$777,$A120,СВЦЭМ!$B$34:$B$777,N$119)+'СЕТ СН'!$I$11+СВЦЭМ!$D$10+'СЕТ СН'!$I$5</f>
        <v>5113.9597505199999</v>
      </c>
      <c r="O120" s="37">
        <f>SUMIFS(СВЦЭМ!$D$34:$D$777,СВЦЭМ!$A$34:$A$777,$A120,СВЦЭМ!$B$34:$B$777,O$119)+'СЕТ СН'!$I$11+СВЦЭМ!$D$10+'СЕТ СН'!$I$5</f>
        <v>5182.8069456899993</v>
      </c>
      <c r="P120" s="37">
        <f>SUMIFS(СВЦЭМ!$D$34:$D$777,СВЦЭМ!$A$34:$A$777,$A120,СВЦЭМ!$B$34:$B$777,P$119)+'СЕТ СН'!$I$11+СВЦЭМ!$D$10+'СЕТ СН'!$I$5</f>
        <v>5123.2317330400001</v>
      </c>
      <c r="Q120" s="37">
        <f>SUMIFS(СВЦЭМ!$D$34:$D$777,СВЦЭМ!$A$34:$A$777,$A120,СВЦЭМ!$B$34:$B$777,Q$119)+'СЕТ СН'!$I$11+СВЦЭМ!$D$10+'СЕТ СН'!$I$5</f>
        <v>5119.8756281099995</v>
      </c>
      <c r="R120" s="37">
        <f>SUMIFS(СВЦЭМ!$D$34:$D$777,СВЦЭМ!$A$34:$A$777,$A120,СВЦЭМ!$B$34:$B$777,R$119)+'СЕТ СН'!$I$11+СВЦЭМ!$D$10+'СЕТ СН'!$I$5</f>
        <v>5130.7948850399998</v>
      </c>
      <c r="S120" s="37">
        <f>SUMIFS(СВЦЭМ!$D$34:$D$777,СВЦЭМ!$A$34:$A$777,$A120,СВЦЭМ!$B$34:$B$777,S$119)+'СЕТ СН'!$I$11+СВЦЭМ!$D$10+'СЕТ СН'!$I$5</f>
        <v>5160.63348941</v>
      </c>
      <c r="T120" s="37">
        <f>SUMIFS(СВЦЭМ!$D$34:$D$777,СВЦЭМ!$A$34:$A$777,$A120,СВЦЭМ!$B$34:$B$777,T$119)+'СЕТ СН'!$I$11+СВЦЭМ!$D$10+'СЕТ СН'!$I$5</f>
        <v>5144.3337389799999</v>
      </c>
      <c r="U120" s="37">
        <f>SUMIFS(СВЦЭМ!$D$34:$D$777,СВЦЭМ!$A$34:$A$777,$A120,СВЦЭМ!$B$34:$B$777,U$119)+'СЕТ СН'!$I$11+СВЦЭМ!$D$10+'СЕТ СН'!$I$5</f>
        <v>5146.6282102999994</v>
      </c>
      <c r="V120" s="37">
        <f>SUMIFS(СВЦЭМ!$D$34:$D$777,СВЦЭМ!$A$34:$A$777,$A120,СВЦЭМ!$B$34:$B$777,V$119)+'СЕТ СН'!$I$11+СВЦЭМ!$D$10+'СЕТ СН'!$I$5</f>
        <v>5183.5225010199993</v>
      </c>
      <c r="W120" s="37">
        <f>SUMIFS(СВЦЭМ!$D$34:$D$777,СВЦЭМ!$A$34:$A$777,$A120,СВЦЭМ!$B$34:$B$777,W$119)+'СЕТ СН'!$I$11+СВЦЭМ!$D$10+'СЕТ СН'!$I$5</f>
        <v>5174.8620168899997</v>
      </c>
      <c r="X120" s="37">
        <f>SUMIFS(СВЦЭМ!$D$34:$D$777,СВЦЭМ!$A$34:$A$777,$A120,СВЦЭМ!$B$34:$B$777,X$119)+'СЕТ СН'!$I$11+СВЦЭМ!$D$10+'СЕТ СН'!$I$5</f>
        <v>5161.2418307399994</v>
      </c>
      <c r="Y120" s="37">
        <f>SUMIFS(СВЦЭМ!$D$34:$D$777,СВЦЭМ!$A$34:$A$777,$A120,СВЦЭМ!$B$34:$B$777,Y$119)+'СЕТ СН'!$I$11+СВЦЭМ!$D$10+'СЕТ СН'!$I$5</f>
        <v>5156.5611318599995</v>
      </c>
      <c r="AA120" s="46"/>
    </row>
    <row r="121" spans="1:27" ht="15.75" x14ac:dyDescent="0.2">
      <c r="A121" s="36">
        <f>A120+1</f>
        <v>42615</v>
      </c>
      <c r="B121" s="37">
        <f>SUMIFS(СВЦЭМ!$D$34:$D$777,СВЦЭМ!$A$34:$A$777,$A121,СВЦЭМ!$B$34:$B$777,B$119)+'СЕТ СН'!$I$11+СВЦЭМ!$D$10+'СЕТ СН'!$I$5</f>
        <v>5253.0767210599997</v>
      </c>
      <c r="C121" s="37">
        <f>SUMIFS(СВЦЭМ!$D$34:$D$777,СВЦЭМ!$A$34:$A$777,$A121,СВЦЭМ!$B$34:$B$777,C$119)+'СЕТ СН'!$I$11+СВЦЭМ!$D$10+'СЕТ СН'!$I$5</f>
        <v>5310.8882642399994</v>
      </c>
      <c r="D121" s="37">
        <f>SUMIFS(СВЦЭМ!$D$34:$D$777,СВЦЭМ!$A$34:$A$777,$A121,СВЦЭМ!$B$34:$B$777,D$119)+'СЕТ СН'!$I$11+СВЦЭМ!$D$10+'СЕТ СН'!$I$5</f>
        <v>5354.1516565599995</v>
      </c>
      <c r="E121" s="37">
        <f>SUMIFS(СВЦЭМ!$D$34:$D$777,СВЦЭМ!$A$34:$A$777,$A121,СВЦЭМ!$B$34:$B$777,E$119)+'СЕТ СН'!$I$11+СВЦЭМ!$D$10+'СЕТ СН'!$I$5</f>
        <v>5356.2117040599996</v>
      </c>
      <c r="F121" s="37">
        <f>SUMIFS(СВЦЭМ!$D$34:$D$777,СВЦЭМ!$A$34:$A$777,$A121,СВЦЭМ!$B$34:$B$777,F$119)+'СЕТ СН'!$I$11+СВЦЭМ!$D$10+'СЕТ СН'!$I$5</f>
        <v>5323.6278901400001</v>
      </c>
      <c r="G121" s="37">
        <f>SUMIFS(СВЦЭМ!$D$34:$D$777,СВЦЭМ!$A$34:$A$777,$A121,СВЦЭМ!$B$34:$B$777,G$119)+'СЕТ СН'!$I$11+СВЦЭМ!$D$10+'СЕТ СН'!$I$5</f>
        <v>5298.3712360699992</v>
      </c>
      <c r="H121" s="37">
        <f>SUMIFS(СВЦЭМ!$D$34:$D$777,СВЦЭМ!$A$34:$A$777,$A121,СВЦЭМ!$B$34:$B$777,H$119)+'СЕТ СН'!$I$11+СВЦЭМ!$D$10+'СЕТ СН'!$I$5</f>
        <v>5292.7578576199994</v>
      </c>
      <c r="I121" s="37">
        <f>SUMIFS(СВЦЭМ!$D$34:$D$777,СВЦЭМ!$A$34:$A$777,$A121,СВЦЭМ!$B$34:$B$777,I$119)+'СЕТ СН'!$I$11+СВЦЭМ!$D$10+'СЕТ СН'!$I$5</f>
        <v>5212.1058792499998</v>
      </c>
      <c r="J121" s="37">
        <f>SUMIFS(СВЦЭМ!$D$34:$D$777,СВЦЭМ!$A$34:$A$777,$A121,СВЦЭМ!$B$34:$B$777,J$119)+'СЕТ СН'!$I$11+СВЦЭМ!$D$10+'СЕТ СН'!$I$5</f>
        <v>5183.55004044</v>
      </c>
      <c r="K121" s="37">
        <f>SUMIFS(СВЦЭМ!$D$34:$D$777,СВЦЭМ!$A$34:$A$777,$A121,СВЦЭМ!$B$34:$B$777,K$119)+'СЕТ СН'!$I$11+СВЦЭМ!$D$10+'СЕТ СН'!$I$5</f>
        <v>5147.57728271</v>
      </c>
      <c r="L121" s="37">
        <f>SUMIFS(СВЦЭМ!$D$34:$D$777,СВЦЭМ!$A$34:$A$777,$A121,СВЦЭМ!$B$34:$B$777,L$119)+'СЕТ СН'!$I$11+СВЦЭМ!$D$10+'СЕТ СН'!$I$5</f>
        <v>5132.3212868699993</v>
      </c>
      <c r="M121" s="37">
        <f>SUMIFS(СВЦЭМ!$D$34:$D$777,СВЦЭМ!$A$34:$A$777,$A121,СВЦЭМ!$B$34:$B$777,M$119)+'СЕТ СН'!$I$11+СВЦЭМ!$D$10+'СЕТ СН'!$I$5</f>
        <v>5162.2858014899994</v>
      </c>
      <c r="N121" s="37">
        <f>SUMIFS(СВЦЭМ!$D$34:$D$777,СВЦЭМ!$A$34:$A$777,$A121,СВЦЭМ!$B$34:$B$777,N$119)+'СЕТ СН'!$I$11+СВЦЭМ!$D$10+'СЕТ СН'!$I$5</f>
        <v>5162.8776105299994</v>
      </c>
      <c r="O121" s="37">
        <f>SUMIFS(СВЦЭМ!$D$34:$D$777,СВЦЭМ!$A$34:$A$777,$A121,СВЦЭМ!$B$34:$B$777,O$119)+'СЕТ СН'!$I$11+СВЦЭМ!$D$10+'СЕТ СН'!$I$5</f>
        <v>5184.8262691199998</v>
      </c>
      <c r="P121" s="37">
        <f>SUMIFS(СВЦЭМ!$D$34:$D$777,СВЦЭМ!$A$34:$A$777,$A121,СВЦЭМ!$B$34:$B$777,P$119)+'СЕТ СН'!$I$11+СВЦЭМ!$D$10+'СЕТ СН'!$I$5</f>
        <v>5175.90752668</v>
      </c>
      <c r="Q121" s="37">
        <f>SUMIFS(СВЦЭМ!$D$34:$D$777,СВЦЭМ!$A$34:$A$777,$A121,СВЦЭМ!$B$34:$B$777,Q$119)+'СЕТ СН'!$I$11+СВЦЭМ!$D$10+'СЕТ СН'!$I$5</f>
        <v>5181.5712653499995</v>
      </c>
      <c r="R121" s="37">
        <f>SUMIFS(СВЦЭМ!$D$34:$D$777,СВЦЭМ!$A$34:$A$777,$A121,СВЦЭМ!$B$34:$B$777,R$119)+'СЕТ СН'!$I$11+СВЦЭМ!$D$10+'СЕТ СН'!$I$5</f>
        <v>5149.72696215</v>
      </c>
      <c r="S121" s="37">
        <f>SUMIFS(СВЦЭМ!$D$34:$D$777,СВЦЭМ!$A$34:$A$777,$A121,СВЦЭМ!$B$34:$B$777,S$119)+'СЕТ СН'!$I$11+СВЦЭМ!$D$10+'СЕТ СН'!$I$5</f>
        <v>5150.9850650399994</v>
      </c>
      <c r="T121" s="37">
        <f>SUMIFS(СВЦЭМ!$D$34:$D$777,СВЦЭМ!$A$34:$A$777,$A121,СВЦЭМ!$B$34:$B$777,T$119)+'СЕТ СН'!$I$11+СВЦЭМ!$D$10+'СЕТ СН'!$I$5</f>
        <v>5167.15580907</v>
      </c>
      <c r="U121" s="37">
        <f>SUMIFS(СВЦЭМ!$D$34:$D$777,СВЦЭМ!$A$34:$A$777,$A121,СВЦЭМ!$B$34:$B$777,U$119)+'СЕТ СН'!$I$11+СВЦЭМ!$D$10+'СЕТ СН'!$I$5</f>
        <v>5177.9691177799996</v>
      </c>
      <c r="V121" s="37">
        <f>SUMIFS(СВЦЭМ!$D$34:$D$777,СВЦЭМ!$A$34:$A$777,$A121,СВЦЭМ!$B$34:$B$777,V$119)+'СЕТ СН'!$I$11+СВЦЭМ!$D$10+'СЕТ СН'!$I$5</f>
        <v>5164.12871834</v>
      </c>
      <c r="W121" s="37">
        <f>SUMIFS(СВЦЭМ!$D$34:$D$777,СВЦЭМ!$A$34:$A$777,$A121,СВЦЭМ!$B$34:$B$777,W$119)+'СЕТ СН'!$I$11+СВЦЭМ!$D$10+'СЕТ СН'!$I$5</f>
        <v>5156.8238000199999</v>
      </c>
      <c r="X121" s="37">
        <f>SUMIFS(СВЦЭМ!$D$34:$D$777,СВЦЭМ!$A$34:$A$777,$A121,СВЦЭМ!$B$34:$B$777,X$119)+'СЕТ СН'!$I$11+СВЦЭМ!$D$10+'СЕТ СН'!$I$5</f>
        <v>5136.0586339699994</v>
      </c>
      <c r="Y121" s="37">
        <f>SUMIFS(СВЦЭМ!$D$34:$D$777,СВЦЭМ!$A$34:$A$777,$A121,СВЦЭМ!$B$34:$B$777,Y$119)+'СЕТ СН'!$I$11+СВЦЭМ!$D$10+'СЕТ СН'!$I$5</f>
        <v>5161.4659455799992</v>
      </c>
    </row>
    <row r="122" spans="1:27" ht="15.75" x14ac:dyDescent="0.2">
      <c r="A122" s="36">
        <f t="shared" ref="A122:A150" si="3">A121+1</f>
        <v>42616</v>
      </c>
      <c r="B122" s="37">
        <f>SUMIFS(СВЦЭМ!$D$34:$D$777,СВЦЭМ!$A$34:$A$777,$A122,СВЦЭМ!$B$34:$B$777,B$119)+'СЕТ СН'!$I$11+СВЦЭМ!$D$10+'СЕТ СН'!$I$5</f>
        <v>5460.8663667199999</v>
      </c>
      <c r="C122" s="37">
        <f>SUMIFS(СВЦЭМ!$D$34:$D$777,СВЦЭМ!$A$34:$A$777,$A122,СВЦЭМ!$B$34:$B$777,C$119)+'СЕТ СН'!$I$11+СВЦЭМ!$D$10+'СЕТ СН'!$I$5</f>
        <v>6060.2003022899999</v>
      </c>
      <c r="D122" s="37">
        <f>SUMIFS(СВЦЭМ!$D$34:$D$777,СВЦЭМ!$A$34:$A$777,$A122,СВЦЭМ!$B$34:$B$777,D$119)+'СЕТ СН'!$I$11+СВЦЭМ!$D$10+'СЕТ СН'!$I$5</f>
        <v>6149.0635424299999</v>
      </c>
      <c r="E122" s="37">
        <f>SUMIFS(СВЦЭМ!$D$34:$D$777,СВЦЭМ!$A$34:$A$777,$A122,СВЦЭМ!$B$34:$B$777,E$119)+'СЕТ СН'!$I$11+СВЦЭМ!$D$10+'СЕТ СН'!$I$5</f>
        <v>6223.0035291699996</v>
      </c>
      <c r="F122" s="37">
        <f>SUMIFS(СВЦЭМ!$D$34:$D$777,СВЦЭМ!$A$34:$A$777,$A122,СВЦЭМ!$B$34:$B$777,F$119)+'СЕТ СН'!$I$11+СВЦЭМ!$D$10+'СЕТ СН'!$I$5</f>
        <v>6192.2224666000002</v>
      </c>
      <c r="G122" s="37">
        <f>SUMIFS(СВЦЭМ!$D$34:$D$777,СВЦЭМ!$A$34:$A$777,$A122,СВЦЭМ!$B$34:$B$777,G$119)+'СЕТ СН'!$I$11+СВЦЭМ!$D$10+'СЕТ СН'!$I$5</f>
        <v>6179.1991909899998</v>
      </c>
      <c r="H122" s="37">
        <f>SUMIFS(СВЦЭМ!$D$34:$D$777,СВЦЭМ!$A$34:$A$777,$A122,СВЦЭМ!$B$34:$B$777,H$119)+'СЕТ СН'!$I$11+СВЦЭМ!$D$10+'СЕТ СН'!$I$5</f>
        <v>6175.6248579299991</v>
      </c>
      <c r="I122" s="37">
        <f>SUMIFS(СВЦЭМ!$D$34:$D$777,СВЦЭМ!$A$34:$A$777,$A122,СВЦЭМ!$B$34:$B$777,I$119)+'СЕТ СН'!$I$11+СВЦЭМ!$D$10+'СЕТ СН'!$I$5</f>
        <v>6107.0703290999991</v>
      </c>
      <c r="J122" s="37">
        <f>SUMIFS(СВЦЭМ!$D$34:$D$777,СВЦЭМ!$A$34:$A$777,$A122,СВЦЭМ!$B$34:$B$777,J$119)+'СЕТ СН'!$I$11+СВЦЭМ!$D$10+'СЕТ СН'!$I$5</f>
        <v>5973.0631973199997</v>
      </c>
      <c r="K122" s="37">
        <f>SUMIFS(СВЦЭМ!$D$34:$D$777,СВЦЭМ!$A$34:$A$777,$A122,СВЦЭМ!$B$34:$B$777,K$119)+'СЕТ СН'!$I$11+СВЦЭМ!$D$10+'СЕТ СН'!$I$5</f>
        <v>5883.5666824499995</v>
      </c>
      <c r="L122" s="37">
        <f>SUMIFS(СВЦЭМ!$D$34:$D$777,СВЦЭМ!$A$34:$A$777,$A122,СВЦЭМ!$B$34:$B$777,L$119)+'СЕТ СН'!$I$11+СВЦЭМ!$D$10+'СЕТ СН'!$I$5</f>
        <v>5800.7303609499995</v>
      </c>
      <c r="M122" s="37">
        <f>SUMIFS(СВЦЭМ!$D$34:$D$777,СВЦЭМ!$A$34:$A$777,$A122,СВЦЭМ!$B$34:$B$777,M$119)+'СЕТ СН'!$I$11+СВЦЭМ!$D$10+'СЕТ СН'!$I$5</f>
        <v>5746.9227453699996</v>
      </c>
      <c r="N122" s="37">
        <f>SUMIFS(СВЦЭМ!$D$34:$D$777,СВЦЭМ!$A$34:$A$777,$A122,СВЦЭМ!$B$34:$B$777,N$119)+'СЕТ СН'!$I$11+СВЦЭМ!$D$10+'СЕТ СН'!$I$5</f>
        <v>5749.3165454399996</v>
      </c>
      <c r="O122" s="37">
        <f>SUMIFS(СВЦЭМ!$D$34:$D$777,СВЦЭМ!$A$34:$A$777,$A122,СВЦЭМ!$B$34:$B$777,O$119)+'СЕТ СН'!$I$11+СВЦЭМ!$D$10+'СЕТ СН'!$I$5</f>
        <v>5747.7764059799993</v>
      </c>
      <c r="P122" s="37">
        <f>SUMIFS(СВЦЭМ!$D$34:$D$777,СВЦЭМ!$A$34:$A$777,$A122,СВЦЭМ!$B$34:$B$777,P$119)+'СЕТ СН'!$I$11+СВЦЭМ!$D$10+'СЕТ СН'!$I$5</f>
        <v>5794.6163173299992</v>
      </c>
      <c r="Q122" s="37">
        <f>SUMIFS(СВЦЭМ!$D$34:$D$777,СВЦЭМ!$A$34:$A$777,$A122,СВЦЭМ!$B$34:$B$777,Q$119)+'СЕТ СН'!$I$11+СВЦЭМ!$D$10+'СЕТ СН'!$I$5</f>
        <v>5817.0450623099996</v>
      </c>
      <c r="R122" s="37">
        <f>SUMIFS(СВЦЭМ!$D$34:$D$777,СВЦЭМ!$A$34:$A$777,$A122,СВЦЭМ!$B$34:$B$777,R$119)+'СЕТ СН'!$I$11+СВЦЭМ!$D$10+'СЕТ СН'!$I$5</f>
        <v>5808.4913645899996</v>
      </c>
      <c r="S122" s="37">
        <f>SUMIFS(СВЦЭМ!$D$34:$D$777,СВЦЭМ!$A$34:$A$777,$A122,СВЦЭМ!$B$34:$B$777,S$119)+'СЕТ СН'!$I$11+СВЦЭМ!$D$10+'СЕТ СН'!$I$5</f>
        <v>5773.0643018899991</v>
      </c>
      <c r="T122" s="37">
        <f>SUMIFS(СВЦЭМ!$D$34:$D$777,СВЦЭМ!$A$34:$A$777,$A122,СВЦЭМ!$B$34:$B$777,T$119)+'СЕТ СН'!$I$11+СВЦЭМ!$D$10+'СЕТ СН'!$I$5</f>
        <v>5773.3823583799995</v>
      </c>
      <c r="U122" s="37">
        <f>SUMIFS(СВЦЭМ!$D$34:$D$777,СВЦЭМ!$A$34:$A$777,$A122,СВЦЭМ!$B$34:$B$777,U$119)+'СЕТ СН'!$I$11+СВЦЭМ!$D$10+'СЕТ СН'!$I$5</f>
        <v>5698.0608636599991</v>
      </c>
      <c r="V122" s="37">
        <f>SUMIFS(СВЦЭМ!$D$34:$D$777,СВЦЭМ!$A$34:$A$777,$A122,СВЦЭМ!$B$34:$B$777,V$119)+'СЕТ СН'!$I$11+СВЦЭМ!$D$10+'СЕТ СН'!$I$5</f>
        <v>5826.9251090399994</v>
      </c>
      <c r="W122" s="37">
        <f>SUMIFS(СВЦЭМ!$D$34:$D$777,СВЦЭМ!$A$34:$A$777,$A122,СВЦЭМ!$B$34:$B$777,W$119)+'СЕТ СН'!$I$11+СВЦЭМ!$D$10+'СЕТ СН'!$I$5</f>
        <v>5819.5395149799997</v>
      </c>
      <c r="X122" s="37">
        <f>SUMIFS(СВЦЭМ!$D$34:$D$777,СВЦЭМ!$A$34:$A$777,$A122,СВЦЭМ!$B$34:$B$777,X$119)+'СЕТ СН'!$I$11+СВЦЭМ!$D$10+'СЕТ СН'!$I$5</f>
        <v>5782.6755895799997</v>
      </c>
      <c r="Y122" s="37">
        <f>SUMIFS(СВЦЭМ!$D$34:$D$777,СВЦЭМ!$A$34:$A$777,$A122,СВЦЭМ!$B$34:$B$777,Y$119)+'СЕТ СН'!$I$11+СВЦЭМ!$D$10+'СЕТ СН'!$I$5</f>
        <v>5844.0336163899992</v>
      </c>
    </row>
    <row r="123" spans="1:27" ht="15.75" x14ac:dyDescent="0.2">
      <c r="A123" s="36">
        <f t="shared" si="3"/>
        <v>42617</v>
      </c>
      <c r="B123" s="37">
        <f>SUMIFS(СВЦЭМ!$D$34:$D$777,СВЦЭМ!$A$34:$A$777,$A123,СВЦЭМ!$B$34:$B$777,B$119)+'СЕТ СН'!$I$11+СВЦЭМ!$D$10+'СЕТ СН'!$I$5</f>
        <v>6040.716679879999</v>
      </c>
      <c r="C123" s="37">
        <f>SUMIFS(СВЦЭМ!$D$34:$D$777,СВЦЭМ!$A$34:$A$777,$A123,СВЦЭМ!$B$34:$B$777,C$119)+'СЕТ СН'!$I$11+СВЦЭМ!$D$10+'СЕТ СН'!$I$5</f>
        <v>6141.5405172399996</v>
      </c>
      <c r="D123" s="37">
        <f>SUMIFS(СВЦЭМ!$D$34:$D$777,СВЦЭМ!$A$34:$A$777,$A123,СВЦЭМ!$B$34:$B$777,D$119)+'СЕТ СН'!$I$11+СВЦЭМ!$D$10+'СЕТ СН'!$I$5</f>
        <v>6227.1982701399993</v>
      </c>
      <c r="E123" s="37">
        <f>SUMIFS(СВЦЭМ!$D$34:$D$777,СВЦЭМ!$A$34:$A$777,$A123,СВЦЭМ!$B$34:$B$777,E$119)+'СЕТ СН'!$I$11+СВЦЭМ!$D$10+'СЕТ СН'!$I$5</f>
        <v>6325.1679235599995</v>
      </c>
      <c r="F123" s="37">
        <f>SUMIFS(СВЦЭМ!$D$34:$D$777,СВЦЭМ!$A$34:$A$777,$A123,СВЦЭМ!$B$34:$B$777,F$119)+'СЕТ СН'!$I$11+СВЦЭМ!$D$10+'СЕТ СН'!$I$5</f>
        <v>6304.1875843999997</v>
      </c>
      <c r="G123" s="37">
        <f>SUMIFS(СВЦЭМ!$D$34:$D$777,СВЦЭМ!$A$34:$A$777,$A123,СВЦЭМ!$B$34:$B$777,G$119)+'СЕТ СН'!$I$11+СВЦЭМ!$D$10+'СЕТ СН'!$I$5</f>
        <v>6338.5125977400003</v>
      </c>
      <c r="H123" s="37">
        <f>SUMIFS(СВЦЭМ!$D$34:$D$777,СВЦЭМ!$A$34:$A$777,$A123,СВЦЭМ!$B$34:$B$777,H$119)+'СЕТ СН'!$I$11+СВЦЭМ!$D$10+'СЕТ СН'!$I$5</f>
        <v>6266.3766163700002</v>
      </c>
      <c r="I123" s="37">
        <f>SUMIFS(СВЦЭМ!$D$34:$D$777,СВЦЭМ!$A$34:$A$777,$A123,СВЦЭМ!$B$34:$B$777,I$119)+'СЕТ СН'!$I$11+СВЦЭМ!$D$10+'СЕТ СН'!$I$5</f>
        <v>6220.8414248399995</v>
      </c>
      <c r="J123" s="37">
        <f>SUMIFS(СВЦЭМ!$D$34:$D$777,СВЦЭМ!$A$34:$A$777,$A123,СВЦЭМ!$B$34:$B$777,J$119)+'СЕТ СН'!$I$11+СВЦЭМ!$D$10+'СЕТ СН'!$I$5</f>
        <v>6115.9380376999998</v>
      </c>
      <c r="K123" s="37">
        <f>SUMIFS(СВЦЭМ!$D$34:$D$777,СВЦЭМ!$A$34:$A$777,$A123,СВЦЭМ!$B$34:$B$777,K$119)+'СЕТ СН'!$I$11+СВЦЭМ!$D$10+'СЕТ СН'!$I$5</f>
        <v>5905.9974287899995</v>
      </c>
      <c r="L123" s="37">
        <f>SUMIFS(СВЦЭМ!$D$34:$D$777,СВЦЭМ!$A$34:$A$777,$A123,СВЦЭМ!$B$34:$B$777,L$119)+'СЕТ СН'!$I$11+СВЦЭМ!$D$10+'СЕТ СН'!$I$5</f>
        <v>5803.284492589999</v>
      </c>
      <c r="M123" s="37">
        <f>SUMIFS(СВЦЭМ!$D$34:$D$777,СВЦЭМ!$A$34:$A$777,$A123,СВЦЭМ!$B$34:$B$777,M$119)+'СЕТ СН'!$I$11+СВЦЭМ!$D$10+'СЕТ СН'!$I$5</f>
        <v>5871.9189413999993</v>
      </c>
      <c r="N123" s="37">
        <f>SUMIFS(СВЦЭМ!$D$34:$D$777,СВЦЭМ!$A$34:$A$777,$A123,СВЦЭМ!$B$34:$B$777,N$119)+'СЕТ СН'!$I$11+СВЦЭМ!$D$10+'СЕТ СН'!$I$5</f>
        <v>5695.0214822899998</v>
      </c>
      <c r="O123" s="37">
        <f>SUMIFS(СВЦЭМ!$D$34:$D$777,СВЦЭМ!$A$34:$A$777,$A123,СВЦЭМ!$B$34:$B$777,O$119)+'СЕТ СН'!$I$11+СВЦЭМ!$D$10+'СЕТ СН'!$I$5</f>
        <v>5676.3822004799995</v>
      </c>
      <c r="P123" s="37">
        <f>SUMIFS(СВЦЭМ!$D$34:$D$777,СВЦЭМ!$A$34:$A$777,$A123,СВЦЭМ!$B$34:$B$777,P$119)+'СЕТ СН'!$I$11+СВЦЭМ!$D$10+'СЕТ СН'!$I$5</f>
        <v>5751.2080435400003</v>
      </c>
      <c r="Q123" s="37">
        <f>SUMIFS(СВЦЭМ!$D$34:$D$777,СВЦЭМ!$A$34:$A$777,$A123,СВЦЭМ!$B$34:$B$777,Q$119)+'СЕТ СН'!$I$11+СВЦЭМ!$D$10+'СЕТ СН'!$I$5</f>
        <v>5736.1192336599997</v>
      </c>
      <c r="R123" s="37">
        <f>SUMIFS(СВЦЭМ!$D$34:$D$777,СВЦЭМ!$A$34:$A$777,$A123,СВЦЭМ!$B$34:$B$777,R$119)+'СЕТ СН'!$I$11+СВЦЭМ!$D$10+'СЕТ СН'!$I$5</f>
        <v>5795.5970375399993</v>
      </c>
      <c r="S123" s="37">
        <f>SUMIFS(СВЦЭМ!$D$34:$D$777,СВЦЭМ!$A$34:$A$777,$A123,СВЦЭМ!$B$34:$B$777,S$119)+'СЕТ СН'!$I$11+СВЦЭМ!$D$10+'СЕТ СН'!$I$5</f>
        <v>5795.9501490999992</v>
      </c>
      <c r="T123" s="37">
        <f>SUMIFS(СВЦЭМ!$D$34:$D$777,СВЦЭМ!$A$34:$A$777,$A123,СВЦЭМ!$B$34:$B$777,T$119)+'СЕТ СН'!$I$11+СВЦЭМ!$D$10+'СЕТ СН'!$I$5</f>
        <v>5747.8018816900003</v>
      </c>
      <c r="U123" s="37">
        <f>SUMIFS(СВЦЭМ!$D$34:$D$777,СВЦЭМ!$A$34:$A$777,$A123,СВЦЭМ!$B$34:$B$777,U$119)+'СЕТ СН'!$I$11+СВЦЭМ!$D$10+'СЕТ СН'!$I$5</f>
        <v>5767.3888579399991</v>
      </c>
      <c r="V123" s="37">
        <f>SUMIFS(СВЦЭМ!$D$34:$D$777,СВЦЭМ!$A$34:$A$777,$A123,СВЦЭМ!$B$34:$B$777,V$119)+'СЕТ СН'!$I$11+СВЦЭМ!$D$10+'СЕТ СН'!$I$5</f>
        <v>5946.8470547399993</v>
      </c>
      <c r="W123" s="37">
        <f>SUMIFS(СВЦЭМ!$D$34:$D$777,СВЦЭМ!$A$34:$A$777,$A123,СВЦЭМ!$B$34:$B$777,W$119)+'СЕТ СН'!$I$11+СВЦЭМ!$D$10+'СЕТ СН'!$I$5</f>
        <v>5914.4967256299997</v>
      </c>
      <c r="X123" s="37">
        <f>SUMIFS(СВЦЭМ!$D$34:$D$777,СВЦЭМ!$A$34:$A$777,$A123,СВЦЭМ!$B$34:$B$777,X$119)+'СЕТ СН'!$I$11+СВЦЭМ!$D$10+'СЕТ СН'!$I$5</f>
        <v>5795.2141062600003</v>
      </c>
      <c r="Y123" s="37">
        <f>SUMIFS(СВЦЭМ!$D$34:$D$777,СВЦЭМ!$A$34:$A$777,$A123,СВЦЭМ!$B$34:$B$777,Y$119)+'СЕТ СН'!$I$11+СВЦЭМ!$D$10+'СЕТ СН'!$I$5</f>
        <v>5825.1873512999991</v>
      </c>
    </row>
    <row r="124" spans="1:27" ht="15.75" x14ac:dyDescent="0.2">
      <c r="A124" s="36">
        <f t="shared" si="3"/>
        <v>42618</v>
      </c>
      <c r="B124" s="37">
        <f>SUMIFS(СВЦЭМ!$D$34:$D$777,СВЦЭМ!$A$34:$A$777,$A124,СВЦЭМ!$B$34:$B$777,B$119)+'СЕТ СН'!$I$11+СВЦЭМ!$D$10+'СЕТ СН'!$I$5</f>
        <v>5972.2120699999996</v>
      </c>
      <c r="C124" s="37">
        <f>SUMIFS(СВЦЭМ!$D$34:$D$777,СВЦЭМ!$A$34:$A$777,$A124,СВЦЭМ!$B$34:$B$777,C$119)+'СЕТ СН'!$I$11+СВЦЭМ!$D$10+'СЕТ СН'!$I$5</f>
        <v>6152.86584855</v>
      </c>
      <c r="D124" s="37">
        <f>SUMIFS(СВЦЭМ!$D$34:$D$777,СВЦЭМ!$A$34:$A$777,$A124,СВЦЭМ!$B$34:$B$777,D$119)+'СЕТ СН'!$I$11+СВЦЭМ!$D$10+'СЕТ СН'!$I$5</f>
        <v>6149.9008863799991</v>
      </c>
      <c r="E124" s="37">
        <f>SUMIFS(СВЦЭМ!$D$34:$D$777,СВЦЭМ!$A$34:$A$777,$A124,СВЦЭМ!$B$34:$B$777,E$119)+'СЕТ СН'!$I$11+СВЦЭМ!$D$10+'СЕТ СН'!$I$5</f>
        <v>6238.9704770999997</v>
      </c>
      <c r="F124" s="37">
        <f>SUMIFS(СВЦЭМ!$D$34:$D$777,СВЦЭМ!$A$34:$A$777,$A124,СВЦЭМ!$B$34:$B$777,F$119)+'СЕТ СН'!$I$11+СВЦЭМ!$D$10+'СЕТ СН'!$I$5</f>
        <v>6217.7323477699993</v>
      </c>
      <c r="G124" s="37">
        <f>SUMIFS(СВЦЭМ!$D$34:$D$777,СВЦЭМ!$A$34:$A$777,$A124,СВЦЭМ!$B$34:$B$777,G$119)+'СЕТ СН'!$I$11+СВЦЭМ!$D$10+'СЕТ СН'!$I$5</f>
        <v>6245.3111841600003</v>
      </c>
      <c r="H124" s="37">
        <f>SUMIFS(СВЦЭМ!$D$34:$D$777,СВЦЭМ!$A$34:$A$777,$A124,СВЦЭМ!$B$34:$B$777,H$119)+'СЕТ СН'!$I$11+СВЦЭМ!$D$10+'СЕТ СН'!$I$5</f>
        <v>6075.2985522999998</v>
      </c>
      <c r="I124" s="37">
        <f>SUMIFS(СВЦЭМ!$D$34:$D$777,СВЦЭМ!$A$34:$A$777,$A124,СВЦЭМ!$B$34:$B$777,I$119)+'СЕТ СН'!$I$11+СВЦЭМ!$D$10+'СЕТ СН'!$I$5</f>
        <v>5487.7286349799997</v>
      </c>
      <c r="J124" s="37">
        <f>SUMIFS(СВЦЭМ!$D$34:$D$777,СВЦЭМ!$A$34:$A$777,$A124,СВЦЭМ!$B$34:$B$777,J$119)+'СЕТ СН'!$I$11+СВЦЭМ!$D$10+'СЕТ СН'!$I$5</f>
        <v>5324.0441821999993</v>
      </c>
      <c r="K124" s="37">
        <f>SUMIFS(СВЦЭМ!$D$34:$D$777,СВЦЭМ!$A$34:$A$777,$A124,СВЦЭМ!$B$34:$B$777,K$119)+'СЕТ СН'!$I$11+СВЦЭМ!$D$10+'СЕТ СН'!$I$5</f>
        <v>5189.3300947899997</v>
      </c>
      <c r="L124" s="37">
        <f>SUMIFS(СВЦЭМ!$D$34:$D$777,СВЦЭМ!$A$34:$A$777,$A124,СВЦЭМ!$B$34:$B$777,L$119)+'СЕТ СН'!$I$11+СВЦЭМ!$D$10+'СЕТ СН'!$I$5</f>
        <v>5146.0945079699995</v>
      </c>
      <c r="M124" s="37">
        <f>SUMIFS(СВЦЭМ!$D$34:$D$777,СВЦЭМ!$A$34:$A$777,$A124,СВЦЭМ!$B$34:$B$777,M$119)+'СЕТ СН'!$I$11+СВЦЭМ!$D$10+'СЕТ СН'!$I$5</f>
        <v>5155.4143443199991</v>
      </c>
      <c r="N124" s="37">
        <f>SUMIFS(СВЦЭМ!$D$34:$D$777,СВЦЭМ!$A$34:$A$777,$A124,СВЦЭМ!$B$34:$B$777,N$119)+'СЕТ СН'!$I$11+СВЦЭМ!$D$10+'СЕТ СН'!$I$5</f>
        <v>5182.15739734</v>
      </c>
      <c r="O124" s="37">
        <f>SUMIFS(СВЦЭМ!$D$34:$D$777,СВЦЭМ!$A$34:$A$777,$A124,СВЦЭМ!$B$34:$B$777,O$119)+'СЕТ СН'!$I$11+СВЦЭМ!$D$10+'СЕТ СН'!$I$5</f>
        <v>5185.13029783</v>
      </c>
      <c r="P124" s="37">
        <f>SUMIFS(СВЦЭМ!$D$34:$D$777,СВЦЭМ!$A$34:$A$777,$A124,СВЦЭМ!$B$34:$B$777,P$119)+'СЕТ СН'!$I$11+СВЦЭМ!$D$10+'СЕТ СН'!$I$5</f>
        <v>5211.2270866499994</v>
      </c>
      <c r="Q124" s="37">
        <f>SUMIFS(СВЦЭМ!$D$34:$D$777,СВЦЭМ!$A$34:$A$777,$A124,СВЦЭМ!$B$34:$B$777,Q$119)+'СЕТ СН'!$I$11+СВЦЭМ!$D$10+'СЕТ СН'!$I$5</f>
        <v>5222.0467473600002</v>
      </c>
      <c r="R124" s="37">
        <f>SUMIFS(СВЦЭМ!$D$34:$D$777,СВЦЭМ!$A$34:$A$777,$A124,СВЦЭМ!$B$34:$B$777,R$119)+'СЕТ СН'!$I$11+СВЦЭМ!$D$10+'СЕТ СН'!$I$5</f>
        <v>5227.7493829199993</v>
      </c>
      <c r="S124" s="37">
        <f>SUMIFS(СВЦЭМ!$D$34:$D$777,СВЦЭМ!$A$34:$A$777,$A124,СВЦЭМ!$B$34:$B$777,S$119)+'СЕТ СН'!$I$11+СВЦЭМ!$D$10+'СЕТ СН'!$I$5</f>
        <v>5295.9595166499994</v>
      </c>
      <c r="T124" s="37">
        <f>SUMIFS(СВЦЭМ!$D$34:$D$777,СВЦЭМ!$A$34:$A$777,$A124,СВЦЭМ!$B$34:$B$777,T$119)+'СЕТ СН'!$I$11+СВЦЭМ!$D$10+'СЕТ СН'!$I$5</f>
        <v>5319.4565974500001</v>
      </c>
      <c r="U124" s="37">
        <f>SUMIFS(СВЦЭМ!$D$34:$D$777,СВЦЭМ!$A$34:$A$777,$A124,СВЦЭМ!$B$34:$B$777,U$119)+'СЕТ СН'!$I$11+СВЦЭМ!$D$10+'СЕТ СН'!$I$5</f>
        <v>5306.2449195199997</v>
      </c>
      <c r="V124" s="37">
        <f>SUMIFS(СВЦЭМ!$D$34:$D$777,СВЦЭМ!$A$34:$A$777,$A124,СВЦЭМ!$B$34:$B$777,V$119)+'СЕТ СН'!$I$11+СВЦЭМ!$D$10+'СЕТ СН'!$I$5</f>
        <v>5351.6406434199998</v>
      </c>
      <c r="W124" s="37">
        <f>SUMIFS(СВЦЭМ!$D$34:$D$777,СВЦЭМ!$A$34:$A$777,$A124,СВЦЭМ!$B$34:$B$777,W$119)+'СЕТ СН'!$I$11+СВЦЭМ!$D$10+'СЕТ СН'!$I$5</f>
        <v>5603.0021748099998</v>
      </c>
      <c r="X124" s="37">
        <f>SUMIFS(СВЦЭМ!$D$34:$D$777,СВЦЭМ!$A$34:$A$777,$A124,СВЦЭМ!$B$34:$B$777,X$119)+'СЕТ СН'!$I$11+СВЦЭМ!$D$10+'СЕТ СН'!$I$5</f>
        <v>5391.015738009999</v>
      </c>
      <c r="Y124" s="37">
        <f>SUMIFS(СВЦЭМ!$D$34:$D$777,СВЦЭМ!$A$34:$A$777,$A124,СВЦЭМ!$B$34:$B$777,Y$119)+'СЕТ СН'!$I$11+СВЦЭМ!$D$10+'СЕТ СН'!$I$5</f>
        <v>5271.0779305099995</v>
      </c>
    </row>
    <row r="125" spans="1:27" ht="15.75" x14ac:dyDescent="0.2">
      <c r="A125" s="36">
        <f t="shared" si="3"/>
        <v>42619</v>
      </c>
      <c r="B125" s="37">
        <f>SUMIFS(СВЦЭМ!$D$34:$D$777,СВЦЭМ!$A$34:$A$777,$A125,СВЦЭМ!$B$34:$B$777,B$119)+'СЕТ СН'!$I$11+СВЦЭМ!$D$10+'СЕТ СН'!$I$5</f>
        <v>5294.9318913199995</v>
      </c>
      <c r="C125" s="37">
        <f>SUMIFS(СВЦЭМ!$D$34:$D$777,СВЦЭМ!$A$34:$A$777,$A125,СВЦЭМ!$B$34:$B$777,C$119)+'СЕТ СН'!$I$11+СВЦЭМ!$D$10+'СЕТ СН'!$I$5</f>
        <v>5371.5092107700002</v>
      </c>
      <c r="D125" s="37">
        <f>SUMIFS(СВЦЭМ!$D$34:$D$777,СВЦЭМ!$A$34:$A$777,$A125,СВЦЭМ!$B$34:$B$777,D$119)+'СЕТ СН'!$I$11+СВЦЭМ!$D$10+'СЕТ СН'!$I$5</f>
        <v>5426.0782019099997</v>
      </c>
      <c r="E125" s="37">
        <f>SUMIFS(СВЦЭМ!$D$34:$D$777,СВЦЭМ!$A$34:$A$777,$A125,СВЦЭМ!$B$34:$B$777,E$119)+'СЕТ СН'!$I$11+СВЦЭМ!$D$10+'СЕТ СН'!$I$5</f>
        <v>5453.4661303799994</v>
      </c>
      <c r="F125" s="37">
        <f>SUMIFS(СВЦЭМ!$D$34:$D$777,СВЦЭМ!$A$34:$A$777,$A125,СВЦЭМ!$B$34:$B$777,F$119)+'СЕТ СН'!$I$11+СВЦЭМ!$D$10+'СЕТ СН'!$I$5</f>
        <v>5481.4308110499996</v>
      </c>
      <c r="G125" s="37">
        <f>SUMIFS(СВЦЭМ!$D$34:$D$777,СВЦЭМ!$A$34:$A$777,$A125,СВЦЭМ!$B$34:$B$777,G$119)+'СЕТ СН'!$I$11+СВЦЭМ!$D$10+'СЕТ СН'!$I$5</f>
        <v>5446.0548275099991</v>
      </c>
      <c r="H125" s="37">
        <f>SUMIFS(СВЦЭМ!$D$34:$D$777,СВЦЭМ!$A$34:$A$777,$A125,СВЦЭМ!$B$34:$B$777,H$119)+'СЕТ СН'!$I$11+СВЦЭМ!$D$10+'СЕТ СН'!$I$5</f>
        <v>5368.1802506299991</v>
      </c>
      <c r="I125" s="37">
        <f>SUMIFS(СВЦЭМ!$D$34:$D$777,СВЦЭМ!$A$34:$A$777,$A125,СВЦЭМ!$B$34:$B$777,I$119)+'СЕТ СН'!$I$11+СВЦЭМ!$D$10+'СЕТ СН'!$I$5</f>
        <v>5269.4685188399999</v>
      </c>
      <c r="J125" s="37">
        <f>SUMIFS(СВЦЭМ!$D$34:$D$777,СВЦЭМ!$A$34:$A$777,$A125,СВЦЭМ!$B$34:$B$777,J$119)+'СЕТ СН'!$I$11+СВЦЭМ!$D$10+'СЕТ СН'!$I$5</f>
        <v>5172.7068037699992</v>
      </c>
      <c r="K125" s="37">
        <f>SUMIFS(СВЦЭМ!$D$34:$D$777,СВЦЭМ!$A$34:$A$777,$A125,СВЦЭМ!$B$34:$B$777,K$119)+'СЕТ СН'!$I$11+СВЦЭМ!$D$10+'СЕТ СН'!$I$5</f>
        <v>4895.9419443999996</v>
      </c>
      <c r="L125" s="37">
        <f>SUMIFS(СВЦЭМ!$D$34:$D$777,СВЦЭМ!$A$34:$A$777,$A125,СВЦЭМ!$B$34:$B$777,L$119)+'СЕТ СН'!$I$11+СВЦЭМ!$D$10+'СЕТ СН'!$I$5</f>
        <v>5014.3809135499996</v>
      </c>
      <c r="M125" s="37">
        <f>SUMIFS(СВЦЭМ!$D$34:$D$777,СВЦЭМ!$A$34:$A$777,$A125,СВЦЭМ!$B$34:$B$777,M$119)+'СЕТ СН'!$I$11+СВЦЭМ!$D$10+'СЕТ СН'!$I$5</f>
        <v>5169.98977655</v>
      </c>
      <c r="N125" s="37">
        <f>SUMIFS(СВЦЭМ!$D$34:$D$777,СВЦЭМ!$A$34:$A$777,$A125,СВЦЭМ!$B$34:$B$777,N$119)+'СЕТ СН'!$I$11+СВЦЭМ!$D$10+'СЕТ СН'!$I$5</f>
        <v>5198.8593941700001</v>
      </c>
      <c r="O125" s="37">
        <f>SUMIFS(СВЦЭМ!$D$34:$D$777,СВЦЭМ!$A$34:$A$777,$A125,СВЦЭМ!$B$34:$B$777,O$119)+'СЕТ СН'!$I$11+СВЦЭМ!$D$10+'СЕТ СН'!$I$5</f>
        <v>5204.9611171899996</v>
      </c>
      <c r="P125" s="37">
        <f>SUMIFS(СВЦЭМ!$D$34:$D$777,СВЦЭМ!$A$34:$A$777,$A125,СВЦЭМ!$B$34:$B$777,P$119)+'СЕТ СН'!$I$11+СВЦЭМ!$D$10+'СЕТ СН'!$I$5</f>
        <v>5074.7847471199993</v>
      </c>
      <c r="Q125" s="37">
        <f>SUMIFS(СВЦЭМ!$D$34:$D$777,СВЦЭМ!$A$34:$A$777,$A125,СВЦЭМ!$B$34:$B$777,Q$119)+'СЕТ СН'!$I$11+СВЦЭМ!$D$10+'СЕТ СН'!$I$5</f>
        <v>4993.65087976</v>
      </c>
      <c r="R125" s="37">
        <f>SUMIFS(СВЦЭМ!$D$34:$D$777,СВЦЭМ!$A$34:$A$777,$A125,СВЦЭМ!$B$34:$B$777,R$119)+'СЕТ СН'!$I$11+СВЦЭМ!$D$10+'СЕТ СН'!$I$5</f>
        <v>4977.5820520299994</v>
      </c>
      <c r="S125" s="37">
        <f>SUMIFS(СВЦЭМ!$D$34:$D$777,СВЦЭМ!$A$34:$A$777,$A125,СВЦЭМ!$B$34:$B$777,S$119)+'СЕТ СН'!$I$11+СВЦЭМ!$D$10+'СЕТ СН'!$I$5</f>
        <v>4933.8811689300001</v>
      </c>
      <c r="T125" s="37">
        <f>SUMIFS(СВЦЭМ!$D$34:$D$777,СВЦЭМ!$A$34:$A$777,$A125,СВЦЭМ!$B$34:$B$777,T$119)+'СЕТ СН'!$I$11+СВЦЭМ!$D$10+'СЕТ СН'!$I$5</f>
        <v>4890.4722620599996</v>
      </c>
      <c r="U125" s="37">
        <f>SUMIFS(СВЦЭМ!$D$34:$D$777,СВЦЭМ!$A$34:$A$777,$A125,СВЦЭМ!$B$34:$B$777,U$119)+'СЕТ СН'!$I$11+СВЦЭМ!$D$10+'СЕТ СН'!$I$5</f>
        <v>4892.6586698299998</v>
      </c>
      <c r="V125" s="37">
        <f>SUMIFS(СВЦЭМ!$D$34:$D$777,СВЦЭМ!$A$34:$A$777,$A125,СВЦЭМ!$B$34:$B$777,V$119)+'СЕТ СН'!$I$11+СВЦЭМ!$D$10+'СЕТ СН'!$I$5</f>
        <v>4916.76855832</v>
      </c>
      <c r="W125" s="37">
        <f>SUMIFS(СВЦЭМ!$D$34:$D$777,СВЦЭМ!$A$34:$A$777,$A125,СВЦЭМ!$B$34:$B$777,W$119)+'СЕТ СН'!$I$11+СВЦЭМ!$D$10+'СЕТ СН'!$I$5</f>
        <v>4899.4976543899993</v>
      </c>
      <c r="X125" s="37">
        <f>SUMIFS(СВЦЭМ!$D$34:$D$777,СВЦЭМ!$A$34:$A$777,$A125,СВЦЭМ!$B$34:$B$777,X$119)+'СЕТ СН'!$I$11+СВЦЭМ!$D$10+'СЕТ СН'!$I$5</f>
        <v>4862.4683748099997</v>
      </c>
      <c r="Y125" s="37">
        <f>SUMIFS(СВЦЭМ!$D$34:$D$777,СВЦЭМ!$A$34:$A$777,$A125,СВЦЭМ!$B$34:$B$777,Y$119)+'СЕТ СН'!$I$11+СВЦЭМ!$D$10+'СЕТ СН'!$I$5</f>
        <v>4875.7697298599996</v>
      </c>
    </row>
    <row r="126" spans="1:27" ht="15.75" x14ac:dyDescent="0.2">
      <c r="A126" s="36">
        <f t="shared" si="3"/>
        <v>42620</v>
      </c>
      <c r="B126" s="37">
        <f>SUMIFS(СВЦЭМ!$D$34:$D$777,СВЦЭМ!$A$34:$A$777,$A126,СВЦЭМ!$B$34:$B$777,B$119)+'СЕТ СН'!$I$11+СВЦЭМ!$D$10+'СЕТ СН'!$I$5</f>
        <v>5244.18619605</v>
      </c>
      <c r="C126" s="37">
        <f>SUMIFS(СВЦЭМ!$D$34:$D$777,СВЦЭМ!$A$34:$A$777,$A126,СВЦЭМ!$B$34:$B$777,C$119)+'СЕТ СН'!$I$11+СВЦЭМ!$D$10+'СЕТ СН'!$I$5</f>
        <v>5295.3340444999994</v>
      </c>
      <c r="D126" s="37">
        <f>SUMIFS(СВЦЭМ!$D$34:$D$777,СВЦЭМ!$A$34:$A$777,$A126,СВЦЭМ!$B$34:$B$777,D$119)+'СЕТ СН'!$I$11+СВЦЭМ!$D$10+'СЕТ СН'!$I$5</f>
        <v>5342.3212099899993</v>
      </c>
      <c r="E126" s="37">
        <f>SUMIFS(СВЦЭМ!$D$34:$D$777,СВЦЭМ!$A$34:$A$777,$A126,СВЦЭМ!$B$34:$B$777,E$119)+'СЕТ СН'!$I$11+СВЦЭМ!$D$10+'СЕТ СН'!$I$5</f>
        <v>5419.5274784499998</v>
      </c>
      <c r="F126" s="37">
        <f>SUMIFS(СВЦЭМ!$D$34:$D$777,СВЦЭМ!$A$34:$A$777,$A126,СВЦЭМ!$B$34:$B$777,F$119)+'СЕТ СН'!$I$11+СВЦЭМ!$D$10+'СЕТ СН'!$I$5</f>
        <v>5462.1655274200002</v>
      </c>
      <c r="G126" s="37">
        <f>SUMIFS(СВЦЭМ!$D$34:$D$777,СВЦЭМ!$A$34:$A$777,$A126,СВЦЭМ!$B$34:$B$777,G$119)+'СЕТ СН'!$I$11+СВЦЭМ!$D$10+'СЕТ СН'!$I$5</f>
        <v>5422.2564669200001</v>
      </c>
      <c r="H126" s="37">
        <f>SUMIFS(СВЦЭМ!$D$34:$D$777,СВЦЭМ!$A$34:$A$777,$A126,СВЦЭМ!$B$34:$B$777,H$119)+'СЕТ СН'!$I$11+СВЦЭМ!$D$10+'СЕТ СН'!$I$5</f>
        <v>5317.7254782999998</v>
      </c>
      <c r="I126" s="37">
        <f>SUMIFS(СВЦЭМ!$D$34:$D$777,СВЦЭМ!$A$34:$A$777,$A126,СВЦЭМ!$B$34:$B$777,I$119)+'СЕТ СН'!$I$11+СВЦЭМ!$D$10+'СЕТ СН'!$I$5</f>
        <v>5222.8261448399999</v>
      </c>
      <c r="J126" s="37">
        <f>SUMIFS(СВЦЭМ!$D$34:$D$777,СВЦЭМ!$A$34:$A$777,$A126,СВЦЭМ!$B$34:$B$777,J$119)+'СЕТ СН'!$I$11+СВЦЭМ!$D$10+'СЕТ СН'!$I$5</f>
        <v>5207.9727901199994</v>
      </c>
      <c r="K126" s="37">
        <f>SUMIFS(СВЦЭМ!$D$34:$D$777,СВЦЭМ!$A$34:$A$777,$A126,СВЦЭМ!$B$34:$B$777,K$119)+'СЕТ СН'!$I$11+СВЦЭМ!$D$10+'СЕТ СН'!$I$5</f>
        <v>5208.0150153799996</v>
      </c>
      <c r="L126" s="37">
        <f>SUMIFS(СВЦЭМ!$D$34:$D$777,СВЦЭМ!$A$34:$A$777,$A126,СВЦЭМ!$B$34:$B$777,L$119)+'СЕТ СН'!$I$11+СВЦЭМ!$D$10+'СЕТ СН'!$I$5</f>
        <v>5177.2402019599995</v>
      </c>
      <c r="M126" s="37">
        <f>SUMIFS(СВЦЭМ!$D$34:$D$777,СВЦЭМ!$A$34:$A$777,$A126,СВЦЭМ!$B$34:$B$777,M$119)+'СЕТ СН'!$I$11+СВЦЭМ!$D$10+'СЕТ СН'!$I$5</f>
        <v>5211.4204395799998</v>
      </c>
      <c r="N126" s="37">
        <f>SUMIFS(СВЦЭМ!$D$34:$D$777,СВЦЭМ!$A$34:$A$777,$A126,СВЦЭМ!$B$34:$B$777,N$119)+'СЕТ СН'!$I$11+СВЦЭМ!$D$10+'СЕТ СН'!$I$5</f>
        <v>5191.8917663399998</v>
      </c>
      <c r="O126" s="37">
        <f>SUMIFS(СВЦЭМ!$D$34:$D$777,СВЦЭМ!$A$34:$A$777,$A126,СВЦЭМ!$B$34:$B$777,O$119)+'СЕТ СН'!$I$11+СВЦЭМ!$D$10+'СЕТ СН'!$I$5</f>
        <v>5179.0761347799998</v>
      </c>
      <c r="P126" s="37">
        <f>SUMIFS(СВЦЭМ!$D$34:$D$777,СВЦЭМ!$A$34:$A$777,$A126,СВЦЭМ!$B$34:$B$777,P$119)+'СЕТ СН'!$I$11+СВЦЭМ!$D$10+'СЕТ СН'!$I$5</f>
        <v>5162.9335026700001</v>
      </c>
      <c r="Q126" s="37">
        <f>SUMIFS(СВЦЭМ!$D$34:$D$777,СВЦЭМ!$A$34:$A$777,$A126,СВЦЭМ!$B$34:$B$777,Q$119)+'СЕТ СН'!$I$11+СВЦЭМ!$D$10+'СЕТ СН'!$I$5</f>
        <v>5124.2650426799992</v>
      </c>
      <c r="R126" s="37">
        <f>SUMIFS(СВЦЭМ!$D$34:$D$777,СВЦЭМ!$A$34:$A$777,$A126,СВЦЭМ!$B$34:$B$777,R$119)+'СЕТ СН'!$I$11+СВЦЭМ!$D$10+'СЕТ СН'!$I$5</f>
        <v>5215.0881233099999</v>
      </c>
      <c r="S126" s="37">
        <f>SUMIFS(СВЦЭМ!$D$34:$D$777,СВЦЭМ!$A$34:$A$777,$A126,СВЦЭМ!$B$34:$B$777,S$119)+'СЕТ СН'!$I$11+СВЦЭМ!$D$10+'СЕТ СН'!$I$5</f>
        <v>5249.6744377799996</v>
      </c>
      <c r="T126" s="37">
        <f>SUMIFS(СВЦЭМ!$D$34:$D$777,СВЦЭМ!$A$34:$A$777,$A126,СВЦЭМ!$B$34:$B$777,T$119)+'СЕТ СН'!$I$11+СВЦЭМ!$D$10+'СЕТ СН'!$I$5</f>
        <v>5252.1340350999999</v>
      </c>
      <c r="U126" s="37">
        <f>SUMIFS(СВЦЭМ!$D$34:$D$777,СВЦЭМ!$A$34:$A$777,$A126,СВЦЭМ!$B$34:$B$777,U$119)+'СЕТ СН'!$I$11+СВЦЭМ!$D$10+'СЕТ СН'!$I$5</f>
        <v>5263.9735699899993</v>
      </c>
      <c r="V126" s="37">
        <f>SUMIFS(СВЦЭМ!$D$34:$D$777,СВЦЭМ!$A$34:$A$777,$A126,СВЦЭМ!$B$34:$B$777,V$119)+'СЕТ СН'!$I$11+СВЦЭМ!$D$10+'СЕТ СН'!$I$5</f>
        <v>5263.1062544799997</v>
      </c>
      <c r="W126" s="37">
        <f>SUMIFS(СВЦЭМ!$D$34:$D$777,СВЦЭМ!$A$34:$A$777,$A126,СВЦЭМ!$B$34:$B$777,W$119)+'СЕТ СН'!$I$11+СВЦЭМ!$D$10+'СЕТ СН'!$I$5</f>
        <v>5200.7572799</v>
      </c>
      <c r="X126" s="37">
        <f>SUMIFS(СВЦЭМ!$D$34:$D$777,СВЦЭМ!$A$34:$A$777,$A126,СВЦЭМ!$B$34:$B$777,X$119)+'СЕТ СН'!$I$11+СВЦЭМ!$D$10+'СЕТ СН'!$I$5</f>
        <v>5152.9979682099993</v>
      </c>
      <c r="Y126" s="37">
        <f>SUMIFS(СВЦЭМ!$D$34:$D$777,СВЦЭМ!$A$34:$A$777,$A126,СВЦЭМ!$B$34:$B$777,Y$119)+'СЕТ СН'!$I$11+СВЦЭМ!$D$10+'СЕТ СН'!$I$5</f>
        <v>5176.65513741</v>
      </c>
    </row>
    <row r="127" spans="1:27" ht="15.75" x14ac:dyDescent="0.2">
      <c r="A127" s="36">
        <f t="shared" si="3"/>
        <v>42621</v>
      </c>
      <c r="B127" s="37">
        <f>SUMIFS(СВЦЭМ!$D$34:$D$777,СВЦЭМ!$A$34:$A$777,$A127,СВЦЭМ!$B$34:$B$777,B$119)+'СЕТ СН'!$I$11+СВЦЭМ!$D$10+'СЕТ СН'!$I$5</f>
        <v>5215.4560692499999</v>
      </c>
      <c r="C127" s="37">
        <f>SUMIFS(СВЦЭМ!$D$34:$D$777,СВЦЭМ!$A$34:$A$777,$A127,СВЦЭМ!$B$34:$B$777,C$119)+'СЕТ СН'!$I$11+СВЦЭМ!$D$10+'СЕТ СН'!$I$5</f>
        <v>5265.1823664799995</v>
      </c>
      <c r="D127" s="37">
        <f>SUMIFS(СВЦЭМ!$D$34:$D$777,СВЦЭМ!$A$34:$A$777,$A127,СВЦЭМ!$B$34:$B$777,D$119)+'СЕТ СН'!$I$11+СВЦЭМ!$D$10+'СЕТ СН'!$I$5</f>
        <v>5318.4779152800002</v>
      </c>
      <c r="E127" s="37">
        <f>SUMIFS(СВЦЭМ!$D$34:$D$777,СВЦЭМ!$A$34:$A$777,$A127,СВЦЭМ!$B$34:$B$777,E$119)+'СЕТ СН'!$I$11+СВЦЭМ!$D$10+'СЕТ СН'!$I$5</f>
        <v>5336.2463878500002</v>
      </c>
      <c r="F127" s="37">
        <f>SUMIFS(СВЦЭМ!$D$34:$D$777,СВЦЭМ!$A$34:$A$777,$A127,СВЦЭМ!$B$34:$B$777,F$119)+'СЕТ СН'!$I$11+СВЦЭМ!$D$10+'СЕТ СН'!$I$5</f>
        <v>5348.1790193899997</v>
      </c>
      <c r="G127" s="37">
        <f>SUMIFS(СВЦЭМ!$D$34:$D$777,СВЦЭМ!$A$34:$A$777,$A127,СВЦЭМ!$B$34:$B$777,G$119)+'СЕТ СН'!$I$11+СВЦЭМ!$D$10+'СЕТ СН'!$I$5</f>
        <v>5350.6013966999999</v>
      </c>
      <c r="H127" s="37">
        <f>SUMIFS(СВЦЭМ!$D$34:$D$777,СВЦЭМ!$A$34:$A$777,$A127,СВЦЭМ!$B$34:$B$777,H$119)+'СЕТ СН'!$I$11+СВЦЭМ!$D$10+'СЕТ СН'!$I$5</f>
        <v>5319.0645887599994</v>
      </c>
      <c r="I127" s="37">
        <f>SUMIFS(СВЦЭМ!$D$34:$D$777,СВЦЭМ!$A$34:$A$777,$A127,СВЦЭМ!$B$34:$B$777,I$119)+'СЕТ СН'!$I$11+СВЦЭМ!$D$10+'СЕТ СН'!$I$5</f>
        <v>5278.5116282399995</v>
      </c>
      <c r="J127" s="37">
        <f>SUMIFS(СВЦЭМ!$D$34:$D$777,СВЦЭМ!$A$34:$A$777,$A127,СВЦЭМ!$B$34:$B$777,J$119)+'СЕТ СН'!$I$11+СВЦЭМ!$D$10+'СЕТ СН'!$I$5</f>
        <v>5205.2747910799999</v>
      </c>
      <c r="K127" s="37">
        <f>SUMIFS(СВЦЭМ!$D$34:$D$777,СВЦЭМ!$A$34:$A$777,$A127,СВЦЭМ!$B$34:$B$777,K$119)+'СЕТ СН'!$I$11+СВЦЭМ!$D$10+'СЕТ СН'!$I$5</f>
        <v>5119.24943429</v>
      </c>
      <c r="L127" s="37">
        <f>SUMIFS(СВЦЭМ!$D$34:$D$777,СВЦЭМ!$A$34:$A$777,$A127,СВЦЭМ!$B$34:$B$777,L$119)+'СЕТ СН'!$I$11+СВЦЭМ!$D$10+'СЕТ СН'!$I$5</f>
        <v>5439.4224546299993</v>
      </c>
      <c r="M127" s="37">
        <f>SUMIFS(СВЦЭМ!$D$34:$D$777,СВЦЭМ!$A$34:$A$777,$A127,СВЦЭМ!$B$34:$B$777,M$119)+'СЕТ СН'!$I$11+СВЦЭМ!$D$10+'СЕТ СН'!$I$5</f>
        <v>5616.8969496199998</v>
      </c>
      <c r="N127" s="37">
        <f>SUMIFS(СВЦЭМ!$D$34:$D$777,СВЦЭМ!$A$34:$A$777,$A127,СВЦЭМ!$B$34:$B$777,N$119)+'СЕТ СН'!$I$11+СВЦЭМ!$D$10+'СЕТ СН'!$I$5</f>
        <v>5326.2439466199994</v>
      </c>
      <c r="O127" s="37">
        <f>SUMIFS(СВЦЭМ!$D$34:$D$777,СВЦЭМ!$A$34:$A$777,$A127,СВЦЭМ!$B$34:$B$777,O$119)+'СЕТ СН'!$I$11+СВЦЭМ!$D$10+'СЕТ СН'!$I$5</f>
        <v>5167.5578776799994</v>
      </c>
      <c r="P127" s="37">
        <f>SUMIFS(СВЦЭМ!$D$34:$D$777,СВЦЭМ!$A$34:$A$777,$A127,СВЦЭМ!$B$34:$B$777,P$119)+'СЕТ СН'!$I$11+СВЦЭМ!$D$10+'СЕТ СН'!$I$5</f>
        <v>5138.2303829799994</v>
      </c>
      <c r="Q127" s="37">
        <f>SUMIFS(СВЦЭМ!$D$34:$D$777,СВЦЭМ!$A$34:$A$777,$A127,СВЦЭМ!$B$34:$B$777,Q$119)+'СЕТ СН'!$I$11+СВЦЭМ!$D$10+'СЕТ СН'!$I$5</f>
        <v>5144.7544135199996</v>
      </c>
      <c r="R127" s="37">
        <f>SUMIFS(СВЦЭМ!$D$34:$D$777,СВЦЭМ!$A$34:$A$777,$A127,СВЦЭМ!$B$34:$B$777,R$119)+'СЕТ СН'!$I$11+СВЦЭМ!$D$10+'СЕТ СН'!$I$5</f>
        <v>5155.14481591</v>
      </c>
      <c r="S127" s="37">
        <f>SUMIFS(СВЦЭМ!$D$34:$D$777,СВЦЭМ!$A$34:$A$777,$A127,СВЦЭМ!$B$34:$B$777,S$119)+'СЕТ СН'!$I$11+СВЦЭМ!$D$10+'СЕТ СН'!$I$5</f>
        <v>5158.1890968600001</v>
      </c>
      <c r="T127" s="37">
        <f>SUMIFS(СВЦЭМ!$D$34:$D$777,СВЦЭМ!$A$34:$A$777,$A127,СВЦЭМ!$B$34:$B$777,T$119)+'СЕТ СН'!$I$11+СВЦЭМ!$D$10+'СЕТ СН'!$I$5</f>
        <v>5103.0125187799995</v>
      </c>
      <c r="U127" s="37">
        <f>SUMIFS(СВЦЭМ!$D$34:$D$777,СВЦЭМ!$A$34:$A$777,$A127,СВЦЭМ!$B$34:$B$777,U$119)+'СЕТ СН'!$I$11+СВЦЭМ!$D$10+'СЕТ СН'!$I$5</f>
        <v>5104.9452017499998</v>
      </c>
      <c r="V127" s="37">
        <f>SUMIFS(СВЦЭМ!$D$34:$D$777,СВЦЭМ!$A$34:$A$777,$A127,СВЦЭМ!$B$34:$B$777,V$119)+'СЕТ СН'!$I$11+СВЦЭМ!$D$10+'СЕТ СН'!$I$5</f>
        <v>5136.3700836299995</v>
      </c>
      <c r="W127" s="37">
        <f>SUMIFS(СВЦЭМ!$D$34:$D$777,СВЦЭМ!$A$34:$A$777,$A127,СВЦЭМ!$B$34:$B$777,W$119)+'СЕТ СН'!$I$11+СВЦЭМ!$D$10+'СЕТ СН'!$I$5</f>
        <v>5125.9565718599997</v>
      </c>
      <c r="X127" s="37">
        <f>SUMIFS(СВЦЭМ!$D$34:$D$777,СВЦЭМ!$A$34:$A$777,$A127,СВЦЭМ!$B$34:$B$777,X$119)+'СЕТ СН'!$I$11+СВЦЭМ!$D$10+'СЕТ СН'!$I$5</f>
        <v>5115.4627331699994</v>
      </c>
      <c r="Y127" s="37">
        <f>SUMIFS(СВЦЭМ!$D$34:$D$777,СВЦЭМ!$A$34:$A$777,$A127,СВЦЭМ!$B$34:$B$777,Y$119)+'СЕТ СН'!$I$11+СВЦЭМ!$D$10+'СЕТ СН'!$I$5</f>
        <v>5159.1836263799996</v>
      </c>
    </row>
    <row r="128" spans="1:27" ht="15.75" x14ac:dyDescent="0.2">
      <c r="A128" s="36">
        <f t="shared" si="3"/>
        <v>42622</v>
      </c>
      <c r="B128" s="37">
        <f>SUMIFS(СВЦЭМ!$D$34:$D$777,СВЦЭМ!$A$34:$A$777,$A128,СВЦЭМ!$B$34:$B$777,B$119)+'СЕТ СН'!$I$11+СВЦЭМ!$D$10+'СЕТ СН'!$I$5</f>
        <v>5243.8202926999993</v>
      </c>
      <c r="C128" s="37">
        <f>SUMIFS(СВЦЭМ!$D$34:$D$777,СВЦЭМ!$A$34:$A$777,$A128,СВЦЭМ!$B$34:$B$777,C$119)+'СЕТ СН'!$I$11+СВЦЭМ!$D$10+'СЕТ СН'!$I$5</f>
        <v>5313.7175804199996</v>
      </c>
      <c r="D128" s="37">
        <f>SUMIFS(СВЦЭМ!$D$34:$D$777,СВЦЭМ!$A$34:$A$777,$A128,СВЦЭМ!$B$34:$B$777,D$119)+'СЕТ СН'!$I$11+СВЦЭМ!$D$10+'СЕТ СН'!$I$5</f>
        <v>5375.4877596599999</v>
      </c>
      <c r="E128" s="37">
        <f>SUMIFS(СВЦЭМ!$D$34:$D$777,СВЦЭМ!$A$34:$A$777,$A128,СВЦЭМ!$B$34:$B$777,E$119)+'СЕТ СН'!$I$11+СВЦЭМ!$D$10+'СЕТ СН'!$I$5</f>
        <v>5384.7407234699995</v>
      </c>
      <c r="F128" s="37">
        <f>SUMIFS(СВЦЭМ!$D$34:$D$777,СВЦЭМ!$A$34:$A$777,$A128,СВЦЭМ!$B$34:$B$777,F$119)+'СЕТ СН'!$I$11+СВЦЭМ!$D$10+'СЕТ СН'!$I$5</f>
        <v>5376.6643751499996</v>
      </c>
      <c r="G128" s="37">
        <f>SUMIFS(СВЦЭМ!$D$34:$D$777,СВЦЭМ!$A$34:$A$777,$A128,СВЦЭМ!$B$34:$B$777,G$119)+'СЕТ СН'!$I$11+СВЦЭМ!$D$10+'СЕТ СН'!$I$5</f>
        <v>5351.9140676999996</v>
      </c>
      <c r="H128" s="37">
        <f>SUMIFS(СВЦЭМ!$D$34:$D$777,СВЦЭМ!$A$34:$A$777,$A128,СВЦЭМ!$B$34:$B$777,H$119)+'СЕТ СН'!$I$11+СВЦЭМ!$D$10+'СЕТ СН'!$I$5</f>
        <v>5277.4368476899999</v>
      </c>
      <c r="I128" s="37">
        <f>SUMIFS(СВЦЭМ!$D$34:$D$777,СВЦЭМ!$A$34:$A$777,$A128,СВЦЭМ!$B$34:$B$777,I$119)+'СЕТ СН'!$I$11+СВЦЭМ!$D$10+'СЕТ СН'!$I$5</f>
        <v>5224.8325647799993</v>
      </c>
      <c r="J128" s="37">
        <f>SUMIFS(СВЦЭМ!$D$34:$D$777,СВЦЭМ!$A$34:$A$777,$A128,СВЦЭМ!$B$34:$B$777,J$119)+'СЕТ СН'!$I$11+СВЦЭМ!$D$10+'СЕТ СН'!$I$5</f>
        <v>5134.9271343399996</v>
      </c>
      <c r="K128" s="37">
        <f>SUMIFS(СВЦЭМ!$D$34:$D$777,СВЦЭМ!$A$34:$A$777,$A128,СВЦЭМ!$B$34:$B$777,K$119)+'СЕТ СН'!$I$11+СВЦЭМ!$D$10+'СЕТ СН'!$I$5</f>
        <v>5070.8614136199994</v>
      </c>
      <c r="L128" s="37">
        <f>SUMIFS(СВЦЭМ!$D$34:$D$777,СВЦЭМ!$A$34:$A$777,$A128,СВЦЭМ!$B$34:$B$777,L$119)+'СЕТ СН'!$I$11+СВЦЭМ!$D$10+'СЕТ СН'!$I$5</f>
        <v>5080.9700858699998</v>
      </c>
      <c r="M128" s="37">
        <f>SUMIFS(СВЦЭМ!$D$34:$D$777,СВЦЭМ!$A$34:$A$777,$A128,СВЦЭМ!$B$34:$B$777,M$119)+'СЕТ СН'!$I$11+СВЦЭМ!$D$10+'СЕТ СН'!$I$5</f>
        <v>5058.8127721599994</v>
      </c>
      <c r="N128" s="37">
        <f>SUMIFS(СВЦЭМ!$D$34:$D$777,СВЦЭМ!$A$34:$A$777,$A128,СВЦЭМ!$B$34:$B$777,N$119)+'СЕТ СН'!$I$11+СВЦЭМ!$D$10+'СЕТ СН'!$I$5</f>
        <v>5030.6804522599996</v>
      </c>
      <c r="O128" s="37">
        <f>SUMIFS(СВЦЭМ!$D$34:$D$777,СВЦЭМ!$A$34:$A$777,$A128,СВЦЭМ!$B$34:$B$777,O$119)+'СЕТ СН'!$I$11+СВЦЭМ!$D$10+'СЕТ СН'!$I$5</f>
        <v>5309.6644757999993</v>
      </c>
      <c r="P128" s="37">
        <f>SUMIFS(СВЦЭМ!$D$34:$D$777,СВЦЭМ!$A$34:$A$777,$A128,СВЦЭМ!$B$34:$B$777,P$119)+'СЕТ СН'!$I$11+СВЦЭМ!$D$10+'СЕТ СН'!$I$5</f>
        <v>5452.4332035299994</v>
      </c>
      <c r="Q128" s="37">
        <f>SUMIFS(СВЦЭМ!$D$34:$D$777,СВЦЭМ!$A$34:$A$777,$A128,СВЦЭМ!$B$34:$B$777,Q$119)+'СЕТ СН'!$I$11+СВЦЭМ!$D$10+'СЕТ СН'!$I$5</f>
        <v>5316.7287182199998</v>
      </c>
      <c r="R128" s="37">
        <f>SUMIFS(СВЦЭМ!$D$34:$D$777,СВЦЭМ!$A$34:$A$777,$A128,СВЦЭМ!$B$34:$B$777,R$119)+'СЕТ СН'!$I$11+СВЦЭМ!$D$10+'СЕТ СН'!$I$5</f>
        <v>5159.8709898399993</v>
      </c>
      <c r="S128" s="37">
        <f>SUMIFS(СВЦЭМ!$D$34:$D$777,СВЦЭМ!$A$34:$A$777,$A128,СВЦЭМ!$B$34:$B$777,S$119)+'СЕТ СН'!$I$11+СВЦЭМ!$D$10+'СЕТ СН'!$I$5</f>
        <v>5125.9713049699994</v>
      </c>
      <c r="T128" s="37">
        <f>SUMIFS(СВЦЭМ!$D$34:$D$777,СВЦЭМ!$A$34:$A$777,$A128,СВЦЭМ!$B$34:$B$777,T$119)+'СЕТ СН'!$I$11+СВЦЭМ!$D$10+'СЕТ СН'!$I$5</f>
        <v>5071.9273326599996</v>
      </c>
      <c r="U128" s="37">
        <f>SUMIFS(СВЦЭМ!$D$34:$D$777,СВЦЭМ!$A$34:$A$777,$A128,СВЦЭМ!$B$34:$B$777,U$119)+'СЕТ СН'!$I$11+СВЦЭМ!$D$10+'СЕТ СН'!$I$5</f>
        <v>5091.7129208299993</v>
      </c>
      <c r="V128" s="37">
        <f>SUMIFS(СВЦЭМ!$D$34:$D$777,СВЦЭМ!$A$34:$A$777,$A128,СВЦЭМ!$B$34:$B$777,V$119)+'СЕТ СН'!$I$11+СВЦЭМ!$D$10+'СЕТ СН'!$I$5</f>
        <v>5129.7669107699994</v>
      </c>
      <c r="W128" s="37">
        <f>SUMIFS(СВЦЭМ!$D$34:$D$777,СВЦЭМ!$A$34:$A$777,$A128,СВЦЭМ!$B$34:$B$777,W$119)+'СЕТ СН'!$I$11+СВЦЭМ!$D$10+'СЕТ СН'!$I$5</f>
        <v>5140.0200474699996</v>
      </c>
      <c r="X128" s="37">
        <f>SUMIFS(СВЦЭМ!$D$34:$D$777,СВЦЭМ!$A$34:$A$777,$A128,СВЦЭМ!$B$34:$B$777,X$119)+'СЕТ СН'!$I$11+СВЦЭМ!$D$10+'СЕТ СН'!$I$5</f>
        <v>5124.0325914299992</v>
      </c>
      <c r="Y128" s="37">
        <f>SUMIFS(СВЦЭМ!$D$34:$D$777,СВЦЭМ!$A$34:$A$777,$A128,СВЦЭМ!$B$34:$B$777,Y$119)+'СЕТ СН'!$I$11+СВЦЭМ!$D$10+'СЕТ СН'!$I$5</f>
        <v>5204.4609558899992</v>
      </c>
    </row>
    <row r="129" spans="1:25" ht="15.75" x14ac:dyDescent="0.2">
      <c r="A129" s="36">
        <f t="shared" si="3"/>
        <v>42623</v>
      </c>
      <c r="B129" s="37">
        <f>SUMIFS(СВЦЭМ!$D$34:$D$777,СВЦЭМ!$A$34:$A$777,$A129,СВЦЭМ!$B$34:$B$777,B$119)+'СЕТ СН'!$I$11+СВЦЭМ!$D$10+'СЕТ СН'!$I$5</f>
        <v>5350.4773785099997</v>
      </c>
      <c r="C129" s="37">
        <f>SUMIFS(СВЦЭМ!$D$34:$D$777,СВЦЭМ!$A$34:$A$777,$A129,СВЦЭМ!$B$34:$B$777,C$119)+'СЕТ СН'!$I$11+СВЦЭМ!$D$10+'СЕТ СН'!$I$5</f>
        <v>5445.41583713</v>
      </c>
      <c r="D129" s="37">
        <f>SUMIFS(СВЦЭМ!$D$34:$D$777,СВЦЭМ!$A$34:$A$777,$A129,СВЦЭМ!$B$34:$B$777,D$119)+'СЕТ СН'!$I$11+СВЦЭМ!$D$10+'СЕТ СН'!$I$5</f>
        <v>5498.375842469999</v>
      </c>
      <c r="E129" s="37">
        <f>SUMIFS(СВЦЭМ!$D$34:$D$777,СВЦЭМ!$A$34:$A$777,$A129,СВЦЭМ!$B$34:$B$777,E$119)+'СЕТ СН'!$I$11+СВЦЭМ!$D$10+'СЕТ СН'!$I$5</f>
        <v>5505.8193913099994</v>
      </c>
      <c r="F129" s="37">
        <f>SUMIFS(СВЦЭМ!$D$34:$D$777,СВЦЭМ!$A$34:$A$777,$A129,СВЦЭМ!$B$34:$B$777,F$119)+'СЕТ СН'!$I$11+СВЦЭМ!$D$10+'СЕТ СН'!$I$5</f>
        <v>5501.5783877100002</v>
      </c>
      <c r="G129" s="37">
        <f>SUMIFS(СВЦЭМ!$D$34:$D$777,СВЦЭМ!$A$34:$A$777,$A129,СВЦЭМ!$B$34:$B$777,G$119)+'СЕТ СН'!$I$11+СВЦЭМ!$D$10+'СЕТ СН'!$I$5</f>
        <v>5443.8045771299994</v>
      </c>
      <c r="H129" s="37">
        <f>SUMIFS(СВЦЭМ!$D$34:$D$777,СВЦЭМ!$A$34:$A$777,$A129,СВЦЭМ!$B$34:$B$777,H$119)+'СЕТ СН'!$I$11+СВЦЭМ!$D$10+'СЕТ СН'!$I$5</f>
        <v>5428.2745197200002</v>
      </c>
      <c r="I129" s="37">
        <f>SUMIFS(СВЦЭМ!$D$34:$D$777,СВЦЭМ!$A$34:$A$777,$A129,СВЦЭМ!$B$34:$B$777,I$119)+'СЕТ СН'!$I$11+СВЦЭМ!$D$10+'СЕТ СН'!$I$5</f>
        <v>5397.44493659</v>
      </c>
      <c r="J129" s="37">
        <f>SUMIFS(СВЦЭМ!$D$34:$D$777,СВЦЭМ!$A$34:$A$777,$A129,СВЦЭМ!$B$34:$B$777,J$119)+'СЕТ СН'!$I$11+СВЦЭМ!$D$10+'СЕТ СН'!$I$5</f>
        <v>5286.4159396599998</v>
      </c>
      <c r="K129" s="37">
        <f>SUMIFS(СВЦЭМ!$D$34:$D$777,СВЦЭМ!$A$34:$A$777,$A129,СВЦЭМ!$B$34:$B$777,K$119)+'СЕТ СН'!$I$11+СВЦЭМ!$D$10+'СЕТ СН'!$I$5</f>
        <v>5204.8286788799996</v>
      </c>
      <c r="L129" s="37">
        <f>SUMIFS(СВЦЭМ!$D$34:$D$777,СВЦЭМ!$A$34:$A$777,$A129,СВЦЭМ!$B$34:$B$777,L$119)+'СЕТ СН'!$I$11+СВЦЭМ!$D$10+'СЕТ СН'!$I$5</f>
        <v>5178.5220105600001</v>
      </c>
      <c r="M129" s="37">
        <f>SUMIFS(СВЦЭМ!$D$34:$D$777,СВЦЭМ!$A$34:$A$777,$A129,СВЦЭМ!$B$34:$B$777,M$119)+'СЕТ СН'!$I$11+СВЦЭМ!$D$10+'СЕТ СН'!$I$5</f>
        <v>5148.4226765699996</v>
      </c>
      <c r="N129" s="37">
        <f>SUMIFS(СВЦЭМ!$D$34:$D$777,СВЦЭМ!$A$34:$A$777,$A129,СВЦЭМ!$B$34:$B$777,N$119)+'СЕТ СН'!$I$11+СВЦЭМ!$D$10+'СЕТ СН'!$I$5</f>
        <v>5170.7452723299994</v>
      </c>
      <c r="O129" s="37">
        <f>SUMIFS(СВЦЭМ!$D$34:$D$777,СВЦЭМ!$A$34:$A$777,$A129,СВЦЭМ!$B$34:$B$777,O$119)+'СЕТ СН'!$I$11+СВЦЭМ!$D$10+'СЕТ СН'!$I$5</f>
        <v>5162.7555165199992</v>
      </c>
      <c r="P129" s="37">
        <f>SUMIFS(СВЦЭМ!$D$34:$D$777,СВЦЭМ!$A$34:$A$777,$A129,СВЦЭМ!$B$34:$B$777,P$119)+'СЕТ СН'!$I$11+СВЦЭМ!$D$10+'СЕТ СН'!$I$5</f>
        <v>5171.7789995599996</v>
      </c>
      <c r="Q129" s="37">
        <f>SUMIFS(СВЦЭМ!$D$34:$D$777,СВЦЭМ!$A$34:$A$777,$A129,СВЦЭМ!$B$34:$B$777,Q$119)+'СЕТ СН'!$I$11+СВЦЭМ!$D$10+'СЕТ СН'!$I$5</f>
        <v>5228.4497198599993</v>
      </c>
      <c r="R129" s="37">
        <f>SUMIFS(СВЦЭМ!$D$34:$D$777,СВЦЭМ!$A$34:$A$777,$A129,СВЦЭМ!$B$34:$B$777,R$119)+'СЕТ СН'!$I$11+СВЦЭМ!$D$10+'СЕТ СН'!$I$5</f>
        <v>5235.647559</v>
      </c>
      <c r="S129" s="37">
        <f>SUMIFS(СВЦЭМ!$D$34:$D$777,СВЦЭМ!$A$34:$A$777,$A129,СВЦЭМ!$B$34:$B$777,S$119)+'СЕТ СН'!$I$11+СВЦЭМ!$D$10+'СЕТ СН'!$I$5</f>
        <v>5238.0188213900001</v>
      </c>
      <c r="T129" s="37">
        <f>SUMIFS(СВЦЭМ!$D$34:$D$777,СВЦЭМ!$A$34:$A$777,$A129,СВЦЭМ!$B$34:$B$777,T$119)+'СЕТ СН'!$I$11+СВЦЭМ!$D$10+'СЕТ СН'!$I$5</f>
        <v>5194.8340608599992</v>
      </c>
      <c r="U129" s="37">
        <f>SUMIFS(СВЦЭМ!$D$34:$D$777,СВЦЭМ!$A$34:$A$777,$A129,СВЦЭМ!$B$34:$B$777,U$119)+'СЕТ СН'!$I$11+СВЦЭМ!$D$10+'СЕТ СН'!$I$5</f>
        <v>5133.4718179199999</v>
      </c>
      <c r="V129" s="37">
        <f>SUMIFS(СВЦЭМ!$D$34:$D$777,СВЦЭМ!$A$34:$A$777,$A129,СВЦЭМ!$B$34:$B$777,V$119)+'СЕТ СН'!$I$11+СВЦЭМ!$D$10+'СЕТ СН'!$I$5</f>
        <v>5129.72016214</v>
      </c>
      <c r="W129" s="37">
        <f>SUMIFS(СВЦЭМ!$D$34:$D$777,СВЦЭМ!$A$34:$A$777,$A129,СВЦЭМ!$B$34:$B$777,W$119)+'СЕТ СН'!$I$11+СВЦЭМ!$D$10+'СЕТ СН'!$I$5</f>
        <v>5117.7196646499997</v>
      </c>
      <c r="X129" s="37">
        <f>SUMIFS(СВЦЭМ!$D$34:$D$777,СВЦЭМ!$A$34:$A$777,$A129,СВЦЭМ!$B$34:$B$777,X$119)+'СЕТ СН'!$I$11+СВЦЭМ!$D$10+'СЕТ СН'!$I$5</f>
        <v>5126.8343068300001</v>
      </c>
      <c r="Y129" s="37">
        <f>SUMIFS(СВЦЭМ!$D$34:$D$777,СВЦЭМ!$A$34:$A$777,$A129,СВЦЭМ!$B$34:$B$777,Y$119)+'СЕТ СН'!$I$11+СВЦЭМ!$D$10+'СЕТ СН'!$I$5</f>
        <v>5179.4981835499993</v>
      </c>
    </row>
    <row r="130" spans="1:25" ht="15.75" x14ac:dyDescent="0.2">
      <c r="A130" s="36">
        <f t="shared" si="3"/>
        <v>42624</v>
      </c>
      <c r="B130" s="37">
        <f>SUMIFS(СВЦЭМ!$D$34:$D$777,СВЦЭМ!$A$34:$A$777,$A130,СВЦЭМ!$B$34:$B$777,B$119)+'СЕТ СН'!$I$11+СВЦЭМ!$D$10+'СЕТ СН'!$I$5</f>
        <v>5198.4493459999994</v>
      </c>
      <c r="C130" s="37">
        <f>SUMIFS(СВЦЭМ!$D$34:$D$777,СВЦЭМ!$A$34:$A$777,$A130,СВЦЭМ!$B$34:$B$777,C$119)+'СЕТ СН'!$I$11+СВЦЭМ!$D$10+'СЕТ СН'!$I$5</f>
        <v>5282.6579452799997</v>
      </c>
      <c r="D130" s="37">
        <f>SUMIFS(СВЦЭМ!$D$34:$D$777,СВЦЭМ!$A$34:$A$777,$A130,СВЦЭМ!$B$34:$B$777,D$119)+'СЕТ СН'!$I$11+СВЦЭМ!$D$10+'СЕТ СН'!$I$5</f>
        <v>5340.5755735099992</v>
      </c>
      <c r="E130" s="37">
        <f>SUMIFS(СВЦЭМ!$D$34:$D$777,СВЦЭМ!$A$34:$A$777,$A130,СВЦЭМ!$B$34:$B$777,E$119)+'СЕТ СН'!$I$11+СВЦЭМ!$D$10+'СЕТ СН'!$I$5</f>
        <v>5345.33901711</v>
      </c>
      <c r="F130" s="37">
        <f>SUMIFS(СВЦЭМ!$D$34:$D$777,СВЦЭМ!$A$34:$A$777,$A130,СВЦЭМ!$B$34:$B$777,F$119)+'СЕТ СН'!$I$11+СВЦЭМ!$D$10+'СЕТ СН'!$I$5</f>
        <v>5346.3726320099995</v>
      </c>
      <c r="G130" s="37">
        <f>SUMIFS(СВЦЭМ!$D$34:$D$777,СВЦЭМ!$A$34:$A$777,$A130,СВЦЭМ!$B$34:$B$777,G$119)+'СЕТ СН'!$I$11+СВЦЭМ!$D$10+'СЕТ СН'!$I$5</f>
        <v>5373.1023912599994</v>
      </c>
      <c r="H130" s="37">
        <f>SUMIFS(СВЦЭМ!$D$34:$D$777,СВЦЭМ!$A$34:$A$777,$A130,СВЦЭМ!$B$34:$B$777,H$119)+'СЕТ СН'!$I$11+СВЦЭМ!$D$10+'СЕТ СН'!$I$5</f>
        <v>5452.6743190399993</v>
      </c>
      <c r="I130" s="37">
        <f>SUMIFS(СВЦЭМ!$D$34:$D$777,СВЦЭМ!$A$34:$A$777,$A130,СВЦЭМ!$B$34:$B$777,I$119)+'СЕТ СН'!$I$11+СВЦЭМ!$D$10+'СЕТ СН'!$I$5</f>
        <v>5313.9665851099999</v>
      </c>
      <c r="J130" s="37">
        <f>SUMIFS(СВЦЭМ!$D$34:$D$777,СВЦЭМ!$A$34:$A$777,$A130,СВЦЭМ!$B$34:$B$777,J$119)+'СЕТ СН'!$I$11+СВЦЭМ!$D$10+'СЕТ СН'!$I$5</f>
        <v>5226.5860920699997</v>
      </c>
      <c r="K130" s="37">
        <f>SUMIFS(СВЦЭМ!$D$34:$D$777,СВЦЭМ!$A$34:$A$777,$A130,СВЦЭМ!$B$34:$B$777,K$119)+'СЕТ СН'!$I$11+СВЦЭМ!$D$10+'СЕТ СН'!$I$5</f>
        <v>5171.3927605099998</v>
      </c>
      <c r="L130" s="37">
        <f>SUMIFS(СВЦЭМ!$D$34:$D$777,СВЦЭМ!$A$34:$A$777,$A130,СВЦЭМ!$B$34:$B$777,L$119)+'СЕТ СН'!$I$11+СВЦЭМ!$D$10+'СЕТ СН'!$I$5</f>
        <v>5123.8927447999995</v>
      </c>
      <c r="M130" s="37">
        <f>SUMIFS(СВЦЭМ!$D$34:$D$777,СВЦЭМ!$A$34:$A$777,$A130,СВЦЭМ!$B$34:$B$777,M$119)+'СЕТ СН'!$I$11+СВЦЭМ!$D$10+'СЕТ СН'!$I$5</f>
        <v>5167.8076052799997</v>
      </c>
      <c r="N130" s="37">
        <f>SUMIFS(СВЦЭМ!$D$34:$D$777,СВЦЭМ!$A$34:$A$777,$A130,СВЦЭМ!$B$34:$B$777,N$119)+'СЕТ СН'!$I$11+СВЦЭМ!$D$10+'СЕТ СН'!$I$5</f>
        <v>5171.5594697799997</v>
      </c>
      <c r="O130" s="37">
        <f>SUMIFS(СВЦЭМ!$D$34:$D$777,СВЦЭМ!$A$34:$A$777,$A130,СВЦЭМ!$B$34:$B$777,O$119)+'СЕТ СН'!$I$11+СВЦЭМ!$D$10+'СЕТ СН'!$I$5</f>
        <v>5168.1276659300001</v>
      </c>
      <c r="P130" s="37">
        <f>SUMIFS(СВЦЭМ!$D$34:$D$777,СВЦЭМ!$A$34:$A$777,$A130,СВЦЭМ!$B$34:$B$777,P$119)+'СЕТ СН'!$I$11+СВЦЭМ!$D$10+'СЕТ СН'!$I$5</f>
        <v>5192.48492007</v>
      </c>
      <c r="Q130" s="37">
        <f>SUMIFS(СВЦЭМ!$D$34:$D$777,СВЦЭМ!$A$34:$A$777,$A130,СВЦЭМ!$B$34:$B$777,Q$119)+'СЕТ СН'!$I$11+СВЦЭМ!$D$10+'СЕТ СН'!$I$5</f>
        <v>5194.2238198199993</v>
      </c>
      <c r="R130" s="37">
        <f>SUMIFS(СВЦЭМ!$D$34:$D$777,СВЦЭМ!$A$34:$A$777,$A130,СВЦЭМ!$B$34:$B$777,R$119)+'СЕТ СН'!$I$11+СВЦЭМ!$D$10+'СЕТ СН'!$I$5</f>
        <v>5177.3724858400001</v>
      </c>
      <c r="S130" s="37">
        <f>SUMIFS(СВЦЭМ!$D$34:$D$777,СВЦЭМ!$A$34:$A$777,$A130,СВЦЭМ!$B$34:$B$777,S$119)+'СЕТ СН'!$I$11+СВЦЭМ!$D$10+'СЕТ СН'!$I$5</f>
        <v>5182.9768913399994</v>
      </c>
      <c r="T130" s="37">
        <f>SUMIFS(СВЦЭМ!$D$34:$D$777,СВЦЭМ!$A$34:$A$777,$A130,СВЦЭМ!$B$34:$B$777,T$119)+'СЕТ СН'!$I$11+СВЦЭМ!$D$10+'СЕТ СН'!$I$5</f>
        <v>5158.0846674599998</v>
      </c>
      <c r="U130" s="37">
        <f>SUMIFS(СВЦЭМ!$D$34:$D$777,СВЦЭМ!$A$34:$A$777,$A130,СВЦЭМ!$B$34:$B$777,U$119)+'СЕТ СН'!$I$11+СВЦЭМ!$D$10+'СЕТ СН'!$I$5</f>
        <v>5114.2326653700002</v>
      </c>
      <c r="V130" s="37">
        <f>SUMIFS(СВЦЭМ!$D$34:$D$777,СВЦЭМ!$A$34:$A$777,$A130,СВЦЭМ!$B$34:$B$777,V$119)+'СЕТ СН'!$I$11+СВЦЭМ!$D$10+'СЕТ СН'!$I$5</f>
        <v>5141.5391442799992</v>
      </c>
      <c r="W130" s="37">
        <f>SUMIFS(СВЦЭМ!$D$34:$D$777,СВЦЭМ!$A$34:$A$777,$A130,СВЦЭМ!$B$34:$B$777,W$119)+'СЕТ СН'!$I$11+СВЦЭМ!$D$10+'СЕТ СН'!$I$5</f>
        <v>5182.1819341399996</v>
      </c>
      <c r="X130" s="37">
        <f>SUMIFS(СВЦЭМ!$D$34:$D$777,СВЦЭМ!$A$34:$A$777,$A130,СВЦЭМ!$B$34:$B$777,X$119)+'СЕТ СН'!$I$11+СВЦЭМ!$D$10+'СЕТ СН'!$I$5</f>
        <v>5155.0166442999998</v>
      </c>
      <c r="Y130" s="37">
        <f>SUMIFS(СВЦЭМ!$D$34:$D$777,СВЦЭМ!$A$34:$A$777,$A130,СВЦЭМ!$B$34:$B$777,Y$119)+'СЕТ СН'!$I$11+СВЦЭМ!$D$10+'СЕТ СН'!$I$5</f>
        <v>5164.5358570799999</v>
      </c>
    </row>
    <row r="131" spans="1:25" ht="15.75" x14ac:dyDescent="0.2">
      <c r="A131" s="36">
        <f t="shared" si="3"/>
        <v>42625</v>
      </c>
      <c r="B131" s="37">
        <f>SUMIFS(СВЦЭМ!$D$34:$D$777,СВЦЭМ!$A$34:$A$777,$A131,СВЦЭМ!$B$34:$B$777,B$119)+'СЕТ СН'!$I$11+СВЦЭМ!$D$10+'СЕТ СН'!$I$5</f>
        <v>5194.0655570299996</v>
      </c>
      <c r="C131" s="37">
        <f>SUMIFS(СВЦЭМ!$D$34:$D$777,СВЦЭМ!$A$34:$A$777,$A131,СВЦЭМ!$B$34:$B$777,C$119)+'СЕТ СН'!$I$11+СВЦЭМ!$D$10+'СЕТ СН'!$I$5</f>
        <v>5281.7310957999998</v>
      </c>
      <c r="D131" s="37">
        <f>SUMIFS(СВЦЭМ!$D$34:$D$777,СВЦЭМ!$A$34:$A$777,$A131,СВЦЭМ!$B$34:$B$777,D$119)+'СЕТ СН'!$I$11+СВЦЭМ!$D$10+'СЕТ СН'!$I$5</f>
        <v>5328.0647918199993</v>
      </c>
      <c r="E131" s="37">
        <f>SUMIFS(СВЦЭМ!$D$34:$D$777,СВЦЭМ!$A$34:$A$777,$A131,СВЦЭМ!$B$34:$B$777,E$119)+'СЕТ СН'!$I$11+СВЦЭМ!$D$10+'СЕТ СН'!$I$5</f>
        <v>5339.4604872099999</v>
      </c>
      <c r="F131" s="37">
        <f>SUMIFS(СВЦЭМ!$D$34:$D$777,СВЦЭМ!$A$34:$A$777,$A131,СВЦЭМ!$B$34:$B$777,F$119)+'СЕТ СН'!$I$11+СВЦЭМ!$D$10+'СЕТ СН'!$I$5</f>
        <v>5333.2277560000002</v>
      </c>
      <c r="G131" s="37">
        <f>SUMIFS(СВЦЭМ!$D$34:$D$777,СВЦЭМ!$A$34:$A$777,$A131,СВЦЭМ!$B$34:$B$777,G$119)+'СЕТ СН'!$I$11+СВЦЭМ!$D$10+'СЕТ СН'!$I$5</f>
        <v>5328.3875067399995</v>
      </c>
      <c r="H131" s="37">
        <f>SUMIFS(СВЦЭМ!$D$34:$D$777,СВЦЭМ!$A$34:$A$777,$A131,СВЦЭМ!$B$34:$B$777,H$119)+'СЕТ СН'!$I$11+СВЦЭМ!$D$10+'СЕТ СН'!$I$5</f>
        <v>5242.3238241399995</v>
      </c>
      <c r="I131" s="37">
        <f>SUMIFS(СВЦЭМ!$D$34:$D$777,СВЦЭМ!$A$34:$A$777,$A131,СВЦЭМ!$B$34:$B$777,I$119)+'СЕТ СН'!$I$11+СВЦЭМ!$D$10+'СЕТ СН'!$I$5</f>
        <v>5176.8883918699994</v>
      </c>
      <c r="J131" s="37">
        <f>SUMIFS(СВЦЭМ!$D$34:$D$777,СВЦЭМ!$A$34:$A$777,$A131,СВЦЭМ!$B$34:$B$777,J$119)+'СЕТ СН'!$I$11+СВЦЭМ!$D$10+'СЕТ СН'!$I$5</f>
        <v>5119.6987524799997</v>
      </c>
      <c r="K131" s="37">
        <f>SUMIFS(СВЦЭМ!$D$34:$D$777,СВЦЭМ!$A$34:$A$777,$A131,СВЦЭМ!$B$34:$B$777,K$119)+'СЕТ СН'!$I$11+СВЦЭМ!$D$10+'СЕТ СН'!$I$5</f>
        <v>5080.2995239299999</v>
      </c>
      <c r="L131" s="37">
        <f>SUMIFS(СВЦЭМ!$D$34:$D$777,СВЦЭМ!$A$34:$A$777,$A131,СВЦЭМ!$B$34:$B$777,L$119)+'СЕТ СН'!$I$11+СВЦЭМ!$D$10+'СЕТ СН'!$I$5</f>
        <v>5071.1284263299995</v>
      </c>
      <c r="M131" s="37">
        <f>SUMIFS(СВЦЭМ!$D$34:$D$777,СВЦЭМ!$A$34:$A$777,$A131,СВЦЭМ!$B$34:$B$777,M$119)+'СЕТ СН'!$I$11+СВЦЭМ!$D$10+'СЕТ СН'!$I$5</f>
        <v>5049.35918425</v>
      </c>
      <c r="N131" s="37">
        <f>SUMIFS(СВЦЭМ!$D$34:$D$777,СВЦЭМ!$A$34:$A$777,$A131,СВЦЭМ!$B$34:$B$777,N$119)+'СЕТ СН'!$I$11+СВЦЭМ!$D$10+'СЕТ СН'!$I$5</f>
        <v>5062.9462645599997</v>
      </c>
      <c r="O131" s="37">
        <f>SUMIFS(СВЦЭМ!$D$34:$D$777,СВЦЭМ!$A$34:$A$777,$A131,СВЦЭМ!$B$34:$B$777,O$119)+'СЕТ СН'!$I$11+СВЦЭМ!$D$10+'СЕТ СН'!$I$5</f>
        <v>5164.10092661</v>
      </c>
      <c r="P131" s="37">
        <f>SUMIFS(СВЦЭМ!$D$34:$D$777,СВЦЭМ!$A$34:$A$777,$A131,СВЦЭМ!$B$34:$B$777,P$119)+'СЕТ СН'!$I$11+СВЦЭМ!$D$10+'СЕТ СН'!$I$5</f>
        <v>5157.7551667099997</v>
      </c>
      <c r="Q131" s="37">
        <f>SUMIFS(СВЦЭМ!$D$34:$D$777,СВЦЭМ!$A$34:$A$777,$A131,СВЦЭМ!$B$34:$B$777,Q$119)+'СЕТ СН'!$I$11+СВЦЭМ!$D$10+'СЕТ СН'!$I$5</f>
        <v>5099.5725132399994</v>
      </c>
      <c r="R131" s="37">
        <f>SUMIFS(СВЦЭМ!$D$34:$D$777,СВЦЭМ!$A$34:$A$777,$A131,СВЦЭМ!$B$34:$B$777,R$119)+'СЕТ СН'!$I$11+СВЦЭМ!$D$10+'СЕТ СН'!$I$5</f>
        <v>5056.9211010099998</v>
      </c>
      <c r="S131" s="37">
        <f>SUMIFS(СВЦЭМ!$D$34:$D$777,СВЦЭМ!$A$34:$A$777,$A131,СВЦЭМ!$B$34:$B$777,S$119)+'СЕТ СН'!$I$11+СВЦЭМ!$D$10+'СЕТ СН'!$I$5</f>
        <v>5089.6162044799994</v>
      </c>
      <c r="T131" s="37">
        <f>SUMIFS(СВЦЭМ!$D$34:$D$777,СВЦЭМ!$A$34:$A$777,$A131,СВЦЭМ!$B$34:$B$777,T$119)+'СЕТ СН'!$I$11+СВЦЭМ!$D$10+'СЕТ СН'!$I$5</f>
        <v>5072.2876050799996</v>
      </c>
      <c r="U131" s="37">
        <f>SUMIFS(СВЦЭМ!$D$34:$D$777,СВЦЭМ!$A$34:$A$777,$A131,СВЦЭМ!$B$34:$B$777,U$119)+'СЕТ СН'!$I$11+СВЦЭМ!$D$10+'СЕТ СН'!$I$5</f>
        <v>5098.4906949899996</v>
      </c>
      <c r="V131" s="37">
        <f>SUMIFS(СВЦЭМ!$D$34:$D$777,СВЦЭМ!$A$34:$A$777,$A131,СВЦЭМ!$B$34:$B$777,V$119)+'СЕТ СН'!$I$11+СВЦЭМ!$D$10+'СЕТ СН'!$I$5</f>
        <v>5117.5914917599994</v>
      </c>
      <c r="W131" s="37">
        <f>SUMIFS(СВЦЭМ!$D$34:$D$777,СВЦЭМ!$A$34:$A$777,$A131,СВЦЭМ!$B$34:$B$777,W$119)+'СЕТ СН'!$I$11+СВЦЭМ!$D$10+'СЕТ СН'!$I$5</f>
        <v>5096.6049505899991</v>
      </c>
      <c r="X131" s="37">
        <f>SUMIFS(СВЦЭМ!$D$34:$D$777,СВЦЭМ!$A$34:$A$777,$A131,СВЦЭМ!$B$34:$B$777,X$119)+'СЕТ СН'!$I$11+СВЦЭМ!$D$10+'СЕТ СН'!$I$5</f>
        <v>5085.9565833699999</v>
      </c>
      <c r="Y131" s="37">
        <f>SUMIFS(СВЦЭМ!$D$34:$D$777,СВЦЭМ!$A$34:$A$777,$A131,СВЦЭМ!$B$34:$B$777,Y$119)+'СЕТ СН'!$I$11+СВЦЭМ!$D$10+'СЕТ СН'!$I$5</f>
        <v>5133.63841366</v>
      </c>
    </row>
    <row r="132" spans="1:25" ht="15.75" x14ac:dyDescent="0.2">
      <c r="A132" s="36">
        <f t="shared" si="3"/>
        <v>42626</v>
      </c>
      <c r="B132" s="37">
        <f>SUMIFS(СВЦЭМ!$D$34:$D$777,СВЦЭМ!$A$34:$A$777,$A132,СВЦЭМ!$B$34:$B$777,B$119)+'СЕТ СН'!$I$11+СВЦЭМ!$D$10+'СЕТ СН'!$I$5</f>
        <v>5244.6433297499998</v>
      </c>
      <c r="C132" s="37">
        <f>SUMIFS(СВЦЭМ!$D$34:$D$777,СВЦЭМ!$A$34:$A$777,$A132,СВЦЭМ!$B$34:$B$777,C$119)+'СЕТ СН'!$I$11+СВЦЭМ!$D$10+'СЕТ СН'!$I$5</f>
        <v>5280.0414898899999</v>
      </c>
      <c r="D132" s="37">
        <f>SUMIFS(СВЦЭМ!$D$34:$D$777,СВЦЭМ!$A$34:$A$777,$A132,СВЦЭМ!$B$34:$B$777,D$119)+'СЕТ СН'!$I$11+СВЦЭМ!$D$10+'СЕТ СН'!$I$5</f>
        <v>5331.8754269799992</v>
      </c>
      <c r="E132" s="37">
        <f>SUMIFS(СВЦЭМ!$D$34:$D$777,СВЦЭМ!$A$34:$A$777,$A132,СВЦЭМ!$B$34:$B$777,E$119)+'СЕТ СН'!$I$11+СВЦЭМ!$D$10+'СЕТ СН'!$I$5</f>
        <v>5354.2284097599995</v>
      </c>
      <c r="F132" s="37">
        <f>SUMIFS(СВЦЭМ!$D$34:$D$777,СВЦЭМ!$A$34:$A$777,$A132,СВЦЭМ!$B$34:$B$777,F$119)+'СЕТ СН'!$I$11+СВЦЭМ!$D$10+'СЕТ СН'!$I$5</f>
        <v>5345.9246386799996</v>
      </c>
      <c r="G132" s="37">
        <f>SUMIFS(СВЦЭМ!$D$34:$D$777,СВЦЭМ!$A$34:$A$777,$A132,СВЦЭМ!$B$34:$B$777,G$119)+'СЕТ СН'!$I$11+СВЦЭМ!$D$10+'СЕТ СН'!$I$5</f>
        <v>5363.2489765899991</v>
      </c>
      <c r="H132" s="37">
        <f>SUMIFS(СВЦЭМ!$D$34:$D$777,СВЦЭМ!$A$34:$A$777,$A132,СВЦЭМ!$B$34:$B$777,H$119)+'СЕТ СН'!$I$11+СВЦЭМ!$D$10+'СЕТ СН'!$I$5</f>
        <v>5301.1584301099992</v>
      </c>
      <c r="I132" s="37">
        <f>SUMIFS(СВЦЭМ!$D$34:$D$777,СВЦЭМ!$A$34:$A$777,$A132,СВЦЭМ!$B$34:$B$777,I$119)+'СЕТ СН'!$I$11+СВЦЭМ!$D$10+'СЕТ СН'!$I$5</f>
        <v>5245.52897106</v>
      </c>
      <c r="J132" s="37">
        <f>SUMIFS(СВЦЭМ!$D$34:$D$777,СВЦЭМ!$A$34:$A$777,$A132,СВЦЭМ!$B$34:$B$777,J$119)+'СЕТ СН'!$I$11+СВЦЭМ!$D$10+'СЕТ СН'!$I$5</f>
        <v>5246.6380961199993</v>
      </c>
      <c r="K132" s="37">
        <f>SUMIFS(СВЦЭМ!$D$34:$D$777,СВЦЭМ!$A$34:$A$777,$A132,СВЦЭМ!$B$34:$B$777,K$119)+'СЕТ СН'!$I$11+СВЦЭМ!$D$10+'СЕТ СН'!$I$5</f>
        <v>5121.1069348399997</v>
      </c>
      <c r="L132" s="37">
        <f>SUMIFS(СВЦЭМ!$D$34:$D$777,СВЦЭМ!$A$34:$A$777,$A132,СВЦЭМ!$B$34:$B$777,L$119)+'СЕТ СН'!$I$11+СВЦЭМ!$D$10+'СЕТ СН'!$I$5</f>
        <v>5108.6917314599996</v>
      </c>
      <c r="M132" s="37">
        <f>SUMIFS(СВЦЭМ!$D$34:$D$777,СВЦЭМ!$A$34:$A$777,$A132,СВЦЭМ!$B$34:$B$777,M$119)+'СЕТ СН'!$I$11+СВЦЭМ!$D$10+'СЕТ СН'!$I$5</f>
        <v>5150.0595264099993</v>
      </c>
      <c r="N132" s="37">
        <f>SUMIFS(СВЦЭМ!$D$34:$D$777,СВЦЭМ!$A$34:$A$777,$A132,СВЦЭМ!$B$34:$B$777,N$119)+'СЕТ СН'!$I$11+СВЦЭМ!$D$10+'СЕТ СН'!$I$5</f>
        <v>5143.7267527799995</v>
      </c>
      <c r="O132" s="37">
        <f>SUMIFS(СВЦЭМ!$D$34:$D$777,СВЦЭМ!$A$34:$A$777,$A132,СВЦЭМ!$B$34:$B$777,O$119)+'СЕТ СН'!$I$11+СВЦЭМ!$D$10+'СЕТ СН'!$I$5</f>
        <v>5150.9688489199998</v>
      </c>
      <c r="P132" s="37">
        <f>SUMIFS(СВЦЭМ!$D$34:$D$777,СВЦЭМ!$A$34:$A$777,$A132,СВЦЭМ!$B$34:$B$777,P$119)+'СЕТ СН'!$I$11+СВЦЭМ!$D$10+'СЕТ СН'!$I$5</f>
        <v>5154.1896827299997</v>
      </c>
      <c r="Q132" s="37">
        <f>SUMIFS(СВЦЭМ!$D$34:$D$777,СВЦЭМ!$A$34:$A$777,$A132,СВЦЭМ!$B$34:$B$777,Q$119)+'СЕТ СН'!$I$11+СВЦЭМ!$D$10+'СЕТ СН'!$I$5</f>
        <v>5139.0375574599993</v>
      </c>
      <c r="R132" s="37">
        <f>SUMIFS(СВЦЭМ!$D$34:$D$777,СВЦЭМ!$A$34:$A$777,$A132,СВЦЭМ!$B$34:$B$777,R$119)+'СЕТ СН'!$I$11+СВЦЭМ!$D$10+'СЕТ СН'!$I$5</f>
        <v>5106.6945861699996</v>
      </c>
      <c r="S132" s="37">
        <f>SUMIFS(СВЦЭМ!$D$34:$D$777,СВЦЭМ!$A$34:$A$777,$A132,СВЦЭМ!$B$34:$B$777,S$119)+'СЕТ СН'!$I$11+СВЦЭМ!$D$10+'СЕТ СН'!$I$5</f>
        <v>5146.2157213099999</v>
      </c>
      <c r="T132" s="37">
        <f>SUMIFS(СВЦЭМ!$D$34:$D$777,СВЦЭМ!$A$34:$A$777,$A132,СВЦЭМ!$B$34:$B$777,T$119)+'СЕТ СН'!$I$11+СВЦЭМ!$D$10+'СЕТ СН'!$I$5</f>
        <v>5136.8954288699997</v>
      </c>
      <c r="U132" s="37">
        <f>SUMIFS(СВЦЭМ!$D$34:$D$777,СВЦЭМ!$A$34:$A$777,$A132,СВЦЭМ!$B$34:$B$777,U$119)+'СЕТ СН'!$I$11+СВЦЭМ!$D$10+'СЕТ СН'!$I$5</f>
        <v>5175.2791182000001</v>
      </c>
      <c r="V132" s="37">
        <f>SUMIFS(СВЦЭМ!$D$34:$D$777,СВЦЭМ!$A$34:$A$777,$A132,СВЦЭМ!$B$34:$B$777,V$119)+'СЕТ СН'!$I$11+СВЦЭМ!$D$10+'СЕТ СН'!$I$5</f>
        <v>5157.1062762299998</v>
      </c>
      <c r="W132" s="37">
        <f>SUMIFS(СВЦЭМ!$D$34:$D$777,СВЦЭМ!$A$34:$A$777,$A132,СВЦЭМ!$B$34:$B$777,W$119)+'СЕТ СН'!$I$11+СВЦЭМ!$D$10+'СЕТ СН'!$I$5</f>
        <v>5156.4936858199999</v>
      </c>
      <c r="X132" s="37">
        <f>SUMIFS(СВЦЭМ!$D$34:$D$777,СВЦЭМ!$A$34:$A$777,$A132,СВЦЭМ!$B$34:$B$777,X$119)+'СЕТ СН'!$I$11+СВЦЭМ!$D$10+'СЕТ СН'!$I$5</f>
        <v>5206.6460828700001</v>
      </c>
      <c r="Y132" s="37">
        <f>SUMIFS(СВЦЭМ!$D$34:$D$777,СВЦЭМ!$A$34:$A$777,$A132,СВЦЭМ!$B$34:$B$777,Y$119)+'СЕТ СН'!$I$11+СВЦЭМ!$D$10+'СЕТ СН'!$I$5</f>
        <v>5318.9388963199999</v>
      </c>
    </row>
    <row r="133" spans="1:25" ht="15.75" x14ac:dyDescent="0.2">
      <c r="A133" s="36">
        <f t="shared" si="3"/>
        <v>42627</v>
      </c>
      <c r="B133" s="37">
        <f>SUMIFS(СВЦЭМ!$D$34:$D$777,СВЦЭМ!$A$34:$A$777,$A133,СВЦЭМ!$B$34:$B$777,B$119)+'СЕТ СН'!$I$11+СВЦЭМ!$D$10+'СЕТ СН'!$I$5</f>
        <v>5379.62989328</v>
      </c>
      <c r="C133" s="37">
        <f>SUMIFS(СВЦЭМ!$D$34:$D$777,СВЦЭМ!$A$34:$A$777,$A133,СВЦЭМ!$B$34:$B$777,C$119)+'СЕТ СН'!$I$11+СВЦЭМ!$D$10+'СЕТ СН'!$I$5</f>
        <v>5399.54828404</v>
      </c>
      <c r="D133" s="37">
        <f>SUMIFS(СВЦЭМ!$D$34:$D$777,СВЦЭМ!$A$34:$A$777,$A133,СВЦЭМ!$B$34:$B$777,D$119)+'СЕТ СН'!$I$11+СВЦЭМ!$D$10+'СЕТ СН'!$I$5</f>
        <v>5397.7338611399991</v>
      </c>
      <c r="E133" s="37">
        <f>SUMIFS(СВЦЭМ!$D$34:$D$777,СВЦЭМ!$A$34:$A$777,$A133,СВЦЭМ!$B$34:$B$777,E$119)+'СЕТ СН'!$I$11+СВЦЭМ!$D$10+'СЕТ СН'!$I$5</f>
        <v>5420.83036378</v>
      </c>
      <c r="F133" s="37">
        <f>SUMIFS(СВЦЭМ!$D$34:$D$777,СВЦЭМ!$A$34:$A$777,$A133,СВЦЭМ!$B$34:$B$777,F$119)+'СЕТ СН'!$I$11+СВЦЭМ!$D$10+'СЕТ СН'!$I$5</f>
        <v>5415.0420081399998</v>
      </c>
      <c r="G133" s="37">
        <f>SUMIFS(СВЦЭМ!$D$34:$D$777,СВЦЭМ!$A$34:$A$777,$A133,СВЦЭМ!$B$34:$B$777,G$119)+'СЕТ СН'!$I$11+СВЦЭМ!$D$10+'СЕТ СН'!$I$5</f>
        <v>5363.6642447499999</v>
      </c>
      <c r="H133" s="37">
        <f>SUMIFS(СВЦЭМ!$D$34:$D$777,СВЦЭМ!$A$34:$A$777,$A133,СВЦЭМ!$B$34:$B$777,H$119)+'СЕТ СН'!$I$11+СВЦЭМ!$D$10+'СЕТ СН'!$I$5</f>
        <v>5315.0436342100002</v>
      </c>
      <c r="I133" s="37">
        <f>SUMIFS(СВЦЭМ!$D$34:$D$777,СВЦЭМ!$A$34:$A$777,$A133,СВЦЭМ!$B$34:$B$777,I$119)+'СЕТ СН'!$I$11+СВЦЭМ!$D$10+'СЕТ СН'!$I$5</f>
        <v>5242.4985674700001</v>
      </c>
      <c r="J133" s="37">
        <f>SUMIFS(СВЦЭМ!$D$34:$D$777,СВЦЭМ!$A$34:$A$777,$A133,СВЦЭМ!$B$34:$B$777,J$119)+'СЕТ СН'!$I$11+СВЦЭМ!$D$10+'СЕТ СН'!$I$5</f>
        <v>5174.4724730199996</v>
      </c>
      <c r="K133" s="37">
        <f>SUMIFS(СВЦЭМ!$D$34:$D$777,СВЦЭМ!$A$34:$A$777,$A133,СВЦЭМ!$B$34:$B$777,K$119)+'СЕТ СН'!$I$11+СВЦЭМ!$D$10+'СЕТ СН'!$I$5</f>
        <v>5087.0739713799994</v>
      </c>
      <c r="L133" s="37">
        <f>SUMIFS(СВЦЭМ!$D$34:$D$777,СВЦЭМ!$A$34:$A$777,$A133,СВЦЭМ!$B$34:$B$777,L$119)+'СЕТ СН'!$I$11+СВЦЭМ!$D$10+'СЕТ СН'!$I$5</f>
        <v>5068.0225260199995</v>
      </c>
      <c r="M133" s="37">
        <f>SUMIFS(СВЦЭМ!$D$34:$D$777,СВЦЭМ!$A$34:$A$777,$A133,СВЦЭМ!$B$34:$B$777,M$119)+'СЕТ СН'!$I$11+СВЦЭМ!$D$10+'СЕТ СН'!$I$5</f>
        <v>5068.8539459799995</v>
      </c>
      <c r="N133" s="37">
        <f>SUMIFS(СВЦЭМ!$D$34:$D$777,СВЦЭМ!$A$34:$A$777,$A133,СВЦЭМ!$B$34:$B$777,N$119)+'СЕТ СН'!$I$11+СВЦЭМ!$D$10+'СЕТ СН'!$I$5</f>
        <v>5081.2549818899997</v>
      </c>
      <c r="O133" s="37">
        <f>SUMIFS(СВЦЭМ!$D$34:$D$777,СВЦЭМ!$A$34:$A$777,$A133,СВЦЭМ!$B$34:$B$777,O$119)+'СЕТ СН'!$I$11+СВЦЭМ!$D$10+'СЕТ СН'!$I$5</f>
        <v>5137.6686587200002</v>
      </c>
      <c r="P133" s="37">
        <f>SUMIFS(СВЦЭМ!$D$34:$D$777,СВЦЭМ!$A$34:$A$777,$A133,СВЦЭМ!$B$34:$B$777,P$119)+'СЕТ СН'!$I$11+СВЦЭМ!$D$10+'СЕТ СН'!$I$5</f>
        <v>5118.8526158799996</v>
      </c>
      <c r="Q133" s="37">
        <f>SUMIFS(СВЦЭМ!$D$34:$D$777,СВЦЭМ!$A$34:$A$777,$A133,СВЦЭМ!$B$34:$B$777,Q$119)+'СЕТ СН'!$I$11+СВЦЭМ!$D$10+'СЕТ СН'!$I$5</f>
        <v>5092.6168722499997</v>
      </c>
      <c r="R133" s="37">
        <f>SUMIFS(СВЦЭМ!$D$34:$D$777,СВЦЭМ!$A$34:$A$777,$A133,СВЦЭМ!$B$34:$B$777,R$119)+'СЕТ СН'!$I$11+СВЦЭМ!$D$10+'СЕТ СН'!$I$5</f>
        <v>5060.0349737899996</v>
      </c>
      <c r="S133" s="37">
        <f>SUMIFS(СВЦЭМ!$D$34:$D$777,СВЦЭМ!$A$34:$A$777,$A133,СВЦЭМ!$B$34:$B$777,S$119)+'СЕТ СН'!$I$11+СВЦЭМ!$D$10+'СЕТ СН'!$I$5</f>
        <v>5094.7830998499994</v>
      </c>
      <c r="T133" s="37">
        <f>SUMIFS(СВЦЭМ!$D$34:$D$777,СВЦЭМ!$A$34:$A$777,$A133,СВЦЭМ!$B$34:$B$777,T$119)+'СЕТ СН'!$I$11+СВЦЭМ!$D$10+'СЕТ СН'!$I$5</f>
        <v>5062.34647692</v>
      </c>
      <c r="U133" s="37">
        <f>SUMIFS(СВЦЭМ!$D$34:$D$777,СВЦЭМ!$A$34:$A$777,$A133,СВЦЭМ!$B$34:$B$777,U$119)+'СЕТ СН'!$I$11+СВЦЭМ!$D$10+'СЕТ СН'!$I$5</f>
        <v>5043.1218060499996</v>
      </c>
      <c r="V133" s="37">
        <f>SUMIFS(СВЦЭМ!$D$34:$D$777,СВЦЭМ!$A$34:$A$777,$A133,СВЦЭМ!$B$34:$B$777,V$119)+'СЕТ СН'!$I$11+СВЦЭМ!$D$10+'СЕТ СН'!$I$5</f>
        <v>5055.3559221699998</v>
      </c>
      <c r="W133" s="37">
        <f>SUMIFS(СВЦЭМ!$D$34:$D$777,СВЦЭМ!$A$34:$A$777,$A133,СВЦЭМ!$B$34:$B$777,W$119)+'СЕТ СН'!$I$11+СВЦЭМ!$D$10+'СЕТ СН'!$I$5</f>
        <v>5053.4903199499995</v>
      </c>
      <c r="X133" s="37">
        <f>SUMIFS(СВЦЭМ!$D$34:$D$777,СВЦЭМ!$A$34:$A$777,$A133,СВЦЭМ!$B$34:$B$777,X$119)+'СЕТ СН'!$I$11+СВЦЭМ!$D$10+'СЕТ СН'!$I$5</f>
        <v>5082.6434671099996</v>
      </c>
      <c r="Y133" s="37">
        <f>SUMIFS(СВЦЭМ!$D$34:$D$777,СВЦЭМ!$A$34:$A$777,$A133,СВЦЭМ!$B$34:$B$777,Y$119)+'СЕТ СН'!$I$11+СВЦЭМ!$D$10+'СЕТ СН'!$I$5</f>
        <v>5162.5892347599993</v>
      </c>
    </row>
    <row r="134" spans="1:25" ht="15.75" x14ac:dyDescent="0.2">
      <c r="A134" s="36">
        <f t="shared" si="3"/>
        <v>42628</v>
      </c>
      <c r="B134" s="37">
        <f>SUMIFS(СВЦЭМ!$D$34:$D$777,СВЦЭМ!$A$34:$A$777,$A134,СВЦЭМ!$B$34:$B$777,B$119)+'СЕТ СН'!$I$11+СВЦЭМ!$D$10+'СЕТ СН'!$I$5</f>
        <v>5266.7723509999996</v>
      </c>
      <c r="C134" s="37">
        <f>SUMIFS(СВЦЭМ!$D$34:$D$777,СВЦЭМ!$A$34:$A$777,$A134,СВЦЭМ!$B$34:$B$777,C$119)+'СЕТ СН'!$I$11+СВЦЭМ!$D$10+'СЕТ СН'!$I$5</f>
        <v>5347.5479169399996</v>
      </c>
      <c r="D134" s="37">
        <f>SUMIFS(СВЦЭМ!$D$34:$D$777,СВЦЭМ!$A$34:$A$777,$A134,СВЦЭМ!$B$34:$B$777,D$119)+'СЕТ СН'!$I$11+СВЦЭМ!$D$10+'СЕТ СН'!$I$5</f>
        <v>5432.9439764999997</v>
      </c>
      <c r="E134" s="37">
        <f>SUMIFS(СВЦЭМ!$D$34:$D$777,СВЦЭМ!$A$34:$A$777,$A134,СВЦЭМ!$B$34:$B$777,E$119)+'СЕТ СН'!$I$11+СВЦЭМ!$D$10+'СЕТ СН'!$I$5</f>
        <v>5397.8898502199991</v>
      </c>
      <c r="F134" s="37">
        <f>SUMIFS(СВЦЭМ!$D$34:$D$777,СВЦЭМ!$A$34:$A$777,$A134,СВЦЭМ!$B$34:$B$777,F$119)+'СЕТ СН'!$I$11+СВЦЭМ!$D$10+'СЕТ СН'!$I$5</f>
        <v>5418.5131328499992</v>
      </c>
      <c r="G134" s="37">
        <f>SUMIFS(СВЦЭМ!$D$34:$D$777,СВЦЭМ!$A$34:$A$777,$A134,СВЦЭМ!$B$34:$B$777,G$119)+'СЕТ СН'!$I$11+СВЦЭМ!$D$10+'СЕТ СН'!$I$5</f>
        <v>5374.5916718399994</v>
      </c>
      <c r="H134" s="37">
        <f>SUMIFS(СВЦЭМ!$D$34:$D$777,СВЦЭМ!$A$34:$A$777,$A134,СВЦЭМ!$B$34:$B$777,H$119)+'СЕТ СН'!$I$11+СВЦЭМ!$D$10+'СЕТ СН'!$I$5</f>
        <v>5323.7345643999997</v>
      </c>
      <c r="I134" s="37">
        <f>SUMIFS(СВЦЭМ!$D$34:$D$777,СВЦЭМ!$A$34:$A$777,$A134,СВЦЭМ!$B$34:$B$777,I$119)+'СЕТ СН'!$I$11+СВЦЭМ!$D$10+'СЕТ СН'!$I$5</f>
        <v>5222.7804879199994</v>
      </c>
      <c r="J134" s="37">
        <f>SUMIFS(СВЦЭМ!$D$34:$D$777,СВЦЭМ!$A$34:$A$777,$A134,СВЦЭМ!$B$34:$B$777,J$119)+'СЕТ СН'!$I$11+СВЦЭМ!$D$10+'СЕТ СН'!$I$5</f>
        <v>5181.0331728799993</v>
      </c>
      <c r="K134" s="37">
        <f>SUMIFS(СВЦЭМ!$D$34:$D$777,СВЦЭМ!$A$34:$A$777,$A134,СВЦЭМ!$B$34:$B$777,K$119)+'СЕТ СН'!$I$11+СВЦЭМ!$D$10+'СЕТ СН'!$I$5</f>
        <v>5087.6555639199996</v>
      </c>
      <c r="L134" s="37">
        <f>SUMIFS(СВЦЭМ!$D$34:$D$777,СВЦЭМ!$A$34:$A$777,$A134,СВЦЭМ!$B$34:$B$777,L$119)+'СЕТ СН'!$I$11+СВЦЭМ!$D$10+'СЕТ СН'!$I$5</f>
        <v>5082.0192875100001</v>
      </c>
      <c r="M134" s="37">
        <f>SUMIFS(СВЦЭМ!$D$34:$D$777,СВЦЭМ!$A$34:$A$777,$A134,СВЦЭМ!$B$34:$B$777,M$119)+'СЕТ СН'!$I$11+СВЦЭМ!$D$10+'СЕТ СН'!$I$5</f>
        <v>5103.8681102800001</v>
      </c>
      <c r="N134" s="37">
        <f>SUMIFS(СВЦЭМ!$D$34:$D$777,СВЦЭМ!$A$34:$A$777,$A134,СВЦЭМ!$B$34:$B$777,N$119)+'СЕТ СН'!$I$11+СВЦЭМ!$D$10+'СЕТ СН'!$I$5</f>
        <v>5107.5314324599995</v>
      </c>
      <c r="O134" s="37">
        <f>SUMIFS(СВЦЭМ!$D$34:$D$777,СВЦЭМ!$A$34:$A$777,$A134,СВЦЭМ!$B$34:$B$777,O$119)+'СЕТ СН'!$I$11+СВЦЭМ!$D$10+'СЕТ СН'!$I$5</f>
        <v>5113.1010537099992</v>
      </c>
      <c r="P134" s="37">
        <f>SUMIFS(СВЦЭМ!$D$34:$D$777,СВЦЭМ!$A$34:$A$777,$A134,СВЦЭМ!$B$34:$B$777,P$119)+'СЕТ СН'!$I$11+СВЦЭМ!$D$10+'СЕТ СН'!$I$5</f>
        <v>5109.5020644599999</v>
      </c>
      <c r="Q134" s="37">
        <f>SUMIFS(СВЦЭМ!$D$34:$D$777,СВЦЭМ!$A$34:$A$777,$A134,СВЦЭМ!$B$34:$B$777,Q$119)+'СЕТ СН'!$I$11+СВЦЭМ!$D$10+'СЕТ СН'!$I$5</f>
        <v>5113.4413299499993</v>
      </c>
      <c r="R134" s="37">
        <f>SUMIFS(СВЦЭМ!$D$34:$D$777,СВЦЭМ!$A$34:$A$777,$A134,СВЦЭМ!$B$34:$B$777,R$119)+'СЕТ СН'!$I$11+СВЦЭМ!$D$10+'СЕТ СН'!$I$5</f>
        <v>5106.1759321999998</v>
      </c>
      <c r="S134" s="37">
        <f>SUMIFS(СВЦЭМ!$D$34:$D$777,СВЦЭМ!$A$34:$A$777,$A134,СВЦЭМ!$B$34:$B$777,S$119)+'СЕТ СН'!$I$11+СВЦЭМ!$D$10+'СЕТ СН'!$I$5</f>
        <v>5133.3053009499999</v>
      </c>
      <c r="T134" s="37">
        <f>SUMIFS(СВЦЭМ!$D$34:$D$777,СВЦЭМ!$A$34:$A$777,$A134,СВЦЭМ!$B$34:$B$777,T$119)+'СЕТ СН'!$I$11+СВЦЭМ!$D$10+'СЕТ СН'!$I$5</f>
        <v>5131.4819554199994</v>
      </c>
      <c r="U134" s="37">
        <f>SUMIFS(СВЦЭМ!$D$34:$D$777,СВЦЭМ!$A$34:$A$777,$A134,СВЦЭМ!$B$34:$B$777,U$119)+'СЕТ СН'!$I$11+СВЦЭМ!$D$10+'СЕТ СН'!$I$5</f>
        <v>5095.0284124399996</v>
      </c>
      <c r="V134" s="37">
        <f>SUMIFS(СВЦЭМ!$D$34:$D$777,СВЦЭМ!$A$34:$A$777,$A134,СВЦЭМ!$B$34:$B$777,V$119)+'СЕТ СН'!$I$11+СВЦЭМ!$D$10+'СЕТ СН'!$I$5</f>
        <v>5095.8415750999993</v>
      </c>
      <c r="W134" s="37">
        <f>SUMIFS(СВЦЭМ!$D$34:$D$777,СВЦЭМ!$A$34:$A$777,$A134,СВЦЭМ!$B$34:$B$777,W$119)+'СЕТ СН'!$I$11+СВЦЭМ!$D$10+'СЕТ СН'!$I$5</f>
        <v>5083.1300297099997</v>
      </c>
      <c r="X134" s="37">
        <f>SUMIFS(СВЦЭМ!$D$34:$D$777,СВЦЭМ!$A$34:$A$777,$A134,СВЦЭМ!$B$34:$B$777,X$119)+'СЕТ СН'!$I$11+СВЦЭМ!$D$10+'СЕТ СН'!$I$5</f>
        <v>5147.6918147199995</v>
      </c>
      <c r="Y134" s="37">
        <f>SUMIFS(СВЦЭМ!$D$34:$D$777,СВЦЭМ!$A$34:$A$777,$A134,СВЦЭМ!$B$34:$B$777,Y$119)+'СЕТ СН'!$I$11+СВЦЭМ!$D$10+'СЕТ СН'!$I$5</f>
        <v>5219.0964000799995</v>
      </c>
    </row>
    <row r="135" spans="1:25" ht="15.75" x14ac:dyDescent="0.2">
      <c r="A135" s="36">
        <f t="shared" si="3"/>
        <v>42629</v>
      </c>
      <c r="B135" s="37">
        <f>SUMIFS(СВЦЭМ!$D$34:$D$777,СВЦЭМ!$A$34:$A$777,$A135,СВЦЭМ!$B$34:$B$777,B$119)+'СЕТ СН'!$I$11+СВЦЭМ!$D$10+'СЕТ СН'!$I$5</f>
        <v>5260.48423852</v>
      </c>
      <c r="C135" s="37">
        <f>SUMIFS(СВЦЭМ!$D$34:$D$777,СВЦЭМ!$A$34:$A$777,$A135,СВЦЭМ!$B$34:$B$777,C$119)+'СЕТ СН'!$I$11+СВЦЭМ!$D$10+'СЕТ СН'!$I$5</f>
        <v>5312.9270825699996</v>
      </c>
      <c r="D135" s="37">
        <f>SUMIFS(СВЦЭМ!$D$34:$D$777,СВЦЭМ!$A$34:$A$777,$A135,СВЦЭМ!$B$34:$B$777,D$119)+'СЕТ СН'!$I$11+СВЦЭМ!$D$10+'СЕТ СН'!$I$5</f>
        <v>5371.9057052399994</v>
      </c>
      <c r="E135" s="37">
        <f>SUMIFS(СВЦЭМ!$D$34:$D$777,СВЦЭМ!$A$34:$A$777,$A135,СВЦЭМ!$B$34:$B$777,E$119)+'СЕТ СН'!$I$11+СВЦЭМ!$D$10+'СЕТ СН'!$I$5</f>
        <v>5449.3500745000001</v>
      </c>
      <c r="F135" s="37">
        <f>SUMIFS(СВЦЭМ!$D$34:$D$777,СВЦЭМ!$A$34:$A$777,$A135,СВЦЭМ!$B$34:$B$777,F$119)+'СЕТ СН'!$I$11+СВЦЭМ!$D$10+'СЕТ СН'!$I$5</f>
        <v>5362.9624061699997</v>
      </c>
      <c r="G135" s="37">
        <f>SUMIFS(СВЦЭМ!$D$34:$D$777,СВЦЭМ!$A$34:$A$777,$A135,СВЦЭМ!$B$34:$B$777,G$119)+'СЕТ СН'!$I$11+СВЦЭМ!$D$10+'СЕТ СН'!$I$5</f>
        <v>5344.5651797499995</v>
      </c>
      <c r="H135" s="37">
        <f>SUMIFS(СВЦЭМ!$D$34:$D$777,СВЦЭМ!$A$34:$A$777,$A135,СВЦЭМ!$B$34:$B$777,H$119)+'СЕТ СН'!$I$11+СВЦЭМ!$D$10+'СЕТ СН'!$I$5</f>
        <v>5269.3761964999994</v>
      </c>
      <c r="I135" s="37">
        <f>SUMIFS(СВЦЭМ!$D$34:$D$777,СВЦЭМ!$A$34:$A$777,$A135,СВЦЭМ!$B$34:$B$777,I$119)+'СЕТ СН'!$I$11+СВЦЭМ!$D$10+'СЕТ СН'!$I$5</f>
        <v>5187.0364095299992</v>
      </c>
      <c r="J135" s="37">
        <f>SUMIFS(СВЦЭМ!$D$34:$D$777,СВЦЭМ!$A$34:$A$777,$A135,СВЦЭМ!$B$34:$B$777,J$119)+'СЕТ СН'!$I$11+СВЦЭМ!$D$10+'СЕТ СН'!$I$5</f>
        <v>5142.8957164899994</v>
      </c>
      <c r="K135" s="37">
        <f>SUMIFS(СВЦЭМ!$D$34:$D$777,СВЦЭМ!$A$34:$A$777,$A135,СВЦЭМ!$B$34:$B$777,K$119)+'СЕТ СН'!$I$11+СВЦЭМ!$D$10+'СЕТ СН'!$I$5</f>
        <v>5067.10247953</v>
      </c>
      <c r="L135" s="37">
        <f>SUMIFS(СВЦЭМ!$D$34:$D$777,СВЦЭМ!$A$34:$A$777,$A135,СВЦЭМ!$B$34:$B$777,L$119)+'СЕТ СН'!$I$11+СВЦЭМ!$D$10+'СЕТ СН'!$I$5</f>
        <v>5096.9104945299996</v>
      </c>
      <c r="M135" s="37">
        <f>SUMIFS(СВЦЭМ!$D$34:$D$777,СВЦЭМ!$A$34:$A$777,$A135,СВЦЭМ!$B$34:$B$777,M$119)+'СЕТ СН'!$I$11+СВЦЭМ!$D$10+'СЕТ СН'!$I$5</f>
        <v>5093.7526057599998</v>
      </c>
      <c r="N135" s="37">
        <f>SUMIFS(СВЦЭМ!$D$34:$D$777,СВЦЭМ!$A$34:$A$777,$A135,СВЦЭМ!$B$34:$B$777,N$119)+'СЕТ СН'!$I$11+СВЦЭМ!$D$10+'СЕТ СН'!$I$5</f>
        <v>5091.5534317699994</v>
      </c>
      <c r="O135" s="37">
        <f>SUMIFS(СВЦЭМ!$D$34:$D$777,СВЦЭМ!$A$34:$A$777,$A135,СВЦЭМ!$B$34:$B$777,O$119)+'СЕТ СН'!$I$11+СВЦЭМ!$D$10+'СЕТ СН'!$I$5</f>
        <v>5163.0449991599999</v>
      </c>
      <c r="P135" s="37">
        <f>SUMIFS(СВЦЭМ!$D$34:$D$777,СВЦЭМ!$A$34:$A$777,$A135,СВЦЭМ!$B$34:$B$777,P$119)+'СЕТ СН'!$I$11+СВЦЭМ!$D$10+'СЕТ СН'!$I$5</f>
        <v>5223.7490529399993</v>
      </c>
      <c r="Q135" s="37">
        <f>SUMIFS(СВЦЭМ!$D$34:$D$777,СВЦЭМ!$A$34:$A$777,$A135,СВЦЭМ!$B$34:$B$777,Q$119)+'СЕТ СН'!$I$11+СВЦЭМ!$D$10+'СЕТ СН'!$I$5</f>
        <v>5075.0450179399995</v>
      </c>
      <c r="R135" s="37">
        <f>SUMIFS(СВЦЭМ!$D$34:$D$777,СВЦЭМ!$A$34:$A$777,$A135,СВЦЭМ!$B$34:$B$777,R$119)+'СЕТ СН'!$I$11+СВЦЭМ!$D$10+'СЕТ СН'!$I$5</f>
        <v>5083.1634193999998</v>
      </c>
      <c r="S135" s="37">
        <f>SUMIFS(СВЦЭМ!$D$34:$D$777,СВЦЭМ!$A$34:$A$777,$A135,СВЦЭМ!$B$34:$B$777,S$119)+'СЕТ СН'!$I$11+СВЦЭМ!$D$10+'СЕТ СН'!$I$5</f>
        <v>5115.5086248499993</v>
      </c>
      <c r="T135" s="37">
        <f>SUMIFS(СВЦЭМ!$D$34:$D$777,СВЦЭМ!$A$34:$A$777,$A135,СВЦЭМ!$B$34:$B$777,T$119)+'СЕТ СН'!$I$11+СВЦЭМ!$D$10+'СЕТ СН'!$I$5</f>
        <v>5117.2474377899998</v>
      </c>
      <c r="U135" s="37">
        <f>SUMIFS(СВЦЭМ!$D$34:$D$777,СВЦЭМ!$A$34:$A$777,$A135,СВЦЭМ!$B$34:$B$777,U$119)+'СЕТ СН'!$I$11+СВЦЭМ!$D$10+'СЕТ СН'!$I$5</f>
        <v>5071.5125318099999</v>
      </c>
      <c r="V135" s="37">
        <f>SUMIFS(СВЦЭМ!$D$34:$D$777,СВЦЭМ!$A$34:$A$777,$A135,СВЦЭМ!$B$34:$B$777,V$119)+'СЕТ СН'!$I$11+СВЦЭМ!$D$10+'СЕТ СН'!$I$5</f>
        <v>5060.8940198499995</v>
      </c>
      <c r="W135" s="37">
        <f>SUMIFS(СВЦЭМ!$D$34:$D$777,СВЦЭМ!$A$34:$A$777,$A135,СВЦЭМ!$B$34:$B$777,W$119)+'СЕТ СН'!$I$11+СВЦЭМ!$D$10+'СЕТ СН'!$I$5</f>
        <v>5034.3985952399998</v>
      </c>
      <c r="X135" s="37">
        <f>SUMIFS(СВЦЭМ!$D$34:$D$777,СВЦЭМ!$A$34:$A$777,$A135,СВЦЭМ!$B$34:$B$777,X$119)+'СЕТ СН'!$I$11+СВЦЭМ!$D$10+'СЕТ СН'!$I$5</f>
        <v>5051.0613785099995</v>
      </c>
      <c r="Y135" s="37">
        <f>SUMIFS(СВЦЭМ!$D$34:$D$777,СВЦЭМ!$A$34:$A$777,$A135,СВЦЭМ!$B$34:$B$777,Y$119)+'СЕТ СН'!$I$11+СВЦЭМ!$D$10+'СЕТ СН'!$I$5</f>
        <v>5140.4876284399998</v>
      </c>
    </row>
    <row r="136" spans="1:25" ht="15.75" x14ac:dyDescent="0.2">
      <c r="A136" s="36">
        <f t="shared" si="3"/>
        <v>42630</v>
      </c>
      <c r="B136" s="37">
        <f>SUMIFS(СВЦЭМ!$D$34:$D$777,СВЦЭМ!$A$34:$A$777,$A136,СВЦЭМ!$B$34:$B$777,B$119)+'СЕТ СН'!$I$11+СВЦЭМ!$D$10+'СЕТ СН'!$I$5</f>
        <v>5265.9690152099993</v>
      </c>
      <c r="C136" s="37">
        <f>SUMIFS(СВЦЭМ!$D$34:$D$777,СВЦЭМ!$A$34:$A$777,$A136,СВЦЭМ!$B$34:$B$777,C$119)+'СЕТ СН'!$I$11+СВЦЭМ!$D$10+'СЕТ СН'!$I$5</f>
        <v>5333.5193782400002</v>
      </c>
      <c r="D136" s="37">
        <f>SUMIFS(СВЦЭМ!$D$34:$D$777,СВЦЭМ!$A$34:$A$777,$A136,СВЦЭМ!$B$34:$B$777,D$119)+'СЕТ СН'!$I$11+СВЦЭМ!$D$10+'СЕТ СН'!$I$5</f>
        <v>5367.6813250099995</v>
      </c>
      <c r="E136" s="37">
        <f>SUMIFS(СВЦЭМ!$D$34:$D$777,СВЦЭМ!$A$34:$A$777,$A136,СВЦЭМ!$B$34:$B$777,E$119)+'СЕТ СН'!$I$11+СВЦЭМ!$D$10+'СЕТ СН'!$I$5</f>
        <v>5374.3206570000002</v>
      </c>
      <c r="F136" s="37">
        <f>SUMIFS(СВЦЭМ!$D$34:$D$777,СВЦЭМ!$A$34:$A$777,$A136,СВЦЭМ!$B$34:$B$777,F$119)+'СЕТ СН'!$I$11+СВЦЭМ!$D$10+'СЕТ СН'!$I$5</f>
        <v>5385.5881406999997</v>
      </c>
      <c r="G136" s="37">
        <f>SUMIFS(СВЦЭМ!$D$34:$D$777,СВЦЭМ!$A$34:$A$777,$A136,СВЦЭМ!$B$34:$B$777,G$119)+'СЕТ СН'!$I$11+СВЦЭМ!$D$10+'СЕТ СН'!$I$5</f>
        <v>5378.351377429999</v>
      </c>
      <c r="H136" s="37">
        <f>SUMIFS(СВЦЭМ!$D$34:$D$777,СВЦЭМ!$A$34:$A$777,$A136,СВЦЭМ!$B$34:$B$777,H$119)+'СЕТ СН'!$I$11+СВЦЭМ!$D$10+'СЕТ СН'!$I$5</f>
        <v>5341.8216568899998</v>
      </c>
      <c r="I136" s="37">
        <f>SUMIFS(СВЦЭМ!$D$34:$D$777,СВЦЭМ!$A$34:$A$777,$A136,СВЦЭМ!$B$34:$B$777,I$119)+'СЕТ СН'!$I$11+СВЦЭМ!$D$10+'СЕТ СН'!$I$5</f>
        <v>5283.2706593999992</v>
      </c>
      <c r="J136" s="37">
        <f>SUMIFS(СВЦЭМ!$D$34:$D$777,СВЦЭМ!$A$34:$A$777,$A136,СВЦЭМ!$B$34:$B$777,J$119)+'СЕТ СН'!$I$11+СВЦЭМ!$D$10+'СЕТ СН'!$I$5</f>
        <v>5209.4175287399994</v>
      </c>
      <c r="K136" s="37">
        <f>SUMIFS(СВЦЭМ!$D$34:$D$777,СВЦЭМ!$A$34:$A$777,$A136,СВЦЭМ!$B$34:$B$777,K$119)+'СЕТ СН'!$I$11+СВЦЭМ!$D$10+'СЕТ СН'!$I$5</f>
        <v>5151.3644993399994</v>
      </c>
      <c r="L136" s="37">
        <f>SUMIFS(СВЦЭМ!$D$34:$D$777,СВЦЭМ!$A$34:$A$777,$A136,СВЦЭМ!$B$34:$B$777,L$119)+'СЕТ СН'!$I$11+СВЦЭМ!$D$10+'СЕТ СН'!$I$5</f>
        <v>5109.2843569699999</v>
      </c>
      <c r="M136" s="37">
        <f>SUMIFS(СВЦЭМ!$D$34:$D$777,СВЦЭМ!$A$34:$A$777,$A136,СВЦЭМ!$B$34:$B$777,M$119)+'СЕТ СН'!$I$11+СВЦЭМ!$D$10+'СЕТ СН'!$I$5</f>
        <v>5111.1864798299994</v>
      </c>
      <c r="N136" s="37">
        <f>SUMIFS(СВЦЭМ!$D$34:$D$777,СВЦЭМ!$A$34:$A$777,$A136,СВЦЭМ!$B$34:$B$777,N$119)+'СЕТ СН'!$I$11+СВЦЭМ!$D$10+'СЕТ СН'!$I$5</f>
        <v>5105.2102393499999</v>
      </c>
      <c r="O136" s="37">
        <f>SUMIFS(СВЦЭМ!$D$34:$D$777,СВЦЭМ!$A$34:$A$777,$A136,СВЦЭМ!$B$34:$B$777,O$119)+'СЕТ СН'!$I$11+СВЦЭМ!$D$10+'СЕТ СН'!$I$5</f>
        <v>5107.1614620099999</v>
      </c>
      <c r="P136" s="37">
        <f>SUMIFS(СВЦЭМ!$D$34:$D$777,СВЦЭМ!$A$34:$A$777,$A136,СВЦЭМ!$B$34:$B$777,P$119)+'СЕТ СН'!$I$11+СВЦЭМ!$D$10+'СЕТ СН'!$I$5</f>
        <v>5118.4783785999998</v>
      </c>
      <c r="Q136" s="37">
        <f>SUMIFS(СВЦЭМ!$D$34:$D$777,СВЦЭМ!$A$34:$A$777,$A136,СВЦЭМ!$B$34:$B$777,Q$119)+'СЕТ СН'!$I$11+СВЦЭМ!$D$10+'СЕТ СН'!$I$5</f>
        <v>5116.6213494399999</v>
      </c>
      <c r="R136" s="37">
        <f>SUMIFS(СВЦЭМ!$D$34:$D$777,СВЦЭМ!$A$34:$A$777,$A136,СВЦЭМ!$B$34:$B$777,R$119)+'СЕТ СН'!$I$11+СВЦЭМ!$D$10+'СЕТ СН'!$I$5</f>
        <v>5128.30339534</v>
      </c>
      <c r="S136" s="37">
        <f>SUMIFS(СВЦЭМ!$D$34:$D$777,СВЦЭМ!$A$34:$A$777,$A136,СВЦЭМ!$B$34:$B$777,S$119)+'СЕТ СН'!$I$11+СВЦЭМ!$D$10+'СЕТ СН'!$I$5</f>
        <v>5147.0443298099999</v>
      </c>
      <c r="T136" s="37">
        <f>SUMIFS(СВЦЭМ!$D$34:$D$777,СВЦЭМ!$A$34:$A$777,$A136,СВЦЭМ!$B$34:$B$777,T$119)+'СЕТ СН'!$I$11+СВЦЭМ!$D$10+'СЕТ СН'!$I$5</f>
        <v>5147.64092454</v>
      </c>
      <c r="U136" s="37">
        <f>SUMIFS(СВЦЭМ!$D$34:$D$777,СВЦЭМ!$A$34:$A$777,$A136,СВЦЭМ!$B$34:$B$777,U$119)+'СЕТ СН'!$I$11+СВЦЭМ!$D$10+'СЕТ СН'!$I$5</f>
        <v>5139.5304569299997</v>
      </c>
      <c r="V136" s="37">
        <f>SUMIFS(СВЦЭМ!$D$34:$D$777,СВЦЭМ!$A$34:$A$777,$A136,СВЦЭМ!$B$34:$B$777,V$119)+'СЕТ СН'!$I$11+СВЦЭМ!$D$10+'СЕТ СН'!$I$5</f>
        <v>5153.6148617199997</v>
      </c>
      <c r="W136" s="37">
        <f>SUMIFS(СВЦЭМ!$D$34:$D$777,СВЦЭМ!$A$34:$A$777,$A136,СВЦЭМ!$B$34:$B$777,W$119)+'СЕТ СН'!$I$11+СВЦЭМ!$D$10+'СЕТ СН'!$I$5</f>
        <v>5161.7365561099996</v>
      </c>
      <c r="X136" s="37">
        <f>SUMIFS(СВЦЭМ!$D$34:$D$777,СВЦЭМ!$A$34:$A$777,$A136,СВЦЭМ!$B$34:$B$777,X$119)+'СЕТ СН'!$I$11+СВЦЭМ!$D$10+'СЕТ СН'!$I$5</f>
        <v>5131.8111429999999</v>
      </c>
      <c r="Y136" s="37">
        <f>SUMIFS(СВЦЭМ!$D$34:$D$777,СВЦЭМ!$A$34:$A$777,$A136,СВЦЭМ!$B$34:$B$777,Y$119)+'СЕТ СН'!$I$11+СВЦЭМ!$D$10+'СЕТ СН'!$I$5</f>
        <v>5171.7246554399999</v>
      </c>
    </row>
    <row r="137" spans="1:25" ht="15.75" x14ac:dyDescent="0.2">
      <c r="A137" s="36">
        <f t="shared" si="3"/>
        <v>42631</v>
      </c>
      <c r="B137" s="37">
        <f>SUMIFS(СВЦЭМ!$D$34:$D$777,СВЦЭМ!$A$34:$A$777,$A137,СВЦЭМ!$B$34:$B$777,B$119)+'СЕТ СН'!$I$11+СВЦЭМ!$D$10+'СЕТ СН'!$I$5</f>
        <v>5268.4184500299998</v>
      </c>
      <c r="C137" s="37">
        <f>SUMIFS(СВЦЭМ!$D$34:$D$777,СВЦЭМ!$A$34:$A$777,$A137,СВЦЭМ!$B$34:$B$777,C$119)+'СЕТ СН'!$I$11+СВЦЭМ!$D$10+'СЕТ СН'!$I$5</f>
        <v>5325.8924616099994</v>
      </c>
      <c r="D137" s="37">
        <f>SUMIFS(СВЦЭМ!$D$34:$D$777,СВЦЭМ!$A$34:$A$777,$A137,СВЦЭМ!$B$34:$B$777,D$119)+'СЕТ СН'!$I$11+СВЦЭМ!$D$10+'СЕТ СН'!$I$5</f>
        <v>5357.7319031199995</v>
      </c>
      <c r="E137" s="37">
        <f>SUMIFS(СВЦЭМ!$D$34:$D$777,СВЦЭМ!$A$34:$A$777,$A137,СВЦЭМ!$B$34:$B$777,E$119)+'СЕТ СН'!$I$11+СВЦЭМ!$D$10+'СЕТ СН'!$I$5</f>
        <v>5456.8041962799998</v>
      </c>
      <c r="F137" s="37">
        <f>SUMIFS(СВЦЭМ!$D$34:$D$777,СВЦЭМ!$A$34:$A$777,$A137,СВЦЭМ!$B$34:$B$777,F$119)+'СЕТ СН'!$I$11+СВЦЭМ!$D$10+'СЕТ СН'!$I$5</f>
        <v>5438.7152468899994</v>
      </c>
      <c r="G137" s="37">
        <f>SUMIFS(СВЦЭМ!$D$34:$D$777,СВЦЭМ!$A$34:$A$777,$A137,СВЦЭМ!$B$34:$B$777,G$119)+'СЕТ СН'!$I$11+СВЦЭМ!$D$10+'СЕТ СН'!$I$5</f>
        <v>5395.0612228099999</v>
      </c>
      <c r="H137" s="37">
        <f>SUMIFS(СВЦЭМ!$D$34:$D$777,СВЦЭМ!$A$34:$A$777,$A137,СВЦЭМ!$B$34:$B$777,H$119)+'СЕТ СН'!$I$11+СВЦЭМ!$D$10+'СЕТ СН'!$I$5</f>
        <v>5398.4772677199999</v>
      </c>
      <c r="I137" s="37">
        <f>SUMIFS(СВЦЭМ!$D$34:$D$777,СВЦЭМ!$A$34:$A$777,$A137,СВЦЭМ!$B$34:$B$777,I$119)+'СЕТ СН'!$I$11+СВЦЭМ!$D$10+'СЕТ СН'!$I$5</f>
        <v>5331.6288289899994</v>
      </c>
      <c r="J137" s="37">
        <f>SUMIFS(СВЦЭМ!$D$34:$D$777,СВЦЭМ!$A$34:$A$777,$A137,СВЦЭМ!$B$34:$B$777,J$119)+'СЕТ СН'!$I$11+СВЦЭМ!$D$10+'СЕТ СН'!$I$5</f>
        <v>5215.1046815599993</v>
      </c>
      <c r="K137" s="37">
        <f>SUMIFS(СВЦЭМ!$D$34:$D$777,СВЦЭМ!$A$34:$A$777,$A137,СВЦЭМ!$B$34:$B$777,K$119)+'СЕТ СН'!$I$11+СВЦЭМ!$D$10+'СЕТ СН'!$I$5</f>
        <v>5120.3889189199999</v>
      </c>
      <c r="L137" s="37">
        <f>SUMIFS(СВЦЭМ!$D$34:$D$777,СВЦЭМ!$A$34:$A$777,$A137,СВЦЭМ!$B$34:$B$777,L$119)+'СЕТ СН'!$I$11+СВЦЭМ!$D$10+'СЕТ СН'!$I$5</f>
        <v>5072.7132387000001</v>
      </c>
      <c r="M137" s="37">
        <f>SUMIFS(СВЦЭМ!$D$34:$D$777,СВЦЭМ!$A$34:$A$777,$A137,СВЦЭМ!$B$34:$B$777,M$119)+'СЕТ СН'!$I$11+СВЦЭМ!$D$10+'СЕТ СН'!$I$5</f>
        <v>5043.8379669599999</v>
      </c>
      <c r="N137" s="37">
        <f>SUMIFS(СВЦЭМ!$D$34:$D$777,СВЦЭМ!$A$34:$A$777,$A137,СВЦЭМ!$B$34:$B$777,N$119)+'СЕТ СН'!$I$11+СВЦЭМ!$D$10+'СЕТ СН'!$I$5</f>
        <v>5011.0030052599996</v>
      </c>
      <c r="O137" s="37">
        <f>SUMIFS(СВЦЭМ!$D$34:$D$777,СВЦЭМ!$A$34:$A$777,$A137,СВЦЭМ!$B$34:$B$777,O$119)+'СЕТ СН'!$I$11+СВЦЭМ!$D$10+'СЕТ СН'!$I$5</f>
        <v>5020.88730631</v>
      </c>
      <c r="P137" s="37">
        <f>SUMIFS(СВЦЭМ!$D$34:$D$777,СВЦЭМ!$A$34:$A$777,$A137,СВЦЭМ!$B$34:$B$777,P$119)+'СЕТ СН'!$I$11+СВЦЭМ!$D$10+'СЕТ СН'!$I$5</f>
        <v>5036.37326304</v>
      </c>
      <c r="Q137" s="37">
        <f>SUMIFS(СВЦЭМ!$D$34:$D$777,СВЦЭМ!$A$34:$A$777,$A137,СВЦЭМ!$B$34:$B$777,Q$119)+'СЕТ СН'!$I$11+СВЦЭМ!$D$10+'СЕТ СН'!$I$5</f>
        <v>5037.7873848999998</v>
      </c>
      <c r="R137" s="37">
        <f>SUMIFS(СВЦЭМ!$D$34:$D$777,СВЦЭМ!$A$34:$A$777,$A137,СВЦЭМ!$B$34:$B$777,R$119)+'СЕТ СН'!$I$11+СВЦЭМ!$D$10+'СЕТ СН'!$I$5</f>
        <v>5080.1038359599997</v>
      </c>
      <c r="S137" s="37">
        <f>SUMIFS(СВЦЭМ!$D$34:$D$777,СВЦЭМ!$A$34:$A$777,$A137,СВЦЭМ!$B$34:$B$777,S$119)+'СЕТ СН'!$I$11+СВЦЭМ!$D$10+'СЕТ СН'!$I$5</f>
        <v>5096.8564662699991</v>
      </c>
      <c r="T137" s="37">
        <f>SUMIFS(СВЦЭМ!$D$34:$D$777,СВЦЭМ!$A$34:$A$777,$A137,СВЦЭМ!$B$34:$B$777,T$119)+'СЕТ СН'!$I$11+СВЦЭМ!$D$10+'СЕТ СН'!$I$5</f>
        <v>5073.7034392400001</v>
      </c>
      <c r="U137" s="37">
        <f>SUMIFS(СВЦЭМ!$D$34:$D$777,СВЦЭМ!$A$34:$A$777,$A137,СВЦЭМ!$B$34:$B$777,U$119)+'СЕТ СН'!$I$11+СВЦЭМ!$D$10+'СЕТ СН'!$I$5</f>
        <v>5149.8515485099997</v>
      </c>
      <c r="V137" s="37">
        <f>SUMIFS(СВЦЭМ!$D$34:$D$777,СВЦЭМ!$A$34:$A$777,$A137,СВЦЭМ!$B$34:$B$777,V$119)+'СЕТ СН'!$I$11+СВЦЭМ!$D$10+'СЕТ СН'!$I$5</f>
        <v>5164.0555609200001</v>
      </c>
      <c r="W137" s="37">
        <f>SUMIFS(СВЦЭМ!$D$34:$D$777,СВЦЭМ!$A$34:$A$777,$A137,СВЦЭМ!$B$34:$B$777,W$119)+'СЕТ СН'!$I$11+СВЦЭМ!$D$10+'СЕТ СН'!$I$5</f>
        <v>5153.1213021599997</v>
      </c>
      <c r="X137" s="37">
        <f>SUMIFS(СВЦЭМ!$D$34:$D$777,СВЦЭМ!$A$34:$A$777,$A137,СВЦЭМ!$B$34:$B$777,X$119)+'СЕТ СН'!$I$11+СВЦЭМ!$D$10+'СЕТ СН'!$I$5</f>
        <v>5142.0596772699992</v>
      </c>
      <c r="Y137" s="37">
        <f>SUMIFS(СВЦЭМ!$D$34:$D$777,СВЦЭМ!$A$34:$A$777,$A137,СВЦЭМ!$B$34:$B$777,Y$119)+'СЕТ СН'!$I$11+СВЦЭМ!$D$10+'СЕТ СН'!$I$5</f>
        <v>5132.6936821099998</v>
      </c>
    </row>
    <row r="138" spans="1:25" ht="15.75" x14ac:dyDescent="0.2">
      <c r="A138" s="36">
        <f t="shared" si="3"/>
        <v>42632</v>
      </c>
      <c r="B138" s="37">
        <f>SUMIFS(СВЦЭМ!$D$34:$D$777,СВЦЭМ!$A$34:$A$777,$A138,СВЦЭМ!$B$34:$B$777,B$119)+'СЕТ СН'!$I$11+СВЦЭМ!$D$10+'СЕТ СН'!$I$5</f>
        <v>5199.6953567999999</v>
      </c>
      <c r="C138" s="37">
        <f>SUMIFS(СВЦЭМ!$D$34:$D$777,СВЦЭМ!$A$34:$A$777,$A138,СВЦЭМ!$B$34:$B$777,C$119)+'СЕТ СН'!$I$11+СВЦЭМ!$D$10+'СЕТ СН'!$I$5</f>
        <v>5267.2562664699999</v>
      </c>
      <c r="D138" s="37">
        <f>SUMIFS(СВЦЭМ!$D$34:$D$777,СВЦЭМ!$A$34:$A$777,$A138,СВЦЭМ!$B$34:$B$777,D$119)+'СЕТ СН'!$I$11+СВЦЭМ!$D$10+'СЕТ СН'!$I$5</f>
        <v>5293.1157673899997</v>
      </c>
      <c r="E138" s="37">
        <f>SUMIFS(СВЦЭМ!$D$34:$D$777,СВЦЭМ!$A$34:$A$777,$A138,СВЦЭМ!$B$34:$B$777,E$119)+'СЕТ СН'!$I$11+СВЦЭМ!$D$10+'СЕТ СН'!$I$5</f>
        <v>5301.9620331999995</v>
      </c>
      <c r="F138" s="37">
        <f>SUMIFS(СВЦЭМ!$D$34:$D$777,СВЦЭМ!$A$34:$A$777,$A138,СВЦЭМ!$B$34:$B$777,F$119)+'СЕТ СН'!$I$11+СВЦЭМ!$D$10+'СЕТ СН'!$I$5</f>
        <v>5325.9496860399995</v>
      </c>
      <c r="G138" s="37">
        <f>SUMIFS(СВЦЭМ!$D$34:$D$777,СВЦЭМ!$A$34:$A$777,$A138,СВЦЭМ!$B$34:$B$777,G$119)+'СЕТ СН'!$I$11+СВЦЭМ!$D$10+'СЕТ СН'!$I$5</f>
        <v>5301.0530770099995</v>
      </c>
      <c r="H138" s="37">
        <f>SUMIFS(СВЦЭМ!$D$34:$D$777,СВЦЭМ!$A$34:$A$777,$A138,СВЦЭМ!$B$34:$B$777,H$119)+'СЕТ СН'!$I$11+СВЦЭМ!$D$10+'СЕТ СН'!$I$5</f>
        <v>5230.5088413599997</v>
      </c>
      <c r="I138" s="37">
        <f>SUMIFS(СВЦЭМ!$D$34:$D$777,СВЦЭМ!$A$34:$A$777,$A138,СВЦЭМ!$B$34:$B$777,I$119)+'СЕТ СН'!$I$11+СВЦЭМ!$D$10+'СЕТ СН'!$I$5</f>
        <v>5136.30144621</v>
      </c>
      <c r="J138" s="37">
        <f>SUMIFS(СВЦЭМ!$D$34:$D$777,СВЦЭМ!$A$34:$A$777,$A138,СВЦЭМ!$B$34:$B$777,J$119)+'СЕТ СН'!$I$11+СВЦЭМ!$D$10+'СЕТ СН'!$I$5</f>
        <v>5107.36815673</v>
      </c>
      <c r="K138" s="37">
        <f>SUMIFS(СВЦЭМ!$D$34:$D$777,СВЦЭМ!$A$34:$A$777,$A138,СВЦЭМ!$B$34:$B$777,K$119)+'СЕТ СН'!$I$11+СВЦЭМ!$D$10+'СЕТ СН'!$I$5</f>
        <v>5078.14381125</v>
      </c>
      <c r="L138" s="37">
        <f>SUMIFS(СВЦЭМ!$D$34:$D$777,СВЦЭМ!$A$34:$A$777,$A138,СВЦЭМ!$B$34:$B$777,L$119)+'СЕТ СН'!$I$11+СВЦЭМ!$D$10+'СЕТ СН'!$I$5</f>
        <v>5098.6358501999994</v>
      </c>
      <c r="M138" s="37">
        <f>SUMIFS(СВЦЭМ!$D$34:$D$777,СВЦЭМ!$A$34:$A$777,$A138,СВЦЭМ!$B$34:$B$777,M$119)+'СЕТ СН'!$I$11+СВЦЭМ!$D$10+'СЕТ СН'!$I$5</f>
        <v>5080.3648627099992</v>
      </c>
      <c r="N138" s="37">
        <f>SUMIFS(СВЦЭМ!$D$34:$D$777,СВЦЭМ!$A$34:$A$777,$A138,СВЦЭМ!$B$34:$B$777,N$119)+'СЕТ СН'!$I$11+СВЦЭМ!$D$10+'СЕТ СН'!$I$5</f>
        <v>5074.0945588499999</v>
      </c>
      <c r="O138" s="37">
        <f>SUMIFS(СВЦЭМ!$D$34:$D$777,СВЦЭМ!$A$34:$A$777,$A138,СВЦЭМ!$B$34:$B$777,O$119)+'СЕТ СН'!$I$11+СВЦЭМ!$D$10+'СЕТ СН'!$I$5</f>
        <v>5100.4621689899996</v>
      </c>
      <c r="P138" s="37">
        <f>SUMIFS(СВЦЭМ!$D$34:$D$777,СВЦЭМ!$A$34:$A$777,$A138,СВЦЭМ!$B$34:$B$777,P$119)+'СЕТ СН'!$I$11+СВЦЭМ!$D$10+'СЕТ СН'!$I$5</f>
        <v>5059.0541438799992</v>
      </c>
      <c r="Q138" s="37">
        <f>SUMIFS(СВЦЭМ!$D$34:$D$777,СВЦЭМ!$A$34:$A$777,$A138,СВЦЭМ!$B$34:$B$777,Q$119)+'СЕТ СН'!$I$11+СВЦЭМ!$D$10+'СЕТ СН'!$I$5</f>
        <v>5150.2361107799998</v>
      </c>
      <c r="R138" s="37">
        <f>SUMIFS(СВЦЭМ!$D$34:$D$777,СВЦЭМ!$A$34:$A$777,$A138,СВЦЭМ!$B$34:$B$777,R$119)+'СЕТ СН'!$I$11+СВЦЭМ!$D$10+'СЕТ СН'!$I$5</f>
        <v>5130.6184339299998</v>
      </c>
      <c r="S138" s="37">
        <f>SUMIFS(СВЦЭМ!$D$34:$D$777,СВЦЭМ!$A$34:$A$777,$A138,СВЦЭМ!$B$34:$B$777,S$119)+'СЕТ СН'!$I$11+СВЦЭМ!$D$10+'СЕТ СН'!$I$5</f>
        <v>5170.3895549399995</v>
      </c>
      <c r="T138" s="37">
        <f>SUMIFS(СВЦЭМ!$D$34:$D$777,СВЦЭМ!$A$34:$A$777,$A138,СВЦЭМ!$B$34:$B$777,T$119)+'СЕТ СН'!$I$11+СВЦЭМ!$D$10+'СЕТ СН'!$I$5</f>
        <v>5141.0640762599996</v>
      </c>
      <c r="U138" s="37">
        <f>SUMIFS(СВЦЭМ!$D$34:$D$777,СВЦЭМ!$A$34:$A$777,$A138,СВЦЭМ!$B$34:$B$777,U$119)+'СЕТ СН'!$I$11+СВЦЭМ!$D$10+'СЕТ СН'!$I$5</f>
        <v>5171.40065839</v>
      </c>
      <c r="V138" s="37">
        <f>SUMIFS(СВЦЭМ!$D$34:$D$777,СВЦЭМ!$A$34:$A$777,$A138,СВЦЭМ!$B$34:$B$777,V$119)+'СЕТ СН'!$I$11+СВЦЭМ!$D$10+'СЕТ СН'!$I$5</f>
        <v>5168.6238291999998</v>
      </c>
      <c r="W138" s="37">
        <f>SUMIFS(СВЦЭМ!$D$34:$D$777,СВЦЭМ!$A$34:$A$777,$A138,СВЦЭМ!$B$34:$B$777,W$119)+'СЕТ СН'!$I$11+СВЦЭМ!$D$10+'СЕТ СН'!$I$5</f>
        <v>5147.0305677799997</v>
      </c>
      <c r="X138" s="37">
        <f>SUMIFS(СВЦЭМ!$D$34:$D$777,СВЦЭМ!$A$34:$A$777,$A138,СВЦЭМ!$B$34:$B$777,X$119)+'СЕТ СН'!$I$11+СВЦЭМ!$D$10+'СЕТ СН'!$I$5</f>
        <v>5093.0325616800001</v>
      </c>
      <c r="Y138" s="37">
        <f>SUMIFS(СВЦЭМ!$D$34:$D$777,СВЦЭМ!$A$34:$A$777,$A138,СВЦЭМ!$B$34:$B$777,Y$119)+'СЕТ СН'!$I$11+СВЦЭМ!$D$10+'СЕТ СН'!$I$5</f>
        <v>5083.8854042399998</v>
      </c>
    </row>
    <row r="139" spans="1:25" ht="15.75" x14ac:dyDescent="0.2">
      <c r="A139" s="36">
        <f t="shared" si="3"/>
        <v>42633</v>
      </c>
      <c r="B139" s="37">
        <f>SUMIFS(СВЦЭМ!$D$34:$D$777,СВЦЭМ!$A$34:$A$777,$A139,СВЦЭМ!$B$34:$B$777,B$119)+'СЕТ СН'!$I$11+СВЦЭМ!$D$10+'СЕТ СН'!$I$5</f>
        <v>5136.3350798299998</v>
      </c>
      <c r="C139" s="37">
        <f>SUMIFS(СВЦЭМ!$D$34:$D$777,СВЦЭМ!$A$34:$A$777,$A139,СВЦЭМ!$B$34:$B$777,C$119)+'СЕТ СН'!$I$11+СВЦЭМ!$D$10+'СЕТ СН'!$I$5</f>
        <v>5210.1283964199993</v>
      </c>
      <c r="D139" s="37">
        <f>SUMIFS(СВЦЭМ!$D$34:$D$777,СВЦЭМ!$A$34:$A$777,$A139,СВЦЭМ!$B$34:$B$777,D$119)+'СЕТ СН'!$I$11+СВЦЭМ!$D$10+'СЕТ СН'!$I$5</f>
        <v>5247.2675645399995</v>
      </c>
      <c r="E139" s="37">
        <f>SUMIFS(СВЦЭМ!$D$34:$D$777,СВЦЭМ!$A$34:$A$777,$A139,СВЦЭМ!$B$34:$B$777,E$119)+'СЕТ СН'!$I$11+СВЦЭМ!$D$10+'СЕТ СН'!$I$5</f>
        <v>5272.2721902699996</v>
      </c>
      <c r="F139" s="37">
        <f>SUMIFS(СВЦЭМ!$D$34:$D$777,СВЦЭМ!$A$34:$A$777,$A139,СВЦЭМ!$B$34:$B$777,F$119)+'СЕТ СН'!$I$11+СВЦЭМ!$D$10+'СЕТ СН'!$I$5</f>
        <v>5264.73350725</v>
      </c>
      <c r="G139" s="37">
        <f>SUMIFS(СВЦЭМ!$D$34:$D$777,СВЦЭМ!$A$34:$A$777,$A139,СВЦЭМ!$B$34:$B$777,G$119)+'СЕТ СН'!$I$11+СВЦЭМ!$D$10+'СЕТ СН'!$I$5</f>
        <v>5292.5573515399992</v>
      </c>
      <c r="H139" s="37">
        <f>SUMIFS(СВЦЭМ!$D$34:$D$777,СВЦЭМ!$A$34:$A$777,$A139,СВЦЭМ!$B$34:$B$777,H$119)+'СЕТ СН'!$I$11+СВЦЭМ!$D$10+'СЕТ СН'!$I$5</f>
        <v>5294.1096968399997</v>
      </c>
      <c r="I139" s="37">
        <f>SUMIFS(СВЦЭМ!$D$34:$D$777,СВЦЭМ!$A$34:$A$777,$A139,СВЦЭМ!$B$34:$B$777,I$119)+'СЕТ СН'!$I$11+СВЦЭМ!$D$10+'СЕТ СН'!$I$5</f>
        <v>5227.3322474099996</v>
      </c>
      <c r="J139" s="37">
        <f>SUMIFS(СВЦЭМ!$D$34:$D$777,СВЦЭМ!$A$34:$A$777,$A139,СВЦЭМ!$B$34:$B$777,J$119)+'СЕТ СН'!$I$11+СВЦЭМ!$D$10+'СЕТ СН'!$I$5</f>
        <v>5181.0833766399992</v>
      </c>
      <c r="K139" s="37">
        <f>SUMIFS(СВЦЭМ!$D$34:$D$777,СВЦЭМ!$A$34:$A$777,$A139,СВЦЭМ!$B$34:$B$777,K$119)+'СЕТ СН'!$I$11+СВЦЭМ!$D$10+'СЕТ СН'!$I$5</f>
        <v>5162.9812188999995</v>
      </c>
      <c r="L139" s="37">
        <f>SUMIFS(СВЦЭМ!$D$34:$D$777,СВЦЭМ!$A$34:$A$777,$A139,СВЦЭМ!$B$34:$B$777,L$119)+'СЕТ СН'!$I$11+СВЦЭМ!$D$10+'СЕТ СН'!$I$5</f>
        <v>5152.6351572399999</v>
      </c>
      <c r="M139" s="37">
        <f>SUMIFS(СВЦЭМ!$D$34:$D$777,СВЦЭМ!$A$34:$A$777,$A139,СВЦЭМ!$B$34:$B$777,M$119)+'СЕТ СН'!$I$11+СВЦЭМ!$D$10+'СЕТ СН'!$I$5</f>
        <v>5229.1313330899993</v>
      </c>
      <c r="N139" s="37">
        <f>SUMIFS(СВЦЭМ!$D$34:$D$777,СВЦЭМ!$A$34:$A$777,$A139,СВЦЭМ!$B$34:$B$777,N$119)+'СЕТ СН'!$I$11+СВЦЭМ!$D$10+'СЕТ СН'!$I$5</f>
        <v>5164.5370850099998</v>
      </c>
      <c r="O139" s="37">
        <f>SUMIFS(СВЦЭМ!$D$34:$D$777,СВЦЭМ!$A$34:$A$777,$A139,СВЦЭМ!$B$34:$B$777,O$119)+'СЕТ СН'!$I$11+СВЦЭМ!$D$10+'СЕТ СН'!$I$5</f>
        <v>5140.3458374099991</v>
      </c>
      <c r="P139" s="37">
        <f>SUMIFS(СВЦЭМ!$D$34:$D$777,СВЦЭМ!$A$34:$A$777,$A139,СВЦЭМ!$B$34:$B$777,P$119)+'СЕТ СН'!$I$11+СВЦЭМ!$D$10+'СЕТ СН'!$I$5</f>
        <v>5152.5686557999998</v>
      </c>
      <c r="Q139" s="37">
        <f>SUMIFS(СВЦЭМ!$D$34:$D$777,СВЦЭМ!$A$34:$A$777,$A139,СВЦЭМ!$B$34:$B$777,Q$119)+'СЕТ СН'!$I$11+СВЦЭМ!$D$10+'СЕТ СН'!$I$5</f>
        <v>5144.2310251299996</v>
      </c>
      <c r="R139" s="37">
        <f>SUMIFS(СВЦЭМ!$D$34:$D$777,СВЦЭМ!$A$34:$A$777,$A139,СВЦЭМ!$B$34:$B$777,R$119)+'СЕТ СН'!$I$11+СВЦЭМ!$D$10+'СЕТ СН'!$I$5</f>
        <v>5092.6317449599992</v>
      </c>
      <c r="S139" s="37">
        <f>SUMIFS(СВЦЭМ!$D$34:$D$777,СВЦЭМ!$A$34:$A$777,$A139,СВЦЭМ!$B$34:$B$777,S$119)+'СЕТ СН'!$I$11+СВЦЭМ!$D$10+'СЕТ СН'!$I$5</f>
        <v>5188.93030017</v>
      </c>
      <c r="T139" s="37">
        <f>SUMIFS(СВЦЭМ!$D$34:$D$777,СВЦЭМ!$A$34:$A$777,$A139,СВЦЭМ!$B$34:$B$777,T$119)+'СЕТ СН'!$I$11+СВЦЭМ!$D$10+'СЕТ СН'!$I$5</f>
        <v>5172.9806163699996</v>
      </c>
      <c r="U139" s="37">
        <f>SUMIFS(СВЦЭМ!$D$34:$D$777,СВЦЭМ!$A$34:$A$777,$A139,СВЦЭМ!$B$34:$B$777,U$119)+'СЕТ СН'!$I$11+СВЦЭМ!$D$10+'СЕТ СН'!$I$5</f>
        <v>5115.5898004800001</v>
      </c>
      <c r="V139" s="37">
        <f>SUMIFS(СВЦЭМ!$D$34:$D$777,СВЦЭМ!$A$34:$A$777,$A139,СВЦЭМ!$B$34:$B$777,V$119)+'СЕТ СН'!$I$11+СВЦЭМ!$D$10+'СЕТ СН'!$I$5</f>
        <v>5114.74107387</v>
      </c>
      <c r="W139" s="37">
        <f>SUMIFS(СВЦЭМ!$D$34:$D$777,СВЦЭМ!$A$34:$A$777,$A139,СВЦЭМ!$B$34:$B$777,W$119)+'СЕТ СН'!$I$11+СВЦЭМ!$D$10+'СЕТ СН'!$I$5</f>
        <v>5118.9863371299998</v>
      </c>
      <c r="X139" s="37">
        <f>SUMIFS(СВЦЭМ!$D$34:$D$777,СВЦЭМ!$A$34:$A$777,$A139,СВЦЭМ!$B$34:$B$777,X$119)+'СЕТ СН'!$I$11+СВЦЭМ!$D$10+'СЕТ СН'!$I$5</f>
        <v>5100.6453971999999</v>
      </c>
      <c r="Y139" s="37">
        <f>SUMIFS(СВЦЭМ!$D$34:$D$777,СВЦЭМ!$A$34:$A$777,$A139,СВЦЭМ!$B$34:$B$777,Y$119)+'СЕТ СН'!$I$11+СВЦЭМ!$D$10+'СЕТ СН'!$I$5</f>
        <v>5147.0766984299999</v>
      </c>
    </row>
    <row r="140" spans="1:25" ht="15.75" x14ac:dyDescent="0.2">
      <c r="A140" s="36">
        <f t="shared" si="3"/>
        <v>42634</v>
      </c>
      <c r="B140" s="37">
        <f>SUMIFS(СВЦЭМ!$D$34:$D$777,СВЦЭМ!$A$34:$A$777,$A140,СВЦЭМ!$B$34:$B$777,B$119)+'СЕТ СН'!$I$11+СВЦЭМ!$D$10+'СЕТ СН'!$I$5</f>
        <v>5184.7676541999999</v>
      </c>
      <c r="C140" s="37">
        <f>SUMIFS(СВЦЭМ!$D$34:$D$777,СВЦЭМ!$A$34:$A$777,$A140,СВЦЭМ!$B$34:$B$777,C$119)+'СЕТ СН'!$I$11+СВЦЭМ!$D$10+'СЕТ СН'!$I$5</f>
        <v>5274.0081339399994</v>
      </c>
      <c r="D140" s="37">
        <f>SUMIFS(СВЦЭМ!$D$34:$D$777,СВЦЭМ!$A$34:$A$777,$A140,СВЦЭМ!$B$34:$B$777,D$119)+'СЕТ СН'!$I$11+СВЦЭМ!$D$10+'СЕТ СН'!$I$5</f>
        <v>5303.7604838199995</v>
      </c>
      <c r="E140" s="37">
        <f>SUMIFS(СВЦЭМ!$D$34:$D$777,СВЦЭМ!$A$34:$A$777,$A140,СВЦЭМ!$B$34:$B$777,E$119)+'СЕТ СН'!$I$11+СВЦЭМ!$D$10+'СЕТ СН'!$I$5</f>
        <v>5361.7935702899995</v>
      </c>
      <c r="F140" s="37">
        <f>SUMIFS(СВЦЭМ!$D$34:$D$777,СВЦЭМ!$A$34:$A$777,$A140,СВЦЭМ!$B$34:$B$777,F$119)+'СЕТ СН'!$I$11+СВЦЭМ!$D$10+'СЕТ СН'!$I$5</f>
        <v>5308.3243337699996</v>
      </c>
      <c r="G140" s="37">
        <f>SUMIFS(СВЦЭМ!$D$34:$D$777,СВЦЭМ!$A$34:$A$777,$A140,СВЦЭМ!$B$34:$B$777,G$119)+'СЕТ СН'!$I$11+СВЦЭМ!$D$10+'СЕТ СН'!$I$5</f>
        <v>5302.3852165499993</v>
      </c>
      <c r="H140" s="37">
        <f>SUMIFS(СВЦЭМ!$D$34:$D$777,СВЦЭМ!$A$34:$A$777,$A140,СВЦЭМ!$B$34:$B$777,H$119)+'СЕТ СН'!$I$11+СВЦЭМ!$D$10+'СЕТ СН'!$I$5</f>
        <v>5260.0632958799997</v>
      </c>
      <c r="I140" s="37">
        <f>SUMIFS(СВЦЭМ!$D$34:$D$777,СВЦЭМ!$A$34:$A$777,$A140,СВЦЭМ!$B$34:$B$777,I$119)+'СЕТ СН'!$I$11+СВЦЭМ!$D$10+'СЕТ СН'!$I$5</f>
        <v>5173.6773462699994</v>
      </c>
      <c r="J140" s="37">
        <f>SUMIFS(СВЦЭМ!$D$34:$D$777,СВЦЭМ!$A$34:$A$777,$A140,СВЦЭМ!$B$34:$B$777,J$119)+'СЕТ СН'!$I$11+СВЦЭМ!$D$10+'СЕТ СН'!$I$5</f>
        <v>5110.6165836199998</v>
      </c>
      <c r="K140" s="37">
        <f>SUMIFS(СВЦЭМ!$D$34:$D$777,СВЦЭМ!$A$34:$A$777,$A140,СВЦЭМ!$B$34:$B$777,K$119)+'СЕТ СН'!$I$11+СВЦЭМ!$D$10+'СЕТ СН'!$I$5</f>
        <v>5054.2752700399997</v>
      </c>
      <c r="L140" s="37">
        <f>SUMIFS(СВЦЭМ!$D$34:$D$777,СВЦЭМ!$A$34:$A$777,$A140,СВЦЭМ!$B$34:$B$777,L$119)+'СЕТ СН'!$I$11+СВЦЭМ!$D$10+'СЕТ СН'!$I$5</f>
        <v>5063.7665648499997</v>
      </c>
      <c r="M140" s="37">
        <f>SUMIFS(СВЦЭМ!$D$34:$D$777,СВЦЭМ!$A$34:$A$777,$A140,СВЦЭМ!$B$34:$B$777,M$119)+'СЕТ СН'!$I$11+СВЦЭМ!$D$10+'СЕТ СН'!$I$5</f>
        <v>5066.1322210499993</v>
      </c>
      <c r="N140" s="37">
        <f>SUMIFS(СВЦЭМ!$D$34:$D$777,СВЦЭМ!$A$34:$A$777,$A140,СВЦЭМ!$B$34:$B$777,N$119)+'СЕТ СН'!$I$11+СВЦЭМ!$D$10+'СЕТ СН'!$I$5</f>
        <v>5035.5741821599995</v>
      </c>
      <c r="O140" s="37">
        <f>SUMIFS(СВЦЭМ!$D$34:$D$777,СВЦЭМ!$A$34:$A$777,$A140,СВЦЭМ!$B$34:$B$777,O$119)+'СЕТ СН'!$I$11+СВЦЭМ!$D$10+'СЕТ СН'!$I$5</f>
        <v>5042.1350654799999</v>
      </c>
      <c r="P140" s="37">
        <f>SUMIFS(СВЦЭМ!$D$34:$D$777,СВЦЭМ!$A$34:$A$777,$A140,СВЦЭМ!$B$34:$B$777,P$119)+'СЕТ СН'!$I$11+СВЦЭМ!$D$10+'СЕТ СН'!$I$5</f>
        <v>5041.1717563499997</v>
      </c>
      <c r="Q140" s="37">
        <f>SUMIFS(СВЦЭМ!$D$34:$D$777,СВЦЭМ!$A$34:$A$777,$A140,СВЦЭМ!$B$34:$B$777,Q$119)+'СЕТ СН'!$I$11+СВЦЭМ!$D$10+'СЕТ СН'!$I$5</f>
        <v>5046.1863862199998</v>
      </c>
      <c r="R140" s="37">
        <f>SUMIFS(СВЦЭМ!$D$34:$D$777,СВЦЭМ!$A$34:$A$777,$A140,СВЦЭМ!$B$34:$B$777,R$119)+'СЕТ СН'!$I$11+СВЦЭМ!$D$10+'СЕТ СН'!$I$5</f>
        <v>5046.4419056199995</v>
      </c>
      <c r="S140" s="37">
        <f>SUMIFS(СВЦЭМ!$D$34:$D$777,СВЦЭМ!$A$34:$A$777,$A140,СВЦЭМ!$B$34:$B$777,S$119)+'СЕТ СН'!$I$11+СВЦЭМ!$D$10+'СЕТ СН'!$I$5</f>
        <v>5088.01310233</v>
      </c>
      <c r="T140" s="37">
        <f>SUMIFS(СВЦЭМ!$D$34:$D$777,СВЦЭМ!$A$34:$A$777,$A140,СВЦЭМ!$B$34:$B$777,T$119)+'СЕТ СН'!$I$11+СВЦЭМ!$D$10+'СЕТ СН'!$I$5</f>
        <v>5106.9364133399995</v>
      </c>
      <c r="U140" s="37">
        <f>SUMIFS(СВЦЭМ!$D$34:$D$777,СВЦЭМ!$A$34:$A$777,$A140,СВЦЭМ!$B$34:$B$777,U$119)+'СЕТ СН'!$I$11+СВЦЭМ!$D$10+'СЕТ СН'!$I$5</f>
        <v>5140.3496474200001</v>
      </c>
      <c r="V140" s="37">
        <f>SUMIFS(СВЦЭМ!$D$34:$D$777,СВЦЭМ!$A$34:$A$777,$A140,СВЦЭМ!$B$34:$B$777,V$119)+'СЕТ СН'!$I$11+СВЦЭМ!$D$10+'СЕТ СН'!$I$5</f>
        <v>5122.9078365899995</v>
      </c>
      <c r="W140" s="37">
        <f>SUMIFS(СВЦЭМ!$D$34:$D$777,СВЦЭМ!$A$34:$A$777,$A140,СВЦЭМ!$B$34:$B$777,W$119)+'СЕТ СН'!$I$11+СВЦЭМ!$D$10+'СЕТ СН'!$I$5</f>
        <v>5130.6554402799993</v>
      </c>
      <c r="X140" s="37">
        <f>SUMIFS(СВЦЭМ!$D$34:$D$777,СВЦЭМ!$A$34:$A$777,$A140,СВЦЭМ!$B$34:$B$777,X$119)+'СЕТ СН'!$I$11+СВЦЭМ!$D$10+'СЕТ СН'!$I$5</f>
        <v>5178.2781924999999</v>
      </c>
      <c r="Y140" s="37">
        <f>SUMIFS(СВЦЭМ!$D$34:$D$777,СВЦЭМ!$A$34:$A$777,$A140,СВЦЭМ!$B$34:$B$777,Y$119)+'СЕТ СН'!$I$11+СВЦЭМ!$D$10+'СЕТ СН'!$I$5</f>
        <v>5190.70872461</v>
      </c>
    </row>
    <row r="141" spans="1:25" ht="15.75" x14ac:dyDescent="0.2">
      <c r="A141" s="36">
        <f t="shared" si="3"/>
        <v>42635</v>
      </c>
      <c r="B141" s="37">
        <f>SUMIFS(СВЦЭМ!$D$34:$D$777,СВЦЭМ!$A$34:$A$777,$A141,СВЦЭМ!$B$34:$B$777,B$119)+'СЕТ СН'!$I$11+СВЦЭМ!$D$10+'СЕТ СН'!$I$5</f>
        <v>5311.0403389799994</v>
      </c>
      <c r="C141" s="37">
        <f>SUMIFS(СВЦЭМ!$D$34:$D$777,СВЦЭМ!$A$34:$A$777,$A141,СВЦЭМ!$B$34:$B$777,C$119)+'СЕТ СН'!$I$11+СВЦЭМ!$D$10+'СЕТ СН'!$I$5</f>
        <v>5355.1995836299993</v>
      </c>
      <c r="D141" s="37">
        <f>SUMIFS(СВЦЭМ!$D$34:$D$777,СВЦЭМ!$A$34:$A$777,$A141,СВЦЭМ!$B$34:$B$777,D$119)+'СЕТ СН'!$I$11+СВЦЭМ!$D$10+'СЕТ СН'!$I$5</f>
        <v>5405.70976677</v>
      </c>
      <c r="E141" s="37">
        <f>SUMIFS(СВЦЭМ!$D$34:$D$777,СВЦЭМ!$A$34:$A$777,$A141,СВЦЭМ!$B$34:$B$777,E$119)+'СЕТ СН'!$I$11+СВЦЭМ!$D$10+'СЕТ СН'!$I$5</f>
        <v>5650.9892801400001</v>
      </c>
      <c r="F141" s="37">
        <f>SUMIFS(СВЦЭМ!$D$34:$D$777,СВЦЭМ!$A$34:$A$777,$A141,СВЦЭМ!$B$34:$B$777,F$119)+'СЕТ СН'!$I$11+СВЦЭМ!$D$10+'СЕТ СН'!$I$5</f>
        <v>5558.18027549</v>
      </c>
      <c r="G141" s="37">
        <f>SUMIFS(СВЦЭМ!$D$34:$D$777,СВЦЭМ!$A$34:$A$777,$A141,СВЦЭМ!$B$34:$B$777,G$119)+'СЕТ СН'!$I$11+СВЦЭМ!$D$10+'СЕТ СН'!$I$5</f>
        <v>5427.3361913399995</v>
      </c>
      <c r="H141" s="37">
        <f>SUMIFS(СВЦЭМ!$D$34:$D$777,СВЦЭМ!$A$34:$A$777,$A141,СВЦЭМ!$B$34:$B$777,H$119)+'СЕТ СН'!$I$11+СВЦЭМ!$D$10+'СЕТ СН'!$I$5</f>
        <v>5375.7540365999994</v>
      </c>
      <c r="I141" s="37">
        <f>SUMIFS(СВЦЭМ!$D$34:$D$777,СВЦЭМ!$A$34:$A$777,$A141,СВЦЭМ!$B$34:$B$777,I$119)+'СЕТ СН'!$I$11+СВЦЭМ!$D$10+'СЕТ СН'!$I$5</f>
        <v>5277.89699802</v>
      </c>
      <c r="J141" s="37">
        <f>SUMIFS(СВЦЭМ!$D$34:$D$777,СВЦЭМ!$A$34:$A$777,$A141,СВЦЭМ!$B$34:$B$777,J$119)+'СЕТ СН'!$I$11+СВЦЭМ!$D$10+'СЕТ СН'!$I$5</f>
        <v>5261.8558479599997</v>
      </c>
      <c r="K141" s="37">
        <f>SUMIFS(СВЦЭМ!$D$34:$D$777,СВЦЭМ!$A$34:$A$777,$A141,СВЦЭМ!$B$34:$B$777,K$119)+'СЕТ СН'!$I$11+СВЦЭМ!$D$10+'СЕТ СН'!$I$5</f>
        <v>5224.4939718999995</v>
      </c>
      <c r="L141" s="37">
        <f>SUMIFS(СВЦЭМ!$D$34:$D$777,СВЦЭМ!$A$34:$A$777,$A141,СВЦЭМ!$B$34:$B$777,L$119)+'СЕТ СН'!$I$11+СВЦЭМ!$D$10+'СЕТ СН'!$I$5</f>
        <v>5233.6502183299999</v>
      </c>
      <c r="M141" s="37">
        <f>SUMIFS(СВЦЭМ!$D$34:$D$777,СВЦЭМ!$A$34:$A$777,$A141,СВЦЭМ!$B$34:$B$777,M$119)+'СЕТ СН'!$I$11+СВЦЭМ!$D$10+'СЕТ СН'!$I$5</f>
        <v>5215.6515741799994</v>
      </c>
      <c r="N141" s="37">
        <f>SUMIFS(СВЦЭМ!$D$34:$D$777,СВЦЭМ!$A$34:$A$777,$A141,СВЦЭМ!$B$34:$B$777,N$119)+'СЕТ СН'!$I$11+СВЦЭМ!$D$10+'СЕТ СН'!$I$5</f>
        <v>5198.82128999</v>
      </c>
      <c r="O141" s="37">
        <f>SUMIFS(СВЦЭМ!$D$34:$D$777,СВЦЭМ!$A$34:$A$777,$A141,СВЦЭМ!$B$34:$B$777,O$119)+'СЕТ СН'!$I$11+СВЦЭМ!$D$10+'СЕТ СН'!$I$5</f>
        <v>5255.5226466099994</v>
      </c>
      <c r="P141" s="37">
        <f>SUMIFS(СВЦЭМ!$D$34:$D$777,СВЦЭМ!$A$34:$A$777,$A141,СВЦЭМ!$B$34:$B$777,P$119)+'СЕТ СН'!$I$11+СВЦЭМ!$D$10+'СЕТ СН'!$I$5</f>
        <v>5252.0342365799997</v>
      </c>
      <c r="Q141" s="37">
        <f>SUMIFS(СВЦЭМ!$D$34:$D$777,СВЦЭМ!$A$34:$A$777,$A141,СВЦЭМ!$B$34:$B$777,Q$119)+'СЕТ СН'!$I$11+СВЦЭМ!$D$10+'СЕТ СН'!$I$5</f>
        <v>5260.5546395799993</v>
      </c>
      <c r="R141" s="37">
        <f>SUMIFS(СВЦЭМ!$D$34:$D$777,СВЦЭМ!$A$34:$A$777,$A141,СВЦЭМ!$B$34:$B$777,R$119)+'СЕТ СН'!$I$11+СВЦЭМ!$D$10+'СЕТ СН'!$I$5</f>
        <v>5239.3861092399993</v>
      </c>
      <c r="S141" s="37">
        <f>SUMIFS(СВЦЭМ!$D$34:$D$777,СВЦЭМ!$A$34:$A$777,$A141,СВЦЭМ!$B$34:$B$777,S$119)+'СЕТ СН'!$I$11+СВЦЭМ!$D$10+'СЕТ СН'!$I$5</f>
        <v>5254.5159496799997</v>
      </c>
      <c r="T141" s="37">
        <f>SUMIFS(СВЦЭМ!$D$34:$D$777,СВЦЭМ!$A$34:$A$777,$A141,СВЦЭМ!$B$34:$B$777,T$119)+'СЕТ СН'!$I$11+СВЦЭМ!$D$10+'СЕТ СН'!$I$5</f>
        <v>5219.92288912</v>
      </c>
      <c r="U141" s="37">
        <f>SUMIFS(СВЦЭМ!$D$34:$D$777,СВЦЭМ!$A$34:$A$777,$A141,СВЦЭМ!$B$34:$B$777,U$119)+'СЕТ СН'!$I$11+СВЦЭМ!$D$10+'СЕТ СН'!$I$5</f>
        <v>5305.4037673499997</v>
      </c>
      <c r="V141" s="37">
        <f>SUMIFS(СВЦЭМ!$D$34:$D$777,СВЦЭМ!$A$34:$A$777,$A141,СВЦЭМ!$B$34:$B$777,V$119)+'СЕТ СН'!$I$11+СВЦЭМ!$D$10+'СЕТ СН'!$I$5</f>
        <v>5321.6436909799995</v>
      </c>
      <c r="W141" s="37">
        <f>SUMIFS(СВЦЭМ!$D$34:$D$777,СВЦЭМ!$A$34:$A$777,$A141,СВЦЭМ!$B$34:$B$777,W$119)+'СЕТ СН'!$I$11+СВЦЭМ!$D$10+'СЕТ СН'!$I$5</f>
        <v>5307.5438570299993</v>
      </c>
      <c r="X141" s="37">
        <f>SUMIFS(СВЦЭМ!$D$34:$D$777,СВЦЭМ!$A$34:$A$777,$A141,СВЦЭМ!$B$34:$B$777,X$119)+'СЕТ СН'!$I$11+СВЦЭМ!$D$10+'СЕТ СН'!$I$5</f>
        <v>5251.2818677199994</v>
      </c>
      <c r="Y141" s="37">
        <f>SUMIFS(СВЦЭМ!$D$34:$D$777,СВЦЭМ!$A$34:$A$777,$A141,СВЦЭМ!$B$34:$B$777,Y$119)+'СЕТ СН'!$I$11+СВЦЭМ!$D$10+'СЕТ СН'!$I$5</f>
        <v>5287.39604839</v>
      </c>
    </row>
    <row r="142" spans="1:25" ht="15.75" x14ac:dyDescent="0.2">
      <c r="A142" s="36">
        <f t="shared" si="3"/>
        <v>42636</v>
      </c>
      <c r="B142" s="37">
        <f>SUMIFS(СВЦЭМ!$D$34:$D$777,СВЦЭМ!$A$34:$A$777,$A142,СВЦЭМ!$B$34:$B$777,B$119)+'СЕТ СН'!$I$11+СВЦЭМ!$D$10+'СЕТ СН'!$I$5</f>
        <v>5264.80305701</v>
      </c>
      <c r="C142" s="37">
        <f>SUMIFS(СВЦЭМ!$D$34:$D$777,СВЦЭМ!$A$34:$A$777,$A142,СВЦЭМ!$B$34:$B$777,C$119)+'СЕТ СН'!$I$11+СВЦЭМ!$D$10+'СЕТ СН'!$I$5</f>
        <v>5312.5699501099998</v>
      </c>
      <c r="D142" s="37">
        <f>SUMIFS(СВЦЭМ!$D$34:$D$777,СВЦЭМ!$A$34:$A$777,$A142,СВЦЭМ!$B$34:$B$777,D$119)+'СЕТ СН'!$I$11+СВЦЭМ!$D$10+'СЕТ СН'!$I$5</f>
        <v>5338.4676326999997</v>
      </c>
      <c r="E142" s="37">
        <f>SUMIFS(СВЦЭМ!$D$34:$D$777,СВЦЭМ!$A$34:$A$777,$A142,СВЦЭМ!$B$34:$B$777,E$119)+'СЕТ СН'!$I$11+СВЦЭМ!$D$10+'СЕТ СН'!$I$5</f>
        <v>5344.6795803799996</v>
      </c>
      <c r="F142" s="37">
        <f>SUMIFS(СВЦЭМ!$D$34:$D$777,СВЦЭМ!$A$34:$A$777,$A142,СВЦЭМ!$B$34:$B$777,F$119)+'СЕТ СН'!$I$11+СВЦЭМ!$D$10+'СЕТ СН'!$I$5</f>
        <v>5352.1671348199998</v>
      </c>
      <c r="G142" s="37">
        <f>SUMIFS(СВЦЭМ!$D$34:$D$777,СВЦЭМ!$A$34:$A$777,$A142,СВЦЭМ!$B$34:$B$777,G$119)+'СЕТ СН'!$I$11+СВЦЭМ!$D$10+'СЕТ СН'!$I$5</f>
        <v>5331.3569317199999</v>
      </c>
      <c r="H142" s="37">
        <f>SUMIFS(СВЦЭМ!$D$34:$D$777,СВЦЭМ!$A$34:$A$777,$A142,СВЦЭМ!$B$34:$B$777,H$119)+'СЕТ СН'!$I$11+СВЦЭМ!$D$10+'СЕТ СН'!$I$5</f>
        <v>5275.9286178699995</v>
      </c>
      <c r="I142" s="37">
        <f>SUMIFS(СВЦЭМ!$D$34:$D$777,СВЦЭМ!$A$34:$A$777,$A142,СВЦЭМ!$B$34:$B$777,I$119)+'СЕТ СН'!$I$11+СВЦЭМ!$D$10+'СЕТ СН'!$I$5</f>
        <v>5205.6039796999994</v>
      </c>
      <c r="J142" s="37">
        <f>SUMIFS(СВЦЭМ!$D$34:$D$777,СВЦЭМ!$A$34:$A$777,$A142,СВЦЭМ!$B$34:$B$777,J$119)+'СЕТ СН'!$I$11+СВЦЭМ!$D$10+'СЕТ СН'!$I$5</f>
        <v>5202.6546571399995</v>
      </c>
      <c r="K142" s="37">
        <f>SUMIFS(СВЦЭМ!$D$34:$D$777,СВЦЭМ!$A$34:$A$777,$A142,СВЦЭМ!$B$34:$B$777,K$119)+'СЕТ СН'!$I$11+СВЦЭМ!$D$10+'СЕТ СН'!$I$5</f>
        <v>5177.1607572399998</v>
      </c>
      <c r="L142" s="37">
        <f>SUMIFS(СВЦЭМ!$D$34:$D$777,СВЦЭМ!$A$34:$A$777,$A142,СВЦЭМ!$B$34:$B$777,L$119)+'СЕТ СН'!$I$11+СВЦЭМ!$D$10+'СЕТ СН'!$I$5</f>
        <v>5275.2536241599992</v>
      </c>
      <c r="M142" s="37">
        <f>SUMIFS(СВЦЭМ!$D$34:$D$777,СВЦЭМ!$A$34:$A$777,$A142,СВЦЭМ!$B$34:$B$777,M$119)+'СЕТ СН'!$I$11+СВЦЭМ!$D$10+'СЕТ СН'!$I$5</f>
        <v>5325.2941331799993</v>
      </c>
      <c r="N142" s="37">
        <f>SUMIFS(СВЦЭМ!$D$34:$D$777,СВЦЭМ!$A$34:$A$777,$A142,СВЦЭМ!$B$34:$B$777,N$119)+'СЕТ СН'!$I$11+СВЦЭМ!$D$10+'СЕТ СН'!$I$5</f>
        <v>5301.9963437199995</v>
      </c>
      <c r="O142" s="37">
        <f>SUMIFS(СВЦЭМ!$D$34:$D$777,СВЦЭМ!$A$34:$A$777,$A142,СВЦЭМ!$B$34:$B$777,O$119)+'СЕТ СН'!$I$11+СВЦЭМ!$D$10+'СЕТ СН'!$I$5</f>
        <v>5393.2112589999997</v>
      </c>
      <c r="P142" s="37">
        <f>SUMIFS(СВЦЭМ!$D$34:$D$777,СВЦЭМ!$A$34:$A$777,$A142,СВЦЭМ!$B$34:$B$777,P$119)+'СЕТ СН'!$I$11+СВЦЭМ!$D$10+'СЕТ СН'!$I$5</f>
        <v>5306.01637742</v>
      </c>
      <c r="Q142" s="37">
        <f>SUMIFS(СВЦЭМ!$D$34:$D$777,СВЦЭМ!$A$34:$A$777,$A142,СВЦЭМ!$B$34:$B$777,Q$119)+'СЕТ СН'!$I$11+СВЦЭМ!$D$10+'СЕТ СН'!$I$5</f>
        <v>5306.4629290599996</v>
      </c>
      <c r="R142" s="37">
        <f>SUMIFS(СВЦЭМ!$D$34:$D$777,СВЦЭМ!$A$34:$A$777,$A142,СВЦЭМ!$B$34:$B$777,R$119)+'СЕТ СН'!$I$11+СВЦЭМ!$D$10+'СЕТ СН'!$I$5</f>
        <v>5271.1127643099999</v>
      </c>
      <c r="S142" s="37">
        <f>SUMIFS(СВЦЭМ!$D$34:$D$777,СВЦЭМ!$A$34:$A$777,$A142,СВЦЭМ!$B$34:$B$777,S$119)+'СЕТ СН'!$I$11+СВЦЭМ!$D$10+'СЕТ СН'!$I$5</f>
        <v>5302.8764661599998</v>
      </c>
      <c r="T142" s="37">
        <f>SUMIFS(СВЦЭМ!$D$34:$D$777,СВЦЭМ!$A$34:$A$777,$A142,СВЦЭМ!$B$34:$B$777,T$119)+'СЕТ СН'!$I$11+СВЦЭМ!$D$10+'СЕТ СН'!$I$5</f>
        <v>5233.6818540799995</v>
      </c>
      <c r="U142" s="37">
        <f>SUMIFS(СВЦЭМ!$D$34:$D$777,СВЦЭМ!$A$34:$A$777,$A142,СВЦЭМ!$B$34:$B$777,U$119)+'СЕТ СН'!$I$11+СВЦЭМ!$D$10+'СЕТ СН'!$I$5</f>
        <v>5213.2966892099994</v>
      </c>
      <c r="V142" s="37">
        <f>SUMIFS(СВЦЭМ!$D$34:$D$777,СВЦЭМ!$A$34:$A$777,$A142,СВЦЭМ!$B$34:$B$777,V$119)+'СЕТ СН'!$I$11+СВЦЭМ!$D$10+'СЕТ СН'!$I$5</f>
        <v>5192.0571789599999</v>
      </c>
      <c r="W142" s="37">
        <f>SUMIFS(СВЦЭМ!$D$34:$D$777,СВЦЭМ!$A$34:$A$777,$A142,СВЦЭМ!$B$34:$B$777,W$119)+'СЕТ СН'!$I$11+СВЦЭМ!$D$10+'СЕТ СН'!$I$5</f>
        <v>5190.7639365599998</v>
      </c>
      <c r="X142" s="37">
        <f>SUMIFS(СВЦЭМ!$D$34:$D$777,СВЦЭМ!$A$34:$A$777,$A142,СВЦЭМ!$B$34:$B$777,X$119)+'СЕТ СН'!$I$11+СВЦЭМ!$D$10+'СЕТ СН'!$I$5</f>
        <v>5279.9647597200001</v>
      </c>
      <c r="Y142" s="37">
        <f>SUMIFS(СВЦЭМ!$D$34:$D$777,СВЦЭМ!$A$34:$A$777,$A142,СВЦЭМ!$B$34:$B$777,Y$119)+'СЕТ СН'!$I$11+СВЦЭМ!$D$10+'СЕТ СН'!$I$5</f>
        <v>5566.95070347</v>
      </c>
    </row>
    <row r="143" spans="1:25" ht="15.75" x14ac:dyDescent="0.2">
      <c r="A143" s="36">
        <f t="shared" si="3"/>
        <v>42637</v>
      </c>
      <c r="B143" s="37">
        <f>SUMIFS(СВЦЭМ!$D$34:$D$777,СВЦЭМ!$A$34:$A$777,$A143,СВЦЭМ!$B$34:$B$777,B$119)+'СЕТ СН'!$I$11+СВЦЭМ!$D$10+'СЕТ СН'!$I$5</f>
        <v>5766.3064497699997</v>
      </c>
      <c r="C143" s="37">
        <f>SUMIFS(СВЦЭМ!$D$34:$D$777,СВЦЭМ!$A$34:$A$777,$A143,СВЦЭМ!$B$34:$B$777,C$119)+'СЕТ СН'!$I$11+СВЦЭМ!$D$10+'СЕТ СН'!$I$5</f>
        <v>5761.8293462000001</v>
      </c>
      <c r="D143" s="37">
        <f>SUMIFS(СВЦЭМ!$D$34:$D$777,СВЦЭМ!$A$34:$A$777,$A143,СВЦЭМ!$B$34:$B$777,D$119)+'СЕТ СН'!$I$11+СВЦЭМ!$D$10+'СЕТ СН'!$I$5</f>
        <v>5585.6552603399996</v>
      </c>
      <c r="E143" s="37">
        <f>SUMIFS(СВЦЭМ!$D$34:$D$777,СВЦЭМ!$A$34:$A$777,$A143,СВЦЭМ!$B$34:$B$777,E$119)+'СЕТ СН'!$I$11+СВЦЭМ!$D$10+'СЕТ СН'!$I$5</f>
        <v>5529.6828470099999</v>
      </c>
      <c r="F143" s="37">
        <f>SUMIFS(СВЦЭМ!$D$34:$D$777,СВЦЭМ!$A$34:$A$777,$A143,СВЦЭМ!$B$34:$B$777,F$119)+'СЕТ СН'!$I$11+СВЦЭМ!$D$10+'СЕТ СН'!$I$5</f>
        <v>5463.6433298199991</v>
      </c>
      <c r="G143" s="37">
        <f>SUMIFS(СВЦЭМ!$D$34:$D$777,СВЦЭМ!$A$34:$A$777,$A143,СВЦЭМ!$B$34:$B$777,G$119)+'СЕТ СН'!$I$11+СВЦЭМ!$D$10+'СЕТ СН'!$I$5</f>
        <v>5436.0592833800001</v>
      </c>
      <c r="H143" s="37">
        <f>SUMIFS(СВЦЭМ!$D$34:$D$777,СВЦЭМ!$A$34:$A$777,$A143,СВЦЭМ!$B$34:$B$777,H$119)+'СЕТ СН'!$I$11+СВЦЭМ!$D$10+'СЕТ СН'!$I$5</f>
        <v>5383.6479657499995</v>
      </c>
      <c r="I143" s="37">
        <f>SUMIFS(СВЦЭМ!$D$34:$D$777,СВЦЭМ!$A$34:$A$777,$A143,СВЦЭМ!$B$34:$B$777,I$119)+'СЕТ СН'!$I$11+СВЦЭМ!$D$10+'СЕТ СН'!$I$5</f>
        <v>5327.5760747799995</v>
      </c>
      <c r="J143" s="37">
        <f>SUMIFS(СВЦЭМ!$D$34:$D$777,СВЦЭМ!$A$34:$A$777,$A143,СВЦЭМ!$B$34:$B$777,J$119)+'СЕТ СН'!$I$11+СВЦЭМ!$D$10+'СЕТ СН'!$I$5</f>
        <v>5255.6861375799999</v>
      </c>
      <c r="K143" s="37">
        <f>SUMIFS(СВЦЭМ!$D$34:$D$777,СВЦЭМ!$A$34:$A$777,$A143,СВЦЭМ!$B$34:$B$777,K$119)+'СЕТ СН'!$I$11+СВЦЭМ!$D$10+'СЕТ СН'!$I$5</f>
        <v>5254.4405226299996</v>
      </c>
      <c r="L143" s="37">
        <f>SUMIFS(СВЦЭМ!$D$34:$D$777,СВЦЭМ!$A$34:$A$777,$A143,СВЦЭМ!$B$34:$B$777,L$119)+'СЕТ СН'!$I$11+СВЦЭМ!$D$10+'СЕТ СН'!$I$5</f>
        <v>5260.3227989699999</v>
      </c>
      <c r="M143" s="37">
        <f>SUMIFS(СВЦЭМ!$D$34:$D$777,СВЦЭМ!$A$34:$A$777,$A143,СВЦЭМ!$B$34:$B$777,M$119)+'СЕТ СН'!$I$11+СВЦЭМ!$D$10+'СЕТ СН'!$I$5</f>
        <v>5298.9443146699996</v>
      </c>
      <c r="N143" s="37">
        <f>SUMIFS(СВЦЭМ!$D$34:$D$777,СВЦЭМ!$A$34:$A$777,$A143,СВЦЭМ!$B$34:$B$777,N$119)+'СЕТ СН'!$I$11+СВЦЭМ!$D$10+'СЕТ СН'!$I$5</f>
        <v>5266.9434367499998</v>
      </c>
      <c r="O143" s="37">
        <f>SUMIFS(СВЦЭМ!$D$34:$D$777,СВЦЭМ!$A$34:$A$777,$A143,СВЦЭМ!$B$34:$B$777,O$119)+'СЕТ СН'!$I$11+СВЦЭМ!$D$10+'СЕТ СН'!$I$5</f>
        <v>5202.3057065699995</v>
      </c>
      <c r="P143" s="37">
        <f>SUMIFS(СВЦЭМ!$D$34:$D$777,СВЦЭМ!$A$34:$A$777,$A143,СВЦЭМ!$B$34:$B$777,P$119)+'СЕТ СН'!$I$11+СВЦЭМ!$D$10+'СЕТ СН'!$I$5</f>
        <v>5200.0090710799996</v>
      </c>
      <c r="Q143" s="37">
        <f>SUMIFS(СВЦЭМ!$D$34:$D$777,СВЦЭМ!$A$34:$A$777,$A143,СВЦЭМ!$B$34:$B$777,Q$119)+'СЕТ СН'!$I$11+СВЦЭМ!$D$10+'СЕТ СН'!$I$5</f>
        <v>5168.7636966599994</v>
      </c>
      <c r="R143" s="37">
        <f>SUMIFS(СВЦЭМ!$D$34:$D$777,СВЦЭМ!$A$34:$A$777,$A143,СВЦЭМ!$B$34:$B$777,R$119)+'СЕТ СН'!$I$11+СВЦЭМ!$D$10+'СЕТ СН'!$I$5</f>
        <v>5170.7828058699997</v>
      </c>
      <c r="S143" s="37">
        <f>SUMIFS(СВЦЭМ!$D$34:$D$777,СВЦЭМ!$A$34:$A$777,$A143,СВЦЭМ!$B$34:$B$777,S$119)+'СЕТ СН'!$I$11+СВЦЭМ!$D$10+'СЕТ СН'!$I$5</f>
        <v>5167.24701112</v>
      </c>
      <c r="T143" s="37">
        <f>SUMIFS(СВЦЭМ!$D$34:$D$777,СВЦЭМ!$A$34:$A$777,$A143,СВЦЭМ!$B$34:$B$777,T$119)+'СЕТ СН'!$I$11+СВЦЭМ!$D$10+'СЕТ СН'!$I$5</f>
        <v>5171.2174137099992</v>
      </c>
      <c r="U143" s="37">
        <f>SUMIFS(СВЦЭМ!$D$34:$D$777,СВЦЭМ!$A$34:$A$777,$A143,СВЦЭМ!$B$34:$B$777,U$119)+'СЕТ СН'!$I$11+СВЦЭМ!$D$10+'СЕТ СН'!$I$5</f>
        <v>5220.0376529299992</v>
      </c>
      <c r="V143" s="37">
        <f>SUMIFS(СВЦЭМ!$D$34:$D$777,СВЦЭМ!$A$34:$A$777,$A143,СВЦЭМ!$B$34:$B$777,V$119)+'СЕТ СН'!$I$11+СВЦЭМ!$D$10+'СЕТ СН'!$I$5</f>
        <v>5248.1113077</v>
      </c>
      <c r="W143" s="37">
        <f>SUMIFS(СВЦЭМ!$D$34:$D$777,СВЦЭМ!$A$34:$A$777,$A143,СВЦЭМ!$B$34:$B$777,W$119)+'СЕТ СН'!$I$11+СВЦЭМ!$D$10+'СЕТ СН'!$I$5</f>
        <v>5234.8441634399996</v>
      </c>
      <c r="X143" s="37">
        <f>SUMIFS(СВЦЭМ!$D$34:$D$777,СВЦЭМ!$A$34:$A$777,$A143,СВЦЭМ!$B$34:$B$777,X$119)+'СЕТ СН'!$I$11+СВЦЭМ!$D$10+'СЕТ СН'!$I$5</f>
        <v>5196.7357115599998</v>
      </c>
      <c r="Y143" s="37">
        <f>SUMIFS(СВЦЭМ!$D$34:$D$777,СВЦЭМ!$A$34:$A$777,$A143,СВЦЭМ!$B$34:$B$777,Y$119)+'СЕТ СН'!$I$11+СВЦЭМ!$D$10+'СЕТ СН'!$I$5</f>
        <v>5241.89718679</v>
      </c>
    </row>
    <row r="144" spans="1:25" ht="15.75" x14ac:dyDescent="0.2">
      <c r="A144" s="36">
        <f t="shared" si="3"/>
        <v>42638</v>
      </c>
      <c r="B144" s="37">
        <f>SUMIFS(СВЦЭМ!$D$34:$D$777,СВЦЭМ!$A$34:$A$777,$A144,СВЦЭМ!$B$34:$B$777,B$119)+'СЕТ СН'!$I$11+СВЦЭМ!$D$10+'СЕТ СН'!$I$5</f>
        <v>5280.1323437299998</v>
      </c>
      <c r="C144" s="37">
        <f>SUMIFS(СВЦЭМ!$D$34:$D$777,СВЦЭМ!$A$34:$A$777,$A144,СВЦЭМ!$B$34:$B$777,C$119)+'СЕТ СН'!$I$11+СВЦЭМ!$D$10+'СЕТ СН'!$I$5</f>
        <v>5357.3015517799995</v>
      </c>
      <c r="D144" s="37">
        <f>SUMIFS(СВЦЭМ!$D$34:$D$777,СВЦЭМ!$A$34:$A$777,$A144,СВЦЭМ!$B$34:$B$777,D$119)+'СЕТ СН'!$I$11+СВЦЭМ!$D$10+'СЕТ СН'!$I$5</f>
        <v>5395.9327788199998</v>
      </c>
      <c r="E144" s="37">
        <f>SUMIFS(СВЦЭМ!$D$34:$D$777,СВЦЭМ!$A$34:$A$777,$A144,СВЦЭМ!$B$34:$B$777,E$119)+'СЕТ СН'!$I$11+СВЦЭМ!$D$10+'СЕТ СН'!$I$5</f>
        <v>5394.3370227999994</v>
      </c>
      <c r="F144" s="37">
        <f>SUMIFS(СВЦЭМ!$D$34:$D$777,СВЦЭМ!$A$34:$A$777,$A144,СВЦЭМ!$B$34:$B$777,F$119)+'СЕТ СН'!$I$11+СВЦЭМ!$D$10+'СЕТ СН'!$I$5</f>
        <v>5412.9980254299999</v>
      </c>
      <c r="G144" s="37">
        <f>SUMIFS(СВЦЭМ!$D$34:$D$777,СВЦЭМ!$A$34:$A$777,$A144,СВЦЭМ!$B$34:$B$777,G$119)+'СЕТ СН'!$I$11+СВЦЭМ!$D$10+'СЕТ СН'!$I$5</f>
        <v>5396.0951022600002</v>
      </c>
      <c r="H144" s="37">
        <f>SUMIFS(СВЦЭМ!$D$34:$D$777,СВЦЭМ!$A$34:$A$777,$A144,СВЦЭМ!$B$34:$B$777,H$119)+'СЕТ СН'!$I$11+СВЦЭМ!$D$10+'СЕТ СН'!$I$5</f>
        <v>5385.32265568</v>
      </c>
      <c r="I144" s="37">
        <f>SUMIFS(СВЦЭМ!$D$34:$D$777,СВЦЭМ!$A$34:$A$777,$A144,СВЦЭМ!$B$34:$B$777,I$119)+'СЕТ СН'!$I$11+СВЦЭМ!$D$10+'СЕТ СН'!$I$5</f>
        <v>5348.7396275999999</v>
      </c>
      <c r="J144" s="37">
        <f>SUMIFS(СВЦЭМ!$D$34:$D$777,СВЦЭМ!$A$34:$A$777,$A144,СВЦЭМ!$B$34:$B$777,J$119)+'СЕТ СН'!$I$11+СВЦЭМ!$D$10+'СЕТ СН'!$I$5</f>
        <v>5254.9617372799994</v>
      </c>
      <c r="K144" s="37">
        <f>SUMIFS(СВЦЭМ!$D$34:$D$777,СВЦЭМ!$A$34:$A$777,$A144,СВЦЭМ!$B$34:$B$777,K$119)+'СЕТ СН'!$I$11+СВЦЭМ!$D$10+'СЕТ СН'!$I$5</f>
        <v>5202.8206756399995</v>
      </c>
      <c r="L144" s="37">
        <f>SUMIFS(СВЦЭМ!$D$34:$D$777,СВЦЭМ!$A$34:$A$777,$A144,СВЦЭМ!$B$34:$B$777,L$119)+'СЕТ СН'!$I$11+СВЦЭМ!$D$10+'СЕТ СН'!$I$5</f>
        <v>5163.3626153099995</v>
      </c>
      <c r="M144" s="37">
        <f>SUMIFS(СВЦЭМ!$D$34:$D$777,СВЦЭМ!$A$34:$A$777,$A144,СВЦЭМ!$B$34:$B$777,M$119)+'СЕТ СН'!$I$11+СВЦЭМ!$D$10+'СЕТ СН'!$I$5</f>
        <v>5184.8254871299996</v>
      </c>
      <c r="N144" s="37">
        <f>SUMIFS(СВЦЭМ!$D$34:$D$777,СВЦЭМ!$A$34:$A$777,$A144,СВЦЭМ!$B$34:$B$777,N$119)+'СЕТ СН'!$I$11+СВЦЭМ!$D$10+'СЕТ СН'!$I$5</f>
        <v>5173.2233571799998</v>
      </c>
      <c r="O144" s="37">
        <f>SUMIFS(СВЦЭМ!$D$34:$D$777,СВЦЭМ!$A$34:$A$777,$A144,СВЦЭМ!$B$34:$B$777,O$119)+'СЕТ СН'!$I$11+СВЦЭМ!$D$10+'СЕТ СН'!$I$5</f>
        <v>5230.4099110699999</v>
      </c>
      <c r="P144" s="37">
        <f>SUMIFS(СВЦЭМ!$D$34:$D$777,СВЦЭМ!$A$34:$A$777,$A144,СВЦЭМ!$B$34:$B$777,P$119)+'СЕТ СН'!$I$11+СВЦЭМ!$D$10+'СЕТ СН'!$I$5</f>
        <v>5275.2226290899998</v>
      </c>
      <c r="Q144" s="37">
        <f>SUMIFS(СВЦЭМ!$D$34:$D$777,СВЦЭМ!$A$34:$A$777,$A144,СВЦЭМ!$B$34:$B$777,Q$119)+'СЕТ СН'!$I$11+СВЦЭМ!$D$10+'СЕТ СН'!$I$5</f>
        <v>5253.0757057599994</v>
      </c>
      <c r="R144" s="37">
        <f>SUMIFS(СВЦЭМ!$D$34:$D$777,СВЦЭМ!$A$34:$A$777,$A144,СВЦЭМ!$B$34:$B$777,R$119)+'СЕТ СН'!$I$11+СВЦЭМ!$D$10+'СЕТ СН'!$I$5</f>
        <v>5258.9183753799998</v>
      </c>
      <c r="S144" s="37">
        <f>SUMIFS(СВЦЭМ!$D$34:$D$777,СВЦЭМ!$A$34:$A$777,$A144,СВЦЭМ!$B$34:$B$777,S$119)+'СЕТ СН'!$I$11+СВЦЭМ!$D$10+'СЕТ СН'!$I$5</f>
        <v>5218.4569732799991</v>
      </c>
      <c r="T144" s="37">
        <f>SUMIFS(СВЦЭМ!$D$34:$D$777,СВЦЭМ!$A$34:$A$777,$A144,СВЦЭМ!$B$34:$B$777,T$119)+'СЕТ СН'!$I$11+СВЦЭМ!$D$10+'СЕТ СН'!$I$5</f>
        <v>5206.5157291199994</v>
      </c>
      <c r="U144" s="37">
        <f>SUMIFS(СВЦЭМ!$D$34:$D$777,СВЦЭМ!$A$34:$A$777,$A144,СВЦЭМ!$B$34:$B$777,U$119)+'СЕТ СН'!$I$11+СВЦЭМ!$D$10+'СЕТ СН'!$I$5</f>
        <v>5195.3284049399999</v>
      </c>
      <c r="V144" s="37">
        <f>SUMIFS(СВЦЭМ!$D$34:$D$777,СВЦЭМ!$A$34:$A$777,$A144,СВЦЭМ!$B$34:$B$777,V$119)+'СЕТ СН'!$I$11+СВЦЭМ!$D$10+'СЕТ СН'!$I$5</f>
        <v>5169.2190529499994</v>
      </c>
      <c r="W144" s="37">
        <f>SUMIFS(СВЦЭМ!$D$34:$D$777,СВЦЭМ!$A$34:$A$777,$A144,СВЦЭМ!$B$34:$B$777,W$119)+'СЕТ СН'!$I$11+СВЦЭМ!$D$10+'СЕТ СН'!$I$5</f>
        <v>5162.9443921599996</v>
      </c>
      <c r="X144" s="37">
        <f>SUMIFS(СВЦЭМ!$D$34:$D$777,СВЦЭМ!$A$34:$A$777,$A144,СВЦЭМ!$B$34:$B$777,X$119)+'СЕТ СН'!$I$11+СВЦЭМ!$D$10+'СЕТ СН'!$I$5</f>
        <v>5231.6524671299994</v>
      </c>
      <c r="Y144" s="37">
        <f>SUMIFS(СВЦЭМ!$D$34:$D$777,СВЦЭМ!$A$34:$A$777,$A144,СВЦЭМ!$B$34:$B$777,Y$119)+'СЕТ СН'!$I$11+СВЦЭМ!$D$10+'СЕТ СН'!$I$5</f>
        <v>5242.2349599399995</v>
      </c>
    </row>
    <row r="145" spans="1:27" ht="15.75" x14ac:dyDescent="0.2">
      <c r="A145" s="36">
        <f t="shared" si="3"/>
        <v>42639</v>
      </c>
      <c r="B145" s="37">
        <f>SUMIFS(СВЦЭМ!$D$34:$D$777,СВЦЭМ!$A$34:$A$777,$A145,СВЦЭМ!$B$34:$B$777,B$119)+'СЕТ СН'!$I$11+СВЦЭМ!$D$10+'СЕТ СН'!$I$5</f>
        <v>5244.5433591799992</v>
      </c>
      <c r="C145" s="37">
        <f>SUMIFS(СВЦЭМ!$D$34:$D$777,СВЦЭМ!$A$34:$A$777,$A145,СВЦЭМ!$B$34:$B$777,C$119)+'СЕТ СН'!$I$11+СВЦЭМ!$D$10+'СЕТ СН'!$I$5</f>
        <v>5380.2569909799995</v>
      </c>
      <c r="D145" s="37">
        <f>SUMIFS(СВЦЭМ!$D$34:$D$777,СВЦЭМ!$A$34:$A$777,$A145,СВЦЭМ!$B$34:$B$777,D$119)+'СЕТ СН'!$I$11+СВЦЭМ!$D$10+'СЕТ СН'!$I$5</f>
        <v>5422.11697422</v>
      </c>
      <c r="E145" s="37">
        <f>SUMIFS(СВЦЭМ!$D$34:$D$777,СВЦЭМ!$A$34:$A$777,$A145,СВЦЭМ!$B$34:$B$777,E$119)+'СЕТ СН'!$I$11+СВЦЭМ!$D$10+'СЕТ СН'!$I$5</f>
        <v>5429.7430571299992</v>
      </c>
      <c r="F145" s="37">
        <f>SUMIFS(СВЦЭМ!$D$34:$D$777,СВЦЭМ!$A$34:$A$777,$A145,СВЦЭМ!$B$34:$B$777,F$119)+'СЕТ СН'!$I$11+СВЦЭМ!$D$10+'СЕТ СН'!$I$5</f>
        <v>5419.3594933499999</v>
      </c>
      <c r="G145" s="37">
        <f>SUMIFS(СВЦЭМ!$D$34:$D$777,СВЦЭМ!$A$34:$A$777,$A145,СВЦЭМ!$B$34:$B$777,G$119)+'СЕТ СН'!$I$11+СВЦЭМ!$D$10+'СЕТ СН'!$I$5</f>
        <v>5407.7448666299997</v>
      </c>
      <c r="H145" s="37">
        <f>SUMIFS(СВЦЭМ!$D$34:$D$777,СВЦЭМ!$A$34:$A$777,$A145,СВЦЭМ!$B$34:$B$777,H$119)+'СЕТ СН'!$I$11+СВЦЭМ!$D$10+'СЕТ СН'!$I$5</f>
        <v>5341.5231455100002</v>
      </c>
      <c r="I145" s="37">
        <f>SUMIFS(СВЦЭМ!$D$34:$D$777,СВЦЭМ!$A$34:$A$777,$A145,СВЦЭМ!$B$34:$B$777,I$119)+'СЕТ СН'!$I$11+СВЦЭМ!$D$10+'СЕТ СН'!$I$5</f>
        <v>5237.2335233699996</v>
      </c>
      <c r="J145" s="37">
        <f>SUMIFS(СВЦЭМ!$D$34:$D$777,СВЦЭМ!$A$34:$A$777,$A145,СВЦЭМ!$B$34:$B$777,J$119)+'СЕТ СН'!$I$11+СВЦЭМ!$D$10+'СЕТ СН'!$I$5</f>
        <v>5188.7457091399992</v>
      </c>
      <c r="K145" s="37">
        <f>SUMIFS(СВЦЭМ!$D$34:$D$777,СВЦЭМ!$A$34:$A$777,$A145,СВЦЭМ!$B$34:$B$777,K$119)+'СЕТ СН'!$I$11+СВЦЭМ!$D$10+'СЕТ СН'!$I$5</f>
        <v>5135.8693983199992</v>
      </c>
      <c r="L145" s="37">
        <f>SUMIFS(СВЦЭМ!$D$34:$D$777,СВЦЭМ!$A$34:$A$777,$A145,СВЦЭМ!$B$34:$B$777,L$119)+'СЕТ СН'!$I$11+СВЦЭМ!$D$10+'СЕТ СН'!$I$5</f>
        <v>5153.0510963199995</v>
      </c>
      <c r="M145" s="37">
        <f>SUMIFS(СВЦЭМ!$D$34:$D$777,СВЦЭМ!$A$34:$A$777,$A145,СВЦЭМ!$B$34:$B$777,M$119)+'СЕТ СН'!$I$11+СВЦЭМ!$D$10+'СЕТ СН'!$I$5</f>
        <v>5131.3180742199993</v>
      </c>
      <c r="N145" s="37">
        <f>SUMIFS(СВЦЭМ!$D$34:$D$777,СВЦЭМ!$A$34:$A$777,$A145,СВЦЭМ!$B$34:$B$777,N$119)+'СЕТ СН'!$I$11+СВЦЭМ!$D$10+'СЕТ СН'!$I$5</f>
        <v>5140.2494066599993</v>
      </c>
      <c r="O145" s="37">
        <f>SUMIFS(СВЦЭМ!$D$34:$D$777,СВЦЭМ!$A$34:$A$777,$A145,СВЦЭМ!$B$34:$B$777,O$119)+'СЕТ СН'!$I$11+СВЦЭМ!$D$10+'СЕТ СН'!$I$5</f>
        <v>5185.5524107799993</v>
      </c>
      <c r="P145" s="37">
        <f>SUMIFS(СВЦЭМ!$D$34:$D$777,СВЦЭМ!$A$34:$A$777,$A145,СВЦЭМ!$B$34:$B$777,P$119)+'СЕТ СН'!$I$11+СВЦЭМ!$D$10+'СЕТ СН'!$I$5</f>
        <v>5147.0916056199994</v>
      </c>
      <c r="Q145" s="37">
        <f>SUMIFS(СВЦЭМ!$D$34:$D$777,СВЦЭМ!$A$34:$A$777,$A145,СВЦЭМ!$B$34:$B$777,Q$119)+'СЕТ СН'!$I$11+СВЦЭМ!$D$10+'СЕТ СН'!$I$5</f>
        <v>5162.8796956799997</v>
      </c>
      <c r="R145" s="37">
        <f>SUMIFS(СВЦЭМ!$D$34:$D$777,СВЦЭМ!$A$34:$A$777,$A145,СВЦЭМ!$B$34:$B$777,R$119)+'СЕТ СН'!$I$11+СВЦЭМ!$D$10+'СЕТ СН'!$I$5</f>
        <v>5185.8410487399997</v>
      </c>
      <c r="S145" s="37">
        <f>SUMIFS(СВЦЭМ!$D$34:$D$777,СВЦЭМ!$A$34:$A$777,$A145,СВЦЭМ!$B$34:$B$777,S$119)+'СЕТ СН'!$I$11+СВЦЭМ!$D$10+'СЕТ СН'!$I$5</f>
        <v>5240.2987135999992</v>
      </c>
      <c r="T145" s="37">
        <f>SUMIFS(СВЦЭМ!$D$34:$D$777,СВЦЭМ!$A$34:$A$777,$A145,СВЦЭМ!$B$34:$B$777,T$119)+'СЕТ СН'!$I$11+СВЦЭМ!$D$10+'СЕТ СН'!$I$5</f>
        <v>5185.7116240300002</v>
      </c>
      <c r="U145" s="37">
        <f>SUMIFS(СВЦЭМ!$D$34:$D$777,СВЦЭМ!$A$34:$A$777,$A145,СВЦЭМ!$B$34:$B$777,U$119)+'СЕТ СН'!$I$11+СВЦЭМ!$D$10+'СЕТ СН'!$I$5</f>
        <v>5135.5921360299999</v>
      </c>
      <c r="V145" s="37">
        <f>SUMIFS(СВЦЭМ!$D$34:$D$777,СВЦЭМ!$A$34:$A$777,$A145,СВЦЭМ!$B$34:$B$777,V$119)+'СЕТ СН'!$I$11+СВЦЭМ!$D$10+'СЕТ СН'!$I$5</f>
        <v>5149.6603940199993</v>
      </c>
      <c r="W145" s="37">
        <f>SUMIFS(СВЦЭМ!$D$34:$D$777,СВЦЭМ!$A$34:$A$777,$A145,СВЦЭМ!$B$34:$B$777,W$119)+'СЕТ СН'!$I$11+СВЦЭМ!$D$10+'СЕТ СН'!$I$5</f>
        <v>5140.1436500499995</v>
      </c>
      <c r="X145" s="37">
        <f>SUMIFS(СВЦЭМ!$D$34:$D$777,СВЦЭМ!$A$34:$A$777,$A145,СВЦЭМ!$B$34:$B$777,X$119)+'СЕТ СН'!$I$11+СВЦЭМ!$D$10+'СЕТ СН'!$I$5</f>
        <v>5167.8384200799992</v>
      </c>
      <c r="Y145" s="37">
        <f>SUMIFS(СВЦЭМ!$D$34:$D$777,СВЦЭМ!$A$34:$A$777,$A145,СВЦЭМ!$B$34:$B$777,Y$119)+'СЕТ СН'!$I$11+СВЦЭМ!$D$10+'СЕТ СН'!$I$5</f>
        <v>5272.4576491199996</v>
      </c>
    </row>
    <row r="146" spans="1:27" ht="15.75" x14ac:dyDescent="0.2">
      <c r="A146" s="36">
        <f t="shared" si="3"/>
        <v>42640</v>
      </c>
      <c r="B146" s="37">
        <f>SUMIFS(СВЦЭМ!$D$34:$D$777,СВЦЭМ!$A$34:$A$777,$A146,СВЦЭМ!$B$34:$B$777,B$119)+'СЕТ СН'!$I$11+СВЦЭМ!$D$10+'СЕТ СН'!$I$5</f>
        <v>5311.7863569499996</v>
      </c>
      <c r="C146" s="37">
        <f>SUMIFS(СВЦЭМ!$D$34:$D$777,СВЦЭМ!$A$34:$A$777,$A146,СВЦЭМ!$B$34:$B$777,C$119)+'СЕТ СН'!$I$11+СВЦЭМ!$D$10+'СЕТ СН'!$I$5</f>
        <v>5381.5071982299996</v>
      </c>
      <c r="D146" s="37">
        <f>SUMIFS(СВЦЭМ!$D$34:$D$777,СВЦЭМ!$A$34:$A$777,$A146,СВЦЭМ!$B$34:$B$777,D$119)+'СЕТ СН'!$I$11+СВЦЭМ!$D$10+'СЕТ СН'!$I$5</f>
        <v>5424.6819632999996</v>
      </c>
      <c r="E146" s="37">
        <f>SUMIFS(СВЦЭМ!$D$34:$D$777,СВЦЭМ!$A$34:$A$777,$A146,СВЦЭМ!$B$34:$B$777,E$119)+'СЕТ СН'!$I$11+СВЦЭМ!$D$10+'СЕТ СН'!$I$5</f>
        <v>5428.0096193199997</v>
      </c>
      <c r="F146" s="37">
        <f>SUMIFS(СВЦЭМ!$D$34:$D$777,СВЦЭМ!$A$34:$A$777,$A146,СВЦЭМ!$B$34:$B$777,F$119)+'СЕТ СН'!$I$11+СВЦЭМ!$D$10+'СЕТ СН'!$I$5</f>
        <v>5420.0287550399999</v>
      </c>
      <c r="G146" s="37">
        <f>SUMIFS(СВЦЭМ!$D$34:$D$777,СВЦЭМ!$A$34:$A$777,$A146,СВЦЭМ!$B$34:$B$777,G$119)+'СЕТ СН'!$I$11+СВЦЭМ!$D$10+'СЕТ СН'!$I$5</f>
        <v>5407.1466699399998</v>
      </c>
      <c r="H146" s="37">
        <f>SUMIFS(СВЦЭМ!$D$34:$D$777,СВЦЭМ!$A$34:$A$777,$A146,СВЦЭМ!$B$34:$B$777,H$119)+'СЕТ СН'!$I$11+СВЦЭМ!$D$10+'СЕТ СН'!$I$5</f>
        <v>5441.4562155200001</v>
      </c>
      <c r="I146" s="37">
        <f>SUMIFS(СВЦЭМ!$D$34:$D$777,СВЦЭМ!$A$34:$A$777,$A146,СВЦЭМ!$B$34:$B$777,I$119)+'СЕТ СН'!$I$11+СВЦЭМ!$D$10+'СЕТ СН'!$I$5</f>
        <v>5284.1239255699993</v>
      </c>
      <c r="J146" s="37">
        <f>SUMIFS(СВЦЭМ!$D$34:$D$777,СВЦЭМ!$A$34:$A$777,$A146,СВЦЭМ!$B$34:$B$777,J$119)+'СЕТ СН'!$I$11+СВЦЭМ!$D$10+'СЕТ СН'!$I$5</f>
        <v>5202.2909618899994</v>
      </c>
      <c r="K146" s="37">
        <f>SUMIFS(СВЦЭМ!$D$34:$D$777,СВЦЭМ!$A$34:$A$777,$A146,СВЦЭМ!$B$34:$B$777,K$119)+'СЕТ СН'!$I$11+СВЦЭМ!$D$10+'СЕТ СН'!$I$5</f>
        <v>5152.03566073</v>
      </c>
      <c r="L146" s="37">
        <f>SUMIFS(СВЦЭМ!$D$34:$D$777,СВЦЭМ!$A$34:$A$777,$A146,СВЦЭМ!$B$34:$B$777,L$119)+'СЕТ СН'!$I$11+СВЦЭМ!$D$10+'СЕТ СН'!$I$5</f>
        <v>5112.4183458099997</v>
      </c>
      <c r="M146" s="37">
        <f>SUMIFS(СВЦЭМ!$D$34:$D$777,СВЦЭМ!$A$34:$A$777,$A146,СВЦЭМ!$B$34:$B$777,M$119)+'СЕТ СН'!$I$11+СВЦЭМ!$D$10+'СЕТ СН'!$I$5</f>
        <v>5135.7450207900001</v>
      </c>
      <c r="N146" s="37">
        <f>SUMIFS(СВЦЭМ!$D$34:$D$777,СВЦЭМ!$A$34:$A$777,$A146,СВЦЭМ!$B$34:$B$777,N$119)+'СЕТ СН'!$I$11+СВЦЭМ!$D$10+'СЕТ СН'!$I$5</f>
        <v>5209.8349662999999</v>
      </c>
      <c r="O146" s="37">
        <f>SUMIFS(СВЦЭМ!$D$34:$D$777,СВЦЭМ!$A$34:$A$777,$A146,СВЦЭМ!$B$34:$B$777,O$119)+'СЕТ СН'!$I$11+СВЦЭМ!$D$10+'СЕТ СН'!$I$5</f>
        <v>5218.6306154499998</v>
      </c>
      <c r="P146" s="37">
        <f>SUMIFS(СВЦЭМ!$D$34:$D$777,СВЦЭМ!$A$34:$A$777,$A146,СВЦЭМ!$B$34:$B$777,P$119)+'СЕТ СН'!$I$11+СВЦЭМ!$D$10+'СЕТ СН'!$I$5</f>
        <v>5225.4872502499993</v>
      </c>
      <c r="Q146" s="37">
        <f>SUMIFS(СВЦЭМ!$D$34:$D$777,СВЦЭМ!$A$34:$A$777,$A146,СВЦЭМ!$B$34:$B$777,Q$119)+'СЕТ СН'!$I$11+СВЦЭМ!$D$10+'СЕТ СН'!$I$5</f>
        <v>5233.98681132</v>
      </c>
      <c r="R146" s="37">
        <f>SUMIFS(СВЦЭМ!$D$34:$D$777,СВЦЭМ!$A$34:$A$777,$A146,СВЦЭМ!$B$34:$B$777,R$119)+'СЕТ СН'!$I$11+СВЦЭМ!$D$10+'СЕТ СН'!$I$5</f>
        <v>5207.3784181699993</v>
      </c>
      <c r="S146" s="37">
        <f>SUMIFS(СВЦЭМ!$D$34:$D$777,СВЦЭМ!$A$34:$A$777,$A146,СВЦЭМ!$B$34:$B$777,S$119)+'СЕТ СН'!$I$11+СВЦЭМ!$D$10+'СЕТ СН'!$I$5</f>
        <v>5207.4615322999998</v>
      </c>
      <c r="T146" s="37">
        <f>SUMIFS(СВЦЭМ!$D$34:$D$777,СВЦЭМ!$A$34:$A$777,$A146,СВЦЭМ!$B$34:$B$777,T$119)+'СЕТ СН'!$I$11+СВЦЭМ!$D$10+'СЕТ СН'!$I$5</f>
        <v>5177.4482316599997</v>
      </c>
      <c r="U146" s="37">
        <f>SUMIFS(СВЦЭМ!$D$34:$D$777,СВЦЭМ!$A$34:$A$777,$A146,СВЦЭМ!$B$34:$B$777,U$119)+'СЕТ СН'!$I$11+СВЦЭМ!$D$10+'СЕТ СН'!$I$5</f>
        <v>5167.3331170599995</v>
      </c>
      <c r="V146" s="37">
        <f>SUMIFS(СВЦЭМ!$D$34:$D$777,СВЦЭМ!$A$34:$A$777,$A146,СВЦЭМ!$B$34:$B$777,V$119)+'СЕТ СН'!$I$11+СВЦЭМ!$D$10+'СЕТ СН'!$I$5</f>
        <v>5191.2332773999997</v>
      </c>
      <c r="W146" s="37">
        <f>SUMIFS(СВЦЭМ!$D$34:$D$777,СВЦЭМ!$A$34:$A$777,$A146,СВЦЭМ!$B$34:$B$777,W$119)+'СЕТ СН'!$I$11+СВЦЭМ!$D$10+'СЕТ СН'!$I$5</f>
        <v>5164.59026008</v>
      </c>
      <c r="X146" s="37">
        <f>SUMIFS(СВЦЭМ!$D$34:$D$777,СВЦЭМ!$A$34:$A$777,$A146,СВЦЭМ!$B$34:$B$777,X$119)+'СЕТ СН'!$I$11+СВЦЭМ!$D$10+'СЕТ СН'!$I$5</f>
        <v>5124.9099348499994</v>
      </c>
      <c r="Y146" s="37">
        <f>SUMIFS(СВЦЭМ!$D$34:$D$777,СВЦЭМ!$A$34:$A$777,$A146,СВЦЭМ!$B$34:$B$777,Y$119)+'СЕТ СН'!$I$11+СВЦЭМ!$D$10+'СЕТ СН'!$I$5</f>
        <v>5207.6501934600001</v>
      </c>
    </row>
    <row r="147" spans="1:27" ht="15.75" x14ac:dyDescent="0.2">
      <c r="A147" s="36">
        <f t="shared" si="3"/>
        <v>42641</v>
      </c>
      <c r="B147" s="37">
        <f>SUMIFS(СВЦЭМ!$D$34:$D$777,СВЦЭМ!$A$34:$A$777,$A147,СВЦЭМ!$B$34:$B$777,B$119)+'СЕТ СН'!$I$11+СВЦЭМ!$D$10+'СЕТ СН'!$I$5</f>
        <v>5312.3860762999993</v>
      </c>
      <c r="C147" s="37">
        <f>SUMIFS(СВЦЭМ!$D$34:$D$777,СВЦЭМ!$A$34:$A$777,$A147,СВЦЭМ!$B$34:$B$777,C$119)+'СЕТ СН'!$I$11+СВЦЭМ!$D$10+'СЕТ СН'!$I$5</f>
        <v>5377.4131529400001</v>
      </c>
      <c r="D147" s="37">
        <f>SUMIFS(СВЦЭМ!$D$34:$D$777,СВЦЭМ!$A$34:$A$777,$A147,СВЦЭМ!$B$34:$B$777,D$119)+'СЕТ СН'!$I$11+СВЦЭМ!$D$10+'СЕТ СН'!$I$5</f>
        <v>5411.1904916099993</v>
      </c>
      <c r="E147" s="37">
        <f>SUMIFS(СВЦЭМ!$D$34:$D$777,СВЦЭМ!$A$34:$A$777,$A147,СВЦЭМ!$B$34:$B$777,E$119)+'СЕТ СН'!$I$11+СВЦЭМ!$D$10+'СЕТ СН'!$I$5</f>
        <v>5477.1873861699996</v>
      </c>
      <c r="F147" s="37">
        <f>SUMIFS(СВЦЭМ!$D$34:$D$777,СВЦЭМ!$A$34:$A$777,$A147,СВЦЭМ!$B$34:$B$777,F$119)+'СЕТ СН'!$I$11+СВЦЭМ!$D$10+'СЕТ СН'!$I$5</f>
        <v>5577.9179733999999</v>
      </c>
      <c r="G147" s="37">
        <f>SUMIFS(СВЦЭМ!$D$34:$D$777,СВЦЭМ!$A$34:$A$777,$A147,СВЦЭМ!$B$34:$B$777,G$119)+'СЕТ СН'!$I$11+СВЦЭМ!$D$10+'СЕТ СН'!$I$5</f>
        <v>5558.1208010099999</v>
      </c>
      <c r="H147" s="37">
        <f>SUMIFS(СВЦЭМ!$D$34:$D$777,СВЦЭМ!$A$34:$A$777,$A147,СВЦЭМ!$B$34:$B$777,H$119)+'СЕТ СН'!$I$11+СВЦЭМ!$D$10+'СЕТ СН'!$I$5</f>
        <v>5418.8691241899996</v>
      </c>
      <c r="I147" s="37">
        <f>SUMIFS(СВЦЭМ!$D$34:$D$777,СВЦЭМ!$A$34:$A$777,$A147,СВЦЭМ!$B$34:$B$777,I$119)+'СЕТ СН'!$I$11+СВЦЭМ!$D$10+'СЕТ СН'!$I$5</f>
        <v>5353.0847153099994</v>
      </c>
      <c r="J147" s="37">
        <f>SUMIFS(СВЦЭМ!$D$34:$D$777,СВЦЭМ!$A$34:$A$777,$A147,СВЦЭМ!$B$34:$B$777,J$119)+'СЕТ СН'!$I$11+СВЦЭМ!$D$10+'СЕТ СН'!$I$5</f>
        <v>5307.5635431999999</v>
      </c>
      <c r="K147" s="37">
        <f>SUMIFS(СВЦЭМ!$D$34:$D$777,СВЦЭМ!$A$34:$A$777,$A147,СВЦЭМ!$B$34:$B$777,K$119)+'СЕТ СН'!$I$11+СВЦЭМ!$D$10+'СЕТ СН'!$I$5</f>
        <v>5207.3299426099993</v>
      </c>
      <c r="L147" s="37">
        <f>SUMIFS(СВЦЭМ!$D$34:$D$777,СВЦЭМ!$A$34:$A$777,$A147,СВЦЭМ!$B$34:$B$777,L$119)+'СЕТ СН'!$I$11+СВЦЭМ!$D$10+'СЕТ СН'!$I$5</f>
        <v>5186.5068964599996</v>
      </c>
      <c r="M147" s="37">
        <f>SUMIFS(СВЦЭМ!$D$34:$D$777,СВЦЭМ!$A$34:$A$777,$A147,СВЦЭМ!$B$34:$B$777,M$119)+'СЕТ СН'!$I$11+СВЦЭМ!$D$10+'СЕТ СН'!$I$5</f>
        <v>5180.7375262599999</v>
      </c>
      <c r="N147" s="37">
        <f>SUMIFS(СВЦЭМ!$D$34:$D$777,СВЦЭМ!$A$34:$A$777,$A147,СВЦЭМ!$B$34:$B$777,N$119)+'СЕТ СН'!$I$11+СВЦЭМ!$D$10+'СЕТ СН'!$I$5</f>
        <v>5166.02365826</v>
      </c>
      <c r="O147" s="37">
        <f>SUMIFS(СВЦЭМ!$D$34:$D$777,СВЦЭМ!$A$34:$A$777,$A147,СВЦЭМ!$B$34:$B$777,O$119)+'СЕТ СН'!$I$11+СВЦЭМ!$D$10+'СЕТ СН'!$I$5</f>
        <v>5250.69727917</v>
      </c>
      <c r="P147" s="37">
        <f>SUMIFS(СВЦЭМ!$D$34:$D$777,СВЦЭМ!$A$34:$A$777,$A147,СВЦЭМ!$B$34:$B$777,P$119)+'СЕТ СН'!$I$11+СВЦЭМ!$D$10+'СЕТ СН'!$I$5</f>
        <v>5154.9325791199999</v>
      </c>
      <c r="Q147" s="37">
        <f>SUMIFS(СВЦЭМ!$D$34:$D$777,СВЦЭМ!$A$34:$A$777,$A147,СВЦЭМ!$B$34:$B$777,Q$119)+'СЕТ СН'!$I$11+СВЦЭМ!$D$10+'СЕТ СН'!$I$5</f>
        <v>5151.8022647899998</v>
      </c>
      <c r="R147" s="37">
        <f>SUMIFS(СВЦЭМ!$D$34:$D$777,СВЦЭМ!$A$34:$A$777,$A147,СВЦЭМ!$B$34:$B$777,R$119)+'СЕТ СН'!$I$11+СВЦЭМ!$D$10+'СЕТ СН'!$I$5</f>
        <v>5137.0732124999995</v>
      </c>
      <c r="S147" s="37">
        <f>SUMIFS(СВЦЭМ!$D$34:$D$777,СВЦЭМ!$A$34:$A$777,$A147,СВЦЭМ!$B$34:$B$777,S$119)+'СЕТ СН'!$I$11+СВЦЭМ!$D$10+'СЕТ СН'!$I$5</f>
        <v>5174.8553277299998</v>
      </c>
      <c r="T147" s="37">
        <f>SUMIFS(СВЦЭМ!$D$34:$D$777,СВЦЭМ!$A$34:$A$777,$A147,СВЦЭМ!$B$34:$B$777,T$119)+'СЕТ СН'!$I$11+СВЦЭМ!$D$10+'СЕТ СН'!$I$5</f>
        <v>5144.5801714599993</v>
      </c>
      <c r="U147" s="37">
        <f>SUMIFS(СВЦЭМ!$D$34:$D$777,СВЦЭМ!$A$34:$A$777,$A147,СВЦЭМ!$B$34:$B$777,U$119)+'СЕТ СН'!$I$11+СВЦЭМ!$D$10+'СЕТ СН'!$I$5</f>
        <v>5131.7765508699995</v>
      </c>
      <c r="V147" s="37">
        <f>SUMIFS(СВЦЭМ!$D$34:$D$777,СВЦЭМ!$A$34:$A$777,$A147,СВЦЭМ!$B$34:$B$777,V$119)+'СЕТ СН'!$I$11+СВЦЭМ!$D$10+'СЕТ СН'!$I$5</f>
        <v>5155.3487128199995</v>
      </c>
      <c r="W147" s="37">
        <f>SUMIFS(СВЦЭМ!$D$34:$D$777,СВЦЭМ!$A$34:$A$777,$A147,СВЦЭМ!$B$34:$B$777,W$119)+'СЕТ СН'!$I$11+СВЦЭМ!$D$10+'СЕТ СН'!$I$5</f>
        <v>5150.44891663</v>
      </c>
      <c r="X147" s="37">
        <f>SUMIFS(СВЦЭМ!$D$34:$D$777,СВЦЭМ!$A$34:$A$777,$A147,СВЦЭМ!$B$34:$B$777,X$119)+'СЕТ СН'!$I$11+СВЦЭМ!$D$10+'СЕТ СН'!$I$5</f>
        <v>5164.0957190699992</v>
      </c>
      <c r="Y147" s="37">
        <f>SUMIFS(СВЦЭМ!$D$34:$D$777,СВЦЭМ!$A$34:$A$777,$A147,СВЦЭМ!$B$34:$B$777,Y$119)+'СЕТ СН'!$I$11+СВЦЭМ!$D$10+'СЕТ СН'!$I$5</f>
        <v>5224.0257509499997</v>
      </c>
    </row>
    <row r="148" spans="1:27" ht="15.75" x14ac:dyDescent="0.2">
      <c r="A148" s="36">
        <f t="shared" si="3"/>
        <v>42642</v>
      </c>
      <c r="B148" s="37">
        <f>SUMIFS(СВЦЭМ!$D$34:$D$777,СВЦЭМ!$A$34:$A$777,$A148,СВЦЭМ!$B$34:$B$777,B$119)+'СЕТ СН'!$I$11+СВЦЭМ!$D$10+'СЕТ СН'!$I$5</f>
        <v>5165.0543559199996</v>
      </c>
      <c r="C148" s="37">
        <f>SUMIFS(СВЦЭМ!$D$34:$D$777,СВЦЭМ!$A$34:$A$777,$A148,СВЦЭМ!$B$34:$B$777,C$119)+'СЕТ СН'!$I$11+СВЦЭМ!$D$10+'СЕТ СН'!$I$5</f>
        <v>5235.9850549099992</v>
      </c>
      <c r="D148" s="37">
        <f>SUMIFS(СВЦЭМ!$D$34:$D$777,СВЦЭМ!$A$34:$A$777,$A148,СВЦЭМ!$B$34:$B$777,D$119)+'СЕТ СН'!$I$11+СВЦЭМ!$D$10+'СЕТ СН'!$I$5</f>
        <v>5270.62568104</v>
      </c>
      <c r="E148" s="37">
        <f>SUMIFS(СВЦЭМ!$D$34:$D$777,СВЦЭМ!$A$34:$A$777,$A148,СВЦЭМ!$B$34:$B$777,E$119)+'СЕТ СН'!$I$11+СВЦЭМ!$D$10+'СЕТ СН'!$I$5</f>
        <v>5279.5392247999998</v>
      </c>
      <c r="F148" s="37">
        <f>SUMIFS(СВЦЭМ!$D$34:$D$777,СВЦЭМ!$A$34:$A$777,$A148,СВЦЭМ!$B$34:$B$777,F$119)+'СЕТ СН'!$I$11+СВЦЭМ!$D$10+'СЕТ СН'!$I$5</f>
        <v>5266.2283996999995</v>
      </c>
      <c r="G148" s="37">
        <f>SUMIFS(СВЦЭМ!$D$34:$D$777,СВЦЭМ!$A$34:$A$777,$A148,СВЦЭМ!$B$34:$B$777,G$119)+'СЕТ СН'!$I$11+СВЦЭМ!$D$10+'СЕТ СН'!$I$5</f>
        <v>5256.2465827999995</v>
      </c>
      <c r="H148" s="37">
        <f>SUMIFS(СВЦЭМ!$D$34:$D$777,СВЦЭМ!$A$34:$A$777,$A148,СВЦЭМ!$B$34:$B$777,H$119)+'СЕТ СН'!$I$11+СВЦЭМ!$D$10+'СЕТ СН'!$I$5</f>
        <v>5293.1539181499993</v>
      </c>
      <c r="I148" s="37">
        <f>SUMIFS(СВЦЭМ!$D$34:$D$777,СВЦЭМ!$A$34:$A$777,$A148,СВЦЭМ!$B$34:$B$777,I$119)+'СЕТ СН'!$I$11+СВЦЭМ!$D$10+'СЕТ СН'!$I$5</f>
        <v>5297.8200688399993</v>
      </c>
      <c r="J148" s="37">
        <f>SUMIFS(СВЦЭМ!$D$34:$D$777,СВЦЭМ!$A$34:$A$777,$A148,СВЦЭМ!$B$34:$B$777,J$119)+'СЕТ СН'!$I$11+СВЦЭМ!$D$10+'СЕТ СН'!$I$5</f>
        <v>5234.4652937800001</v>
      </c>
      <c r="K148" s="37">
        <f>SUMIFS(СВЦЭМ!$D$34:$D$777,СВЦЭМ!$A$34:$A$777,$A148,СВЦЭМ!$B$34:$B$777,K$119)+'СЕТ СН'!$I$11+СВЦЭМ!$D$10+'СЕТ СН'!$I$5</f>
        <v>5188.6197620099992</v>
      </c>
      <c r="L148" s="37">
        <f>SUMIFS(СВЦЭМ!$D$34:$D$777,СВЦЭМ!$A$34:$A$777,$A148,СВЦЭМ!$B$34:$B$777,L$119)+'СЕТ СН'!$I$11+СВЦЭМ!$D$10+'СЕТ СН'!$I$5</f>
        <v>5249.8642409200002</v>
      </c>
      <c r="M148" s="37">
        <f>SUMIFS(СВЦЭМ!$D$34:$D$777,СВЦЭМ!$A$34:$A$777,$A148,СВЦЭМ!$B$34:$B$777,M$119)+'СЕТ СН'!$I$11+СВЦЭМ!$D$10+'СЕТ СН'!$I$5</f>
        <v>5233.9352496599995</v>
      </c>
      <c r="N148" s="37">
        <f>SUMIFS(СВЦЭМ!$D$34:$D$777,СВЦЭМ!$A$34:$A$777,$A148,СВЦЭМ!$B$34:$B$777,N$119)+'СЕТ СН'!$I$11+СВЦЭМ!$D$10+'СЕТ СН'!$I$5</f>
        <v>5196.5980821499998</v>
      </c>
      <c r="O148" s="37">
        <f>SUMIFS(СВЦЭМ!$D$34:$D$777,СВЦЭМ!$A$34:$A$777,$A148,СВЦЭМ!$B$34:$B$777,O$119)+'СЕТ СН'!$I$11+СВЦЭМ!$D$10+'СЕТ СН'!$I$5</f>
        <v>5231.5419978</v>
      </c>
      <c r="P148" s="37">
        <f>SUMIFS(СВЦЭМ!$D$34:$D$777,СВЦЭМ!$A$34:$A$777,$A148,СВЦЭМ!$B$34:$B$777,P$119)+'СЕТ СН'!$I$11+СВЦЭМ!$D$10+'СЕТ СН'!$I$5</f>
        <v>5257.8456763499998</v>
      </c>
      <c r="Q148" s="37">
        <f>SUMIFS(СВЦЭМ!$D$34:$D$777,СВЦЭМ!$A$34:$A$777,$A148,СВЦЭМ!$B$34:$B$777,Q$119)+'СЕТ СН'!$I$11+СВЦЭМ!$D$10+'СЕТ СН'!$I$5</f>
        <v>5348.2455955499991</v>
      </c>
      <c r="R148" s="37">
        <f>SUMIFS(СВЦЭМ!$D$34:$D$777,СВЦЭМ!$A$34:$A$777,$A148,СВЦЭМ!$B$34:$B$777,R$119)+'СЕТ СН'!$I$11+СВЦЭМ!$D$10+'СЕТ СН'!$I$5</f>
        <v>5457.4626216999995</v>
      </c>
      <c r="S148" s="37">
        <f>SUMIFS(СВЦЭМ!$D$34:$D$777,СВЦЭМ!$A$34:$A$777,$A148,СВЦЭМ!$B$34:$B$777,S$119)+'СЕТ СН'!$I$11+СВЦЭМ!$D$10+'СЕТ СН'!$I$5</f>
        <v>5366.5202392299998</v>
      </c>
      <c r="T148" s="37">
        <f>SUMIFS(СВЦЭМ!$D$34:$D$777,СВЦЭМ!$A$34:$A$777,$A148,СВЦЭМ!$B$34:$B$777,T$119)+'СЕТ СН'!$I$11+СВЦЭМ!$D$10+'СЕТ СН'!$I$5</f>
        <v>5168.3277091399996</v>
      </c>
      <c r="U148" s="37">
        <f>SUMIFS(СВЦЭМ!$D$34:$D$777,СВЦЭМ!$A$34:$A$777,$A148,СВЦЭМ!$B$34:$B$777,U$119)+'СЕТ СН'!$I$11+СВЦЭМ!$D$10+'СЕТ СН'!$I$5</f>
        <v>5163.4196783999996</v>
      </c>
      <c r="V148" s="37">
        <f>SUMIFS(СВЦЭМ!$D$34:$D$777,СВЦЭМ!$A$34:$A$777,$A148,СВЦЭМ!$B$34:$B$777,V$119)+'СЕТ СН'!$I$11+СВЦЭМ!$D$10+'СЕТ СН'!$I$5</f>
        <v>5173.3069588099997</v>
      </c>
      <c r="W148" s="37">
        <f>SUMIFS(СВЦЭМ!$D$34:$D$777,СВЦЭМ!$A$34:$A$777,$A148,СВЦЭМ!$B$34:$B$777,W$119)+'СЕТ СН'!$I$11+СВЦЭМ!$D$10+'СЕТ СН'!$I$5</f>
        <v>5172.4962644099996</v>
      </c>
      <c r="X148" s="37">
        <f>SUMIFS(СВЦЭМ!$D$34:$D$777,СВЦЭМ!$A$34:$A$777,$A148,СВЦЭМ!$B$34:$B$777,X$119)+'СЕТ СН'!$I$11+СВЦЭМ!$D$10+'СЕТ СН'!$I$5</f>
        <v>5149.62156529</v>
      </c>
      <c r="Y148" s="37">
        <f>SUMIFS(СВЦЭМ!$D$34:$D$777,СВЦЭМ!$A$34:$A$777,$A148,СВЦЭМ!$B$34:$B$777,Y$119)+'СЕТ СН'!$I$11+СВЦЭМ!$D$10+'СЕТ СН'!$I$5</f>
        <v>5165.88896836</v>
      </c>
    </row>
    <row r="149" spans="1:27" ht="15.75" x14ac:dyDescent="0.2">
      <c r="A149" s="36">
        <f t="shared" si="3"/>
        <v>42643</v>
      </c>
      <c r="B149" s="37">
        <f>SUMIFS(СВЦЭМ!$D$34:$D$777,СВЦЭМ!$A$34:$A$777,$A149,СВЦЭМ!$B$34:$B$777,B$119)+'СЕТ СН'!$I$11+СВЦЭМ!$D$10+'СЕТ СН'!$I$5</f>
        <v>5318.6316846999998</v>
      </c>
      <c r="C149" s="37">
        <f>SUMIFS(СВЦЭМ!$D$34:$D$777,СВЦЭМ!$A$34:$A$777,$A149,СВЦЭМ!$B$34:$B$777,C$119)+'СЕТ СН'!$I$11+СВЦЭМ!$D$10+'СЕТ СН'!$I$5</f>
        <v>5401.4367626399999</v>
      </c>
      <c r="D149" s="37">
        <f>SUMIFS(СВЦЭМ!$D$34:$D$777,СВЦЭМ!$A$34:$A$777,$A149,СВЦЭМ!$B$34:$B$777,D$119)+'СЕТ СН'!$I$11+СВЦЭМ!$D$10+'СЕТ СН'!$I$5</f>
        <v>5389.8379657199994</v>
      </c>
      <c r="E149" s="37">
        <f>SUMIFS(СВЦЭМ!$D$34:$D$777,СВЦЭМ!$A$34:$A$777,$A149,СВЦЭМ!$B$34:$B$777,E$119)+'СЕТ СН'!$I$11+СВЦЭМ!$D$10+'СЕТ СН'!$I$5</f>
        <v>5419.4930210099992</v>
      </c>
      <c r="F149" s="37">
        <f>SUMIFS(СВЦЭМ!$D$34:$D$777,СВЦЭМ!$A$34:$A$777,$A149,СВЦЭМ!$B$34:$B$777,F$119)+'СЕТ СН'!$I$11+СВЦЭМ!$D$10+'СЕТ СН'!$I$5</f>
        <v>5427.645638259999</v>
      </c>
      <c r="G149" s="37">
        <f>SUMIFS(СВЦЭМ!$D$34:$D$777,СВЦЭМ!$A$34:$A$777,$A149,СВЦЭМ!$B$34:$B$777,G$119)+'СЕТ СН'!$I$11+СВЦЭМ!$D$10+'СЕТ СН'!$I$5</f>
        <v>5410.9194081799997</v>
      </c>
      <c r="H149" s="37">
        <f>SUMIFS(СВЦЭМ!$D$34:$D$777,СВЦЭМ!$A$34:$A$777,$A149,СВЦЭМ!$B$34:$B$777,H$119)+'СЕТ СН'!$I$11+СВЦЭМ!$D$10+'СЕТ СН'!$I$5</f>
        <v>5383.5431833499997</v>
      </c>
      <c r="I149" s="37">
        <f>SUMIFS(СВЦЭМ!$D$34:$D$777,СВЦЭМ!$A$34:$A$777,$A149,СВЦЭМ!$B$34:$B$777,I$119)+'СЕТ СН'!$I$11+СВЦЭМ!$D$10+'СЕТ СН'!$I$5</f>
        <v>5292.8924229799995</v>
      </c>
      <c r="J149" s="37">
        <f>SUMIFS(СВЦЭМ!$D$34:$D$777,СВЦЭМ!$A$34:$A$777,$A149,СВЦЭМ!$B$34:$B$777,J$119)+'СЕТ СН'!$I$11+СВЦЭМ!$D$10+'СЕТ СН'!$I$5</f>
        <v>5279.4076896499992</v>
      </c>
      <c r="K149" s="37">
        <f>SUMIFS(СВЦЭМ!$D$34:$D$777,СВЦЭМ!$A$34:$A$777,$A149,СВЦЭМ!$B$34:$B$777,K$119)+'СЕТ СН'!$I$11+СВЦЭМ!$D$10+'СЕТ СН'!$I$5</f>
        <v>5200.8847683999993</v>
      </c>
      <c r="L149" s="37">
        <f>SUMIFS(СВЦЭМ!$D$34:$D$777,СВЦЭМ!$A$34:$A$777,$A149,СВЦЭМ!$B$34:$B$777,L$119)+'СЕТ СН'!$I$11+СВЦЭМ!$D$10+'СЕТ СН'!$I$5</f>
        <v>5216.8322334199993</v>
      </c>
      <c r="M149" s="37">
        <f>SUMIFS(СВЦЭМ!$D$34:$D$777,СВЦЭМ!$A$34:$A$777,$A149,СВЦЭМ!$B$34:$B$777,M$119)+'СЕТ СН'!$I$11+СВЦЭМ!$D$10+'СЕТ СН'!$I$5</f>
        <v>5227.1109311499995</v>
      </c>
      <c r="N149" s="37">
        <f>SUMIFS(СВЦЭМ!$D$34:$D$777,СВЦЭМ!$A$34:$A$777,$A149,СВЦЭМ!$B$34:$B$777,N$119)+'СЕТ СН'!$I$11+СВЦЭМ!$D$10+'СЕТ СН'!$I$5</f>
        <v>5213.6570758999997</v>
      </c>
      <c r="O149" s="37">
        <f>SUMIFS(СВЦЭМ!$D$34:$D$777,СВЦЭМ!$A$34:$A$777,$A149,СВЦЭМ!$B$34:$B$777,O$119)+'СЕТ СН'!$I$11+СВЦЭМ!$D$10+'СЕТ СН'!$I$5</f>
        <v>5214.8825889299997</v>
      </c>
      <c r="P149" s="37">
        <f>SUMIFS(СВЦЭМ!$D$34:$D$777,СВЦЭМ!$A$34:$A$777,$A149,СВЦЭМ!$B$34:$B$777,P$119)+'СЕТ СН'!$I$11+СВЦЭМ!$D$10+'СЕТ СН'!$I$5</f>
        <v>5220.7133212499994</v>
      </c>
      <c r="Q149" s="37">
        <f>SUMIFS(СВЦЭМ!$D$34:$D$777,СВЦЭМ!$A$34:$A$777,$A149,СВЦЭМ!$B$34:$B$777,Q$119)+'СЕТ СН'!$I$11+СВЦЭМ!$D$10+'СЕТ СН'!$I$5</f>
        <v>5203.8323488099995</v>
      </c>
      <c r="R149" s="37">
        <f>SUMIFS(СВЦЭМ!$D$34:$D$777,СВЦЭМ!$A$34:$A$777,$A149,СВЦЭМ!$B$34:$B$777,R$119)+'СЕТ СН'!$I$11+СВЦЭМ!$D$10+'СЕТ СН'!$I$5</f>
        <v>5182.3711521899995</v>
      </c>
      <c r="S149" s="37">
        <f>SUMIFS(СВЦЭМ!$D$34:$D$777,СВЦЭМ!$A$34:$A$777,$A149,СВЦЭМ!$B$34:$B$777,S$119)+'СЕТ СН'!$I$11+СВЦЭМ!$D$10+'СЕТ СН'!$I$5</f>
        <v>5275.39813417</v>
      </c>
      <c r="T149" s="37">
        <f>SUMIFS(СВЦЭМ!$D$34:$D$777,СВЦЭМ!$A$34:$A$777,$A149,СВЦЭМ!$B$34:$B$777,T$119)+'СЕТ СН'!$I$11+СВЦЭМ!$D$10+'СЕТ СН'!$I$5</f>
        <v>5224.0305792199997</v>
      </c>
      <c r="U149" s="37">
        <f>SUMIFS(СВЦЭМ!$D$34:$D$777,СВЦЭМ!$A$34:$A$777,$A149,СВЦЭМ!$B$34:$B$777,U$119)+'СЕТ СН'!$I$11+СВЦЭМ!$D$10+'СЕТ СН'!$I$5</f>
        <v>5217.2156173799995</v>
      </c>
      <c r="V149" s="37">
        <f>SUMIFS(СВЦЭМ!$D$34:$D$777,СВЦЭМ!$A$34:$A$777,$A149,СВЦЭМ!$B$34:$B$777,V$119)+'СЕТ СН'!$I$11+СВЦЭМ!$D$10+'СЕТ СН'!$I$5</f>
        <v>5238.4479070999996</v>
      </c>
      <c r="W149" s="37">
        <f>SUMIFS(СВЦЭМ!$D$34:$D$777,СВЦЭМ!$A$34:$A$777,$A149,СВЦЭМ!$B$34:$B$777,W$119)+'СЕТ СН'!$I$11+СВЦЭМ!$D$10+'СЕТ СН'!$I$5</f>
        <v>5260.54075328</v>
      </c>
      <c r="X149" s="37">
        <f>SUMIFS(СВЦЭМ!$D$34:$D$777,СВЦЭМ!$A$34:$A$777,$A149,СВЦЭМ!$B$34:$B$777,X$119)+'СЕТ СН'!$I$11+СВЦЭМ!$D$10+'СЕТ СН'!$I$5</f>
        <v>5176.2439514499993</v>
      </c>
      <c r="Y149" s="37">
        <f>SUMIFS(СВЦЭМ!$D$34:$D$777,СВЦЭМ!$A$34:$A$777,$A149,СВЦЭМ!$B$34:$B$777,Y$119)+'СЕТ СН'!$I$11+СВЦЭМ!$D$10+'СЕТ СН'!$I$5</f>
        <v>5223.7756512199994</v>
      </c>
    </row>
    <row r="150" spans="1:27" ht="15.75" x14ac:dyDescent="0.2">
      <c r="A150" s="36">
        <f t="shared" si="3"/>
        <v>42644</v>
      </c>
      <c r="B150" s="37">
        <f>SUMIFS(СВЦЭМ!$D$34:$D$777,СВЦЭМ!$A$34:$A$777,$A150,СВЦЭМ!$B$34:$B$777,B$119)+'СЕТ СН'!$I$11+СВЦЭМ!$D$10+'СЕТ СН'!$I$5</f>
        <v>4614.2534827599993</v>
      </c>
      <c r="C150" s="37">
        <f>SUMIFS(СВЦЭМ!$D$34:$D$777,СВЦЭМ!$A$34:$A$777,$A150,СВЦЭМ!$B$34:$B$777,C$119)+'СЕТ СН'!$I$11+СВЦЭМ!$D$10+'СЕТ СН'!$I$5</f>
        <v>4614.2534827599993</v>
      </c>
      <c r="D150" s="37">
        <f>SUMIFS(СВЦЭМ!$D$34:$D$777,СВЦЭМ!$A$34:$A$777,$A150,СВЦЭМ!$B$34:$B$777,D$119)+'СЕТ СН'!$I$11+СВЦЭМ!$D$10+'СЕТ СН'!$I$5</f>
        <v>4614.2534827599993</v>
      </c>
      <c r="E150" s="37">
        <f>SUMIFS(СВЦЭМ!$D$34:$D$777,СВЦЭМ!$A$34:$A$777,$A150,СВЦЭМ!$B$34:$B$777,E$119)+'СЕТ СН'!$I$11+СВЦЭМ!$D$10+'СЕТ СН'!$I$5</f>
        <v>4614.2534827599993</v>
      </c>
      <c r="F150" s="37">
        <f>SUMIFS(СВЦЭМ!$D$34:$D$777,СВЦЭМ!$A$34:$A$777,$A150,СВЦЭМ!$B$34:$B$777,F$119)+'СЕТ СН'!$I$11+СВЦЭМ!$D$10+'СЕТ СН'!$I$5</f>
        <v>4614.2534827599993</v>
      </c>
      <c r="G150" s="37">
        <f>SUMIFS(СВЦЭМ!$D$34:$D$777,СВЦЭМ!$A$34:$A$777,$A150,СВЦЭМ!$B$34:$B$777,G$119)+'СЕТ СН'!$I$11+СВЦЭМ!$D$10+'СЕТ СН'!$I$5</f>
        <v>4614.2534827599993</v>
      </c>
      <c r="H150" s="37">
        <f>SUMIFS(СВЦЭМ!$D$34:$D$777,СВЦЭМ!$A$34:$A$777,$A150,СВЦЭМ!$B$34:$B$777,H$119)+'СЕТ СН'!$I$11+СВЦЭМ!$D$10+'СЕТ СН'!$I$5</f>
        <v>4614.2534827599993</v>
      </c>
      <c r="I150" s="37">
        <f>SUMIFS(СВЦЭМ!$D$34:$D$777,СВЦЭМ!$A$34:$A$777,$A150,СВЦЭМ!$B$34:$B$777,I$119)+'СЕТ СН'!$I$11+СВЦЭМ!$D$10+'СЕТ СН'!$I$5</f>
        <v>4614.2534827599993</v>
      </c>
      <c r="J150" s="37">
        <f>SUMIFS(СВЦЭМ!$D$34:$D$777,СВЦЭМ!$A$34:$A$777,$A150,СВЦЭМ!$B$34:$B$777,J$119)+'СЕТ СН'!$I$11+СВЦЭМ!$D$10+'СЕТ СН'!$I$5</f>
        <v>4614.2534827599993</v>
      </c>
      <c r="K150" s="37">
        <f>SUMIFS(СВЦЭМ!$D$34:$D$777,СВЦЭМ!$A$34:$A$777,$A150,СВЦЭМ!$B$34:$B$777,K$119)+'СЕТ СН'!$I$11+СВЦЭМ!$D$10+'СЕТ СН'!$I$5</f>
        <v>4614.2534827599993</v>
      </c>
      <c r="L150" s="37">
        <f>SUMIFS(СВЦЭМ!$D$34:$D$777,СВЦЭМ!$A$34:$A$777,$A150,СВЦЭМ!$B$34:$B$777,L$119)+'СЕТ СН'!$I$11+СВЦЭМ!$D$10+'СЕТ СН'!$I$5</f>
        <v>4614.2534827599993</v>
      </c>
      <c r="M150" s="37">
        <f>SUMIFS(СВЦЭМ!$D$34:$D$777,СВЦЭМ!$A$34:$A$777,$A150,СВЦЭМ!$B$34:$B$777,M$119)+'СЕТ СН'!$I$11+СВЦЭМ!$D$10+'СЕТ СН'!$I$5</f>
        <v>4614.2534827599993</v>
      </c>
      <c r="N150" s="37">
        <f>SUMIFS(СВЦЭМ!$D$34:$D$777,СВЦЭМ!$A$34:$A$777,$A150,СВЦЭМ!$B$34:$B$777,N$119)+'СЕТ СН'!$I$11+СВЦЭМ!$D$10+'СЕТ СН'!$I$5</f>
        <v>4614.2534827599993</v>
      </c>
      <c r="O150" s="37">
        <f>SUMIFS(СВЦЭМ!$D$34:$D$777,СВЦЭМ!$A$34:$A$777,$A150,СВЦЭМ!$B$34:$B$777,O$119)+'СЕТ СН'!$I$11+СВЦЭМ!$D$10+'СЕТ СН'!$I$5</f>
        <v>4614.2534827599993</v>
      </c>
      <c r="P150" s="37">
        <f>SUMIFS(СВЦЭМ!$D$34:$D$777,СВЦЭМ!$A$34:$A$777,$A150,СВЦЭМ!$B$34:$B$777,P$119)+'СЕТ СН'!$I$11+СВЦЭМ!$D$10+'СЕТ СН'!$I$5</f>
        <v>4614.2534827599993</v>
      </c>
      <c r="Q150" s="37">
        <f>SUMIFS(СВЦЭМ!$D$34:$D$777,СВЦЭМ!$A$34:$A$777,$A150,СВЦЭМ!$B$34:$B$777,Q$119)+'СЕТ СН'!$I$11+СВЦЭМ!$D$10+'СЕТ СН'!$I$5</f>
        <v>4614.2534827599993</v>
      </c>
      <c r="R150" s="37">
        <f>SUMIFS(СВЦЭМ!$D$34:$D$777,СВЦЭМ!$A$34:$A$777,$A150,СВЦЭМ!$B$34:$B$777,R$119)+'СЕТ СН'!$I$11+СВЦЭМ!$D$10+'СЕТ СН'!$I$5</f>
        <v>4614.2534827599993</v>
      </c>
      <c r="S150" s="37">
        <f>SUMIFS(СВЦЭМ!$D$34:$D$777,СВЦЭМ!$A$34:$A$777,$A150,СВЦЭМ!$B$34:$B$777,S$119)+'СЕТ СН'!$I$11+СВЦЭМ!$D$10+'СЕТ СН'!$I$5</f>
        <v>4614.2534827599993</v>
      </c>
      <c r="T150" s="37">
        <f>SUMIFS(СВЦЭМ!$D$34:$D$777,СВЦЭМ!$A$34:$A$777,$A150,СВЦЭМ!$B$34:$B$777,T$119)+'СЕТ СН'!$I$11+СВЦЭМ!$D$10+'СЕТ СН'!$I$5</f>
        <v>4614.2534827599993</v>
      </c>
      <c r="U150" s="37">
        <f>SUMIFS(СВЦЭМ!$D$34:$D$777,СВЦЭМ!$A$34:$A$777,$A150,СВЦЭМ!$B$34:$B$777,U$119)+'СЕТ СН'!$I$11+СВЦЭМ!$D$10+'СЕТ СН'!$I$5</f>
        <v>4614.2534827599993</v>
      </c>
      <c r="V150" s="37">
        <f>SUMIFS(СВЦЭМ!$D$34:$D$777,СВЦЭМ!$A$34:$A$777,$A150,СВЦЭМ!$B$34:$B$777,V$119)+'СЕТ СН'!$I$11+СВЦЭМ!$D$10+'СЕТ СН'!$I$5</f>
        <v>4614.2534827599993</v>
      </c>
      <c r="W150" s="37">
        <f>SUMIFS(СВЦЭМ!$D$34:$D$777,СВЦЭМ!$A$34:$A$777,$A150,СВЦЭМ!$B$34:$B$777,W$119)+'СЕТ СН'!$I$11+СВЦЭМ!$D$10+'СЕТ СН'!$I$5</f>
        <v>4614.2534827599993</v>
      </c>
      <c r="X150" s="37">
        <f>SUMIFS(СВЦЭМ!$D$34:$D$777,СВЦЭМ!$A$34:$A$777,$A150,СВЦЭМ!$B$34:$B$777,X$119)+'СЕТ СН'!$I$11+СВЦЭМ!$D$10+'СЕТ СН'!$I$5</f>
        <v>4614.2534827599993</v>
      </c>
      <c r="Y150" s="37">
        <f>SUMIFS(СВЦЭМ!$D$34:$D$777,СВЦЭМ!$A$34:$A$777,$A150,СВЦЭМ!$B$34:$B$777,Y$119)+'СЕТ СН'!$I$11+СВЦЭМ!$D$10+'СЕТ СН'!$I$5</f>
        <v>4614.2534827599993</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19" t="s">
        <v>7</v>
      </c>
      <c r="B153" s="113" t="s">
        <v>128</v>
      </c>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5"/>
    </row>
    <row r="154" spans="1:27" ht="12.75" customHeight="1" x14ac:dyDescent="0.2">
      <c r="A154" s="120"/>
      <c r="B154" s="116"/>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8"/>
    </row>
    <row r="155" spans="1:27" s="47" customFormat="1" ht="12.75" customHeight="1" x14ac:dyDescent="0.2">
      <c r="A155" s="121"/>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01.09.2016</v>
      </c>
      <c r="B156" s="37">
        <f>SUMIFS(СВЦЭМ!$E$34:$E$777,СВЦЭМ!$A$34:$A$777,$A156,СВЦЭМ!$B$34:$B$777,B$155)+'СЕТ СН'!$F$12</f>
        <v>0</v>
      </c>
      <c r="C156" s="37">
        <f>SUMIFS(СВЦЭМ!$E$34:$E$777,СВЦЭМ!$A$34:$A$777,$A156,СВЦЭМ!$B$34:$B$777,C$155)+'СЕТ СН'!$F$12</f>
        <v>0</v>
      </c>
      <c r="D156" s="37">
        <f>SUMIFS(СВЦЭМ!$E$34:$E$777,СВЦЭМ!$A$34:$A$777,$A156,СВЦЭМ!$B$34:$B$777,D$155)+'СЕТ СН'!$F$12</f>
        <v>0</v>
      </c>
      <c r="E156" s="37">
        <f>SUMIFS(СВЦЭМ!$E$34:$E$777,СВЦЭМ!$A$34:$A$777,$A156,СВЦЭМ!$B$34:$B$777,E$155)+'СЕТ СН'!$F$12</f>
        <v>0</v>
      </c>
      <c r="F156" s="37">
        <f>SUMIFS(СВЦЭМ!$E$34:$E$777,СВЦЭМ!$A$34:$A$777,$A156,СВЦЭМ!$B$34:$B$777,F$155)+'СЕТ СН'!$F$12</f>
        <v>0</v>
      </c>
      <c r="G156" s="37">
        <f>SUMIFS(СВЦЭМ!$E$34:$E$777,СВЦЭМ!$A$34:$A$777,$A156,СВЦЭМ!$B$34:$B$777,G$155)+'СЕТ СН'!$F$12</f>
        <v>0</v>
      </c>
      <c r="H156" s="37">
        <f>SUMIFS(СВЦЭМ!$E$34:$E$777,СВЦЭМ!$A$34:$A$777,$A156,СВЦЭМ!$B$34:$B$777,H$155)+'СЕТ СН'!$F$12</f>
        <v>0</v>
      </c>
      <c r="I156" s="37">
        <f>SUMIFS(СВЦЭМ!$E$34:$E$777,СВЦЭМ!$A$34:$A$777,$A156,СВЦЭМ!$B$34:$B$777,I$155)+'СЕТ СН'!$F$12</f>
        <v>0</v>
      </c>
      <c r="J156" s="37">
        <f>SUMIFS(СВЦЭМ!$E$34:$E$777,СВЦЭМ!$A$34:$A$777,$A156,СВЦЭМ!$B$34:$B$777,J$155)+'СЕТ СН'!$F$12</f>
        <v>0</v>
      </c>
      <c r="K156" s="37">
        <f>SUMIFS(СВЦЭМ!$E$34:$E$777,СВЦЭМ!$A$34:$A$777,$A156,СВЦЭМ!$B$34:$B$777,K$155)+'СЕТ СН'!$F$12</f>
        <v>0</v>
      </c>
      <c r="L156" s="37">
        <f>SUMIFS(СВЦЭМ!$E$34:$E$777,СВЦЭМ!$A$34:$A$777,$A156,СВЦЭМ!$B$34:$B$777,L$155)+'СЕТ СН'!$F$12</f>
        <v>0</v>
      </c>
      <c r="M156" s="37">
        <f>SUMIFS(СВЦЭМ!$E$34:$E$777,СВЦЭМ!$A$34:$A$777,$A156,СВЦЭМ!$B$34:$B$777,M$155)+'СЕТ СН'!$F$12</f>
        <v>0</v>
      </c>
      <c r="N156" s="37">
        <f>SUMIFS(СВЦЭМ!$E$34:$E$777,СВЦЭМ!$A$34:$A$777,$A156,СВЦЭМ!$B$34:$B$777,N$155)+'СЕТ СН'!$F$12</f>
        <v>0</v>
      </c>
      <c r="O156" s="37">
        <f>SUMIFS(СВЦЭМ!$E$34:$E$777,СВЦЭМ!$A$34:$A$777,$A156,СВЦЭМ!$B$34:$B$777,O$155)+'СЕТ СН'!$F$12</f>
        <v>0</v>
      </c>
      <c r="P156" s="37">
        <f>SUMIFS(СВЦЭМ!$E$34:$E$777,СВЦЭМ!$A$34:$A$777,$A156,СВЦЭМ!$B$34:$B$777,P$155)+'СЕТ СН'!$F$12</f>
        <v>0</v>
      </c>
      <c r="Q156" s="37">
        <f>SUMIFS(СВЦЭМ!$E$34:$E$777,СВЦЭМ!$A$34:$A$777,$A156,СВЦЭМ!$B$34:$B$777,Q$155)+'СЕТ СН'!$F$12</f>
        <v>0</v>
      </c>
      <c r="R156" s="37">
        <f>SUMIFS(СВЦЭМ!$E$34:$E$777,СВЦЭМ!$A$34:$A$777,$A156,СВЦЭМ!$B$34:$B$777,R$155)+'СЕТ СН'!$F$12</f>
        <v>0</v>
      </c>
      <c r="S156" s="37">
        <f>SUMIFS(СВЦЭМ!$E$34:$E$777,СВЦЭМ!$A$34:$A$777,$A156,СВЦЭМ!$B$34:$B$777,S$155)+'СЕТ СН'!$F$12</f>
        <v>0</v>
      </c>
      <c r="T156" s="37">
        <f>SUMIFS(СВЦЭМ!$E$34:$E$777,СВЦЭМ!$A$34:$A$777,$A156,СВЦЭМ!$B$34:$B$777,T$155)+'СЕТ СН'!$F$12</f>
        <v>0</v>
      </c>
      <c r="U156" s="37">
        <f>SUMIFS(СВЦЭМ!$E$34:$E$777,СВЦЭМ!$A$34:$A$777,$A156,СВЦЭМ!$B$34:$B$777,U$155)+'СЕТ СН'!$F$12</f>
        <v>0</v>
      </c>
      <c r="V156" s="37">
        <f>SUMIFS(СВЦЭМ!$E$34:$E$777,СВЦЭМ!$A$34:$A$777,$A156,СВЦЭМ!$B$34:$B$777,V$155)+'СЕТ СН'!$F$12</f>
        <v>0</v>
      </c>
      <c r="W156" s="37">
        <f>SUMIFS(СВЦЭМ!$E$34:$E$777,СВЦЭМ!$A$34:$A$777,$A156,СВЦЭМ!$B$34:$B$777,W$155)+'СЕТ СН'!$F$12</f>
        <v>0</v>
      </c>
      <c r="X156" s="37">
        <f>SUMIFS(СВЦЭМ!$E$34:$E$777,СВЦЭМ!$A$34:$A$777,$A156,СВЦЭМ!$B$34:$B$777,X$155)+'СЕТ СН'!$F$12</f>
        <v>0</v>
      </c>
      <c r="Y156" s="37">
        <f>SUMIFS(СВЦЭМ!$E$34:$E$777,СВЦЭМ!$A$34:$A$777,$A156,СВЦЭМ!$B$34:$B$777,Y$155)+'СЕТ СН'!$F$12</f>
        <v>0</v>
      </c>
      <c r="AA156" s="46"/>
    </row>
    <row r="157" spans="1:27" ht="15.75" x14ac:dyDescent="0.2">
      <c r="A157" s="36">
        <f>A156+1</f>
        <v>42615</v>
      </c>
      <c r="B157" s="37">
        <f>SUMIFS(СВЦЭМ!$E$34:$E$777,СВЦЭМ!$A$34:$A$777,$A157,СВЦЭМ!$B$34:$B$777,B$155)+'СЕТ СН'!$F$12</f>
        <v>0</v>
      </c>
      <c r="C157" s="37">
        <f>SUMIFS(СВЦЭМ!$E$34:$E$777,СВЦЭМ!$A$34:$A$777,$A157,СВЦЭМ!$B$34:$B$777,C$155)+'СЕТ СН'!$F$12</f>
        <v>0</v>
      </c>
      <c r="D157" s="37">
        <f>SUMIFS(СВЦЭМ!$E$34:$E$777,СВЦЭМ!$A$34:$A$777,$A157,СВЦЭМ!$B$34:$B$777,D$155)+'СЕТ СН'!$F$12</f>
        <v>0</v>
      </c>
      <c r="E157" s="37">
        <f>SUMIFS(СВЦЭМ!$E$34:$E$777,СВЦЭМ!$A$34:$A$777,$A157,СВЦЭМ!$B$34:$B$777,E$155)+'СЕТ СН'!$F$12</f>
        <v>0</v>
      </c>
      <c r="F157" s="37">
        <f>SUMIFS(СВЦЭМ!$E$34:$E$777,СВЦЭМ!$A$34:$A$777,$A157,СВЦЭМ!$B$34:$B$777,F$155)+'СЕТ СН'!$F$12</f>
        <v>0</v>
      </c>
      <c r="G157" s="37">
        <f>SUMIFS(СВЦЭМ!$E$34:$E$777,СВЦЭМ!$A$34:$A$777,$A157,СВЦЭМ!$B$34:$B$777,G$155)+'СЕТ СН'!$F$12</f>
        <v>0</v>
      </c>
      <c r="H157" s="37">
        <f>SUMIFS(СВЦЭМ!$E$34:$E$777,СВЦЭМ!$A$34:$A$777,$A157,СВЦЭМ!$B$34:$B$777,H$155)+'СЕТ СН'!$F$12</f>
        <v>0</v>
      </c>
      <c r="I157" s="37">
        <f>SUMIFS(СВЦЭМ!$E$34:$E$777,СВЦЭМ!$A$34:$A$777,$A157,СВЦЭМ!$B$34:$B$777,I$155)+'СЕТ СН'!$F$12</f>
        <v>0</v>
      </c>
      <c r="J157" s="37">
        <f>SUMIFS(СВЦЭМ!$E$34:$E$777,СВЦЭМ!$A$34:$A$777,$A157,СВЦЭМ!$B$34:$B$777,J$155)+'СЕТ СН'!$F$12</f>
        <v>0</v>
      </c>
      <c r="K157" s="37">
        <f>SUMIFS(СВЦЭМ!$E$34:$E$777,СВЦЭМ!$A$34:$A$777,$A157,СВЦЭМ!$B$34:$B$777,K$155)+'СЕТ СН'!$F$12</f>
        <v>0</v>
      </c>
      <c r="L157" s="37">
        <f>SUMIFS(СВЦЭМ!$E$34:$E$777,СВЦЭМ!$A$34:$A$777,$A157,СВЦЭМ!$B$34:$B$777,L$155)+'СЕТ СН'!$F$12</f>
        <v>0</v>
      </c>
      <c r="M157" s="37">
        <f>SUMIFS(СВЦЭМ!$E$34:$E$777,СВЦЭМ!$A$34:$A$777,$A157,СВЦЭМ!$B$34:$B$777,M$155)+'СЕТ СН'!$F$12</f>
        <v>0</v>
      </c>
      <c r="N157" s="37">
        <f>SUMIFS(СВЦЭМ!$E$34:$E$777,СВЦЭМ!$A$34:$A$777,$A157,СВЦЭМ!$B$34:$B$777,N$155)+'СЕТ СН'!$F$12</f>
        <v>0</v>
      </c>
      <c r="O157" s="37">
        <f>SUMIFS(СВЦЭМ!$E$34:$E$777,СВЦЭМ!$A$34:$A$777,$A157,СВЦЭМ!$B$34:$B$777,O$155)+'СЕТ СН'!$F$12</f>
        <v>0</v>
      </c>
      <c r="P157" s="37">
        <f>SUMIFS(СВЦЭМ!$E$34:$E$777,СВЦЭМ!$A$34:$A$777,$A157,СВЦЭМ!$B$34:$B$777,P$155)+'СЕТ СН'!$F$12</f>
        <v>0</v>
      </c>
      <c r="Q157" s="37">
        <f>SUMIFS(СВЦЭМ!$E$34:$E$777,СВЦЭМ!$A$34:$A$777,$A157,СВЦЭМ!$B$34:$B$777,Q$155)+'СЕТ СН'!$F$12</f>
        <v>0</v>
      </c>
      <c r="R157" s="37">
        <f>SUMIFS(СВЦЭМ!$E$34:$E$777,СВЦЭМ!$A$34:$A$777,$A157,СВЦЭМ!$B$34:$B$777,R$155)+'СЕТ СН'!$F$12</f>
        <v>0</v>
      </c>
      <c r="S157" s="37">
        <f>SUMIFS(СВЦЭМ!$E$34:$E$777,СВЦЭМ!$A$34:$A$777,$A157,СВЦЭМ!$B$34:$B$777,S$155)+'СЕТ СН'!$F$12</f>
        <v>0</v>
      </c>
      <c r="T157" s="37">
        <f>SUMIFS(СВЦЭМ!$E$34:$E$777,СВЦЭМ!$A$34:$A$777,$A157,СВЦЭМ!$B$34:$B$777,T$155)+'СЕТ СН'!$F$12</f>
        <v>0</v>
      </c>
      <c r="U157" s="37">
        <f>SUMIFS(СВЦЭМ!$E$34:$E$777,СВЦЭМ!$A$34:$A$777,$A157,СВЦЭМ!$B$34:$B$777,U$155)+'СЕТ СН'!$F$12</f>
        <v>0</v>
      </c>
      <c r="V157" s="37">
        <f>SUMIFS(СВЦЭМ!$E$34:$E$777,СВЦЭМ!$A$34:$A$777,$A157,СВЦЭМ!$B$34:$B$777,V$155)+'СЕТ СН'!$F$12</f>
        <v>0</v>
      </c>
      <c r="W157" s="37">
        <f>SUMIFS(СВЦЭМ!$E$34:$E$777,СВЦЭМ!$A$34:$A$777,$A157,СВЦЭМ!$B$34:$B$777,W$155)+'СЕТ СН'!$F$12</f>
        <v>0</v>
      </c>
      <c r="X157" s="37">
        <f>SUMIFS(СВЦЭМ!$E$34:$E$777,СВЦЭМ!$A$34:$A$777,$A157,СВЦЭМ!$B$34:$B$777,X$155)+'СЕТ СН'!$F$12</f>
        <v>0</v>
      </c>
      <c r="Y157" s="37">
        <f>SUMIFS(СВЦЭМ!$E$34:$E$777,СВЦЭМ!$A$34:$A$777,$A157,СВЦЭМ!$B$34:$B$777,Y$155)+'СЕТ СН'!$F$12</f>
        <v>0</v>
      </c>
    </row>
    <row r="158" spans="1:27" ht="15.75" x14ac:dyDescent="0.2">
      <c r="A158" s="36">
        <f t="shared" ref="A158:A186" si="4">A157+1</f>
        <v>42616</v>
      </c>
      <c r="B158" s="37">
        <f>SUMIFS(СВЦЭМ!$E$34:$E$777,СВЦЭМ!$A$34:$A$777,$A158,СВЦЭМ!$B$34:$B$777,B$155)+'СЕТ СН'!$F$12</f>
        <v>0</v>
      </c>
      <c r="C158" s="37">
        <f>SUMIFS(СВЦЭМ!$E$34:$E$777,СВЦЭМ!$A$34:$A$777,$A158,СВЦЭМ!$B$34:$B$777,C$155)+'СЕТ СН'!$F$12</f>
        <v>0</v>
      </c>
      <c r="D158" s="37">
        <f>SUMIFS(СВЦЭМ!$E$34:$E$777,СВЦЭМ!$A$34:$A$777,$A158,СВЦЭМ!$B$34:$B$777,D$155)+'СЕТ СН'!$F$12</f>
        <v>0</v>
      </c>
      <c r="E158" s="37">
        <f>SUMIFS(СВЦЭМ!$E$34:$E$777,СВЦЭМ!$A$34:$A$777,$A158,СВЦЭМ!$B$34:$B$777,E$155)+'СЕТ СН'!$F$12</f>
        <v>0</v>
      </c>
      <c r="F158" s="37">
        <f>SUMIFS(СВЦЭМ!$E$34:$E$777,СВЦЭМ!$A$34:$A$777,$A158,СВЦЭМ!$B$34:$B$777,F$155)+'СЕТ СН'!$F$12</f>
        <v>0</v>
      </c>
      <c r="G158" s="37">
        <f>SUMIFS(СВЦЭМ!$E$34:$E$777,СВЦЭМ!$A$34:$A$777,$A158,СВЦЭМ!$B$34:$B$777,G$155)+'СЕТ СН'!$F$12</f>
        <v>0</v>
      </c>
      <c r="H158" s="37">
        <f>SUMIFS(СВЦЭМ!$E$34:$E$777,СВЦЭМ!$A$34:$A$777,$A158,СВЦЭМ!$B$34:$B$777,H$155)+'СЕТ СН'!$F$12</f>
        <v>0</v>
      </c>
      <c r="I158" s="37">
        <f>SUMIFS(СВЦЭМ!$E$34:$E$777,СВЦЭМ!$A$34:$A$777,$A158,СВЦЭМ!$B$34:$B$777,I$155)+'СЕТ СН'!$F$12</f>
        <v>0</v>
      </c>
      <c r="J158" s="37">
        <f>SUMIFS(СВЦЭМ!$E$34:$E$777,СВЦЭМ!$A$34:$A$777,$A158,СВЦЭМ!$B$34:$B$777,J$155)+'СЕТ СН'!$F$12</f>
        <v>0</v>
      </c>
      <c r="K158" s="37">
        <f>SUMIFS(СВЦЭМ!$E$34:$E$777,СВЦЭМ!$A$34:$A$777,$A158,СВЦЭМ!$B$34:$B$777,K$155)+'СЕТ СН'!$F$12</f>
        <v>0</v>
      </c>
      <c r="L158" s="37">
        <f>SUMIFS(СВЦЭМ!$E$34:$E$777,СВЦЭМ!$A$34:$A$777,$A158,СВЦЭМ!$B$34:$B$777,L$155)+'СЕТ СН'!$F$12</f>
        <v>0</v>
      </c>
      <c r="M158" s="37">
        <f>SUMIFS(СВЦЭМ!$E$34:$E$777,СВЦЭМ!$A$34:$A$777,$A158,СВЦЭМ!$B$34:$B$777,M$155)+'СЕТ СН'!$F$12</f>
        <v>0</v>
      </c>
      <c r="N158" s="37">
        <f>SUMIFS(СВЦЭМ!$E$34:$E$777,СВЦЭМ!$A$34:$A$777,$A158,СВЦЭМ!$B$34:$B$777,N$155)+'СЕТ СН'!$F$12</f>
        <v>0</v>
      </c>
      <c r="O158" s="37">
        <f>SUMIFS(СВЦЭМ!$E$34:$E$777,СВЦЭМ!$A$34:$A$777,$A158,СВЦЭМ!$B$34:$B$777,O$155)+'СЕТ СН'!$F$12</f>
        <v>0</v>
      </c>
      <c r="P158" s="37">
        <f>SUMIFS(СВЦЭМ!$E$34:$E$777,СВЦЭМ!$A$34:$A$777,$A158,СВЦЭМ!$B$34:$B$777,P$155)+'СЕТ СН'!$F$12</f>
        <v>0</v>
      </c>
      <c r="Q158" s="37">
        <f>SUMIFS(СВЦЭМ!$E$34:$E$777,СВЦЭМ!$A$34:$A$777,$A158,СВЦЭМ!$B$34:$B$777,Q$155)+'СЕТ СН'!$F$12</f>
        <v>0</v>
      </c>
      <c r="R158" s="37">
        <f>SUMIFS(СВЦЭМ!$E$34:$E$777,СВЦЭМ!$A$34:$A$777,$A158,СВЦЭМ!$B$34:$B$777,R$155)+'СЕТ СН'!$F$12</f>
        <v>0</v>
      </c>
      <c r="S158" s="37">
        <f>SUMIFS(СВЦЭМ!$E$34:$E$777,СВЦЭМ!$A$34:$A$777,$A158,СВЦЭМ!$B$34:$B$777,S$155)+'СЕТ СН'!$F$12</f>
        <v>0</v>
      </c>
      <c r="T158" s="37">
        <f>SUMIFS(СВЦЭМ!$E$34:$E$777,СВЦЭМ!$A$34:$A$777,$A158,СВЦЭМ!$B$34:$B$777,T$155)+'СЕТ СН'!$F$12</f>
        <v>0</v>
      </c>
      <c r="U158" s="37">
        <f>SUMIFS(СВЦЭМ!$E$34:$E$777,СВЦЭМ!$A$34:$A$777,$A158,СВЦЭМ!$B$34:$B$777,U$155)+'СЕТ СН'!$F$12</f>
        <v>0</v>
      </c>
      <c r="V158" s="37">
        <f>SUMIFS(СВЦЭМ!$E$34:$E$777,СВЦЭМ!$A$34:$A$777,$A158,СВЦЭМ!$B$34:$B$777,V$155)+'СЕТ СН'!$F$12</f>
        <v>0</v>
      </c>
      <c r="W158" s="37">
        <f>SUMIFS(СВЦЭМ!$E$34:$E$777,СВЦЭМ!$A$34:$A$777,$A158,СВЦЭМ!$B$34:$B$777,W$155)+'СЕТ СН'!$F$12</f>
        <v>0</v>
      </c>
      <c r="X158" s="37">
        <f>SUMIFS(СВЦЭМ!$E$34:$E$777,СВЦЭМ!$A$34:$A$777,$A158,СВЦЭМ!$B$34:$B$777,X$155)+'СЕТ СН'!$F$12</f>
        <v>0</v>
      </c>
      <c r="Y158" s="37">
        <f>SUMIFS(СВЦЭМ!$E$34:$E$777,СВЦЭМ!$A$34:$A$777,$A158,СВЦЭМ!$B$34:$B$777,Y$155)+'СЕТ СН'!$F$12</f>
        <v>0</v>
      </c>
    </row>
    <row r="159" spans="1:27" ht="15.75" x14ac:dyDescent="0.2">
      <c r="A159" s="36">
        <f t="shared" si="4"/>
        <v>42617</v>
      </c>
      <c r="B159" s="37">
        <f>SUMIFS(СВЦЭМ!$E$34:$E$777,СВЦЭМ!$A$34:$A$777,$A159,СВЦЭМ!$B$34:$B$777,B$155)+'СЕТ СН'!$F$12</f>
        <v>0</v>
      </c>
      <c r="C159" s="37">
        <f>SUMIFS(СВЦЭМ!$E$34:$E$777,СВЦЭМ!$A$34:$A$777,$A159,СВЦЭМ!$B$34:$B$777,C$155)+'СЕТ СН'!$F$12</f>
        <v>0</v>
      </c>
      <c r="D159" s="37">
        <f>SUMIFS(СВЦЭМ!$E$34:$E$777,СВЦЭМ!$A$34:$A$777,$A159,СВЦЭМ!$B$34:$B$777,D$155)+'СЕТ СН'!$F$12</f>
        <v>0</v>
      </c>
      <c r="E159" s="37">
        <f>SUMIFS(СВЦЭМ!$E$34:$E$777,СВЦЭМ!$A$34:$A$777,$A159,СВЦЭМ!$B$34:$B$777,E$155)+'СЕТ СН'!$F$12</f>
        <v>0</v>
      </c>
      <c r="F159" s="37">
        <f>SUMIFS(СВЦЭМ!$E$34:$E$777,СВЦЭМ!$A$34:$A$777,$A159,СВЦЭМ!$B$34:$B$777,F$155)+'СЕТ СН'!$F$12</f>
        <v>0</v>
      </c>
      <c r="G159" s="37">
        <f>SUMIFS(СВЦЭМ!$E$34:$E$777,СВЦЭМ!$A$34:$A$777,$A159,СВЦЭМ!$B$34:$B$777,G$155)+'СЕТ СН'!$F$12</f>
        <v>0</v>
      </c>
      <c r="H159" s="37">
        <f>SUMIFS(СВЦЭМ!$E$34:$E$777,СВЦЭМ!$A$34:$A$777,$A159,СВЦЭМ!$B$34:$B$777,H$155)+'СЕТ СН'!$F$12</f>
        <v>0</v>
      </c>
      <c r="I159" s="37">
        <f>SUMIFS(СВЦЭМ!$E$34:$E$777,СВЦЭМ!$A$34:$A$777,$A159,СВЦЭМ!$B$34:$B$777,I$155)+'СЕТ СН'!$F$12</f>
        <v>0</v>
      </c>
      <c r="J159" s="37">
        <f>SUMIFS(СВЦЭМ!$E$34:$E$777,СВЦЭМ!$A$34:$A$777,$A159,СВЦЭМ!$B$34:$B$777,J$155)+'СЕТ СН'!$F$12</f>
        <v>0</v>
      </c>
      <c r="K159" s="37">
        <f>SUMIFS(СВЦЭМ!$E$34:$E$777,СВЦЭМ!$A$34:$A$777,$A159,СВЦЭМ!$B$34:$B$777,K$155)+'СЕТ СН'!$F$12</f>
        <v>0</v>
      </c>
      <c r="L159" s="37">
        <f>SUMIFS(СВЦЭМ!$E$34:$E$777,СВЦЭМ!$A$34:$A$777,$A159,СВЦЭМ!$B$34:$B$777,L$155)+'СЕТ СН'!$F$12</f>
        <v>0</v>
      </c>
      <c r="M159" s="37">
        <f>SUMIFS(СВЦЭМ!$E$34:$E$777,СВЦЭМ!$A$34:$A$777,$A159,СВЦЭМ!$B$34:$B$777,M$155)+'СЕТ СН'!$F$12</f>
        <v>0</v>
      </c>
      <c r="N159" s="37">
        <f>SUMIFS(СВЦЭМ!$E$34:$E$777,СВЦЭМ!$A$34:$A$777,$A159,СВЦЭМ!$B$34:$B$777,N$155)+'СЕТ СН'!$F$12</f>
        <v>0</v>
      </c>
      <c r="O159" s="37">
        <f>SUMIFS(СВЦЭМ!$E$34:$E$777,СВЦЭМ!$A$34:$A$777,$A159,СВЦЭМ!$B$34:$B$777,O$155)+'СЕТ СН'!$F$12</f>
        <v>0</v>
      </c>
      <c r="P159" s="37">
        <f>SUMIFS(СВЦЭМ!$E$34:$E$777,СВЦЭМ!$A$34:$A$777,$A159,СВЦЭМ!$B$34:$B$777,P$155)+'СЕТ СН'!$F$12</f>
        <v>0</v>
      </c>
      <c r="Q159" s="37">
        <f>SUMIFS(СВЦЭМ!$E$34:$E$777,СВЦЭМ!$A$34:$A$777,$A159,СВЦЭМ!$B$34:$B$777,Q$155)+'СЕТ СН'!$F$12</f>
        <v>0</v>
      </c>
      <c r="R159" s="37">
        <f>SUMIFS(СВЦЭМ!$E$34:$E$777,СВЦЭМ!$A$34:$A$777,$A159,СВЦЭМ!$B$34:$B$777,R$155)+'СЕТ СН'!$F$12</f>
        <v>0</v>
      </c>
      <c r="S159" s="37">
        <f>SUMIFS(СВЦЭМ!$E$34:$E$777,СВЦЭМ!$A$34:$A$777,$A159,СВЦЭМ!$B$34:$B$777,S$155)+'СЕТ СН'!$F$12</f>
        <v>0</v>
      </c>
      <c r="T159" s="37">
        <f>SUMIFS(СВЦЭМ!$E$34:$E$777,СВЦЭМ!$A$34:$A$777,$A159,СВЦЭМ!$B$34:$B$777,T$155)+'СЕТ СН'!$F$12</f>
        <v>0</v>
      </c>
      <c r="U159" s="37">
        <f>SUMIFS(СВЦЭМ!$E$34:$E$777,СВЦЭМ!$A$34:$A$777,$A159,СВЦЭМ!$B$34:$B$777,U$155)+'СЕТ СН'!$F$12</f>
        <v>0</v>
      </c>
      <c r="V159" s="37">
        <f>SUMIFS(СВЦЭМ!$E$34:$E$777,СВЦЭМ!$A$34:$A$777,$A159,СВЦЭМ!$B$34:$B$777,V$155)+'СЕТ СН'!$F$12</f>
        <v>0</v>
      </c>
      <c r="W159" s="37">
        <f>SUMIFS(СВЦЭМ!$E$34:$E$777,СВЦЭМ!$A$34:$A$777,$A159,СВЦЭМ!$B$34:$B$777,W$155)+'СЕТ СН'!$F$12</f>
        <v>0</v>
      </c>
      <c r="X159" s="37">
        <f>SUMIFS(СВЦЭМ!$E$34:$E$777,СВЦЭМ!$A$34:$A$777,$A159,СВЦЭМ!$B$34:$B$777,X$155)+'СЕТ СН'!$F$12</f>
        <v>0</v>
      </c>
      <c r="Y159" s="37">
        <f>SUMIFS(СВЦЭМ!$E$34:$E$777,СВЦЭМ!$A$34:$A$777,$A159,СВЦЭМ!$B$34:$B$777,Y$155)+'СЕТ СН'!$F$12</f>
        <v>0</v>
      </c>
    </row>
    <row r="160" spans="1:27" ht="15.75" x14ac:dyDescent="0.2">
      <c r="A160" s="36">
        <f t="shared" si="4"/>
        <v>42618</v>
      </c>
      <c r="B160" s="37">
        <f>SUMIFS(СВЦЭМ!$E$34:$E$777,СВЦЭМ!$A$34:$A$777,$A160,СВЦЭМ!$B$34:$B$777,B$155)+'СЕТ СН'!$F$12</f>
        <v>0</v>
      </c>
      <c r="C160" s="37">
        <f>SUMIFS(СВЦЭМ!$E$34:$E$777,СВЦЭМ!$A$34:$A$777,$A160,СВЦЭМ!$B$34:$B$777,C$155)+'СЕТ СН'!$F$12</f>
        <v>0</v>
      </c>
      <c r="D160" s="37">
        <f>SUMIFS(СВЦЭМ!$E$34:$E$777,СВЦЭМ!$A$34:$A$777,$A160,СВЦЭМ!$B$34:$B$777,D$155)+'СЕТ СН'!$F$12</f>
        <v>0</v>
      </c>
      <c r="E160" s="37">
        <f>SUMIFS(СВЦЭМ!$E$34:$E$777,СВЦЭМ!$A$34:$A$777,$A160,СВЦЭМ!$B$34:$B$777,E$155)+'СЕТ СН'!$F$12</f>
        <v>0</v>
      </c>
      <c r="F160" s="37">
        <f>SUMIFS(СВЦЭМ!$E$34:$E$777,СВЦЭМ!$A$34:$A$777,$A160,СВЦЭМ!$B$34:$B$777,F$155)+'СЕТ СН'!$F$12</f>
        <v>0</v>
      </c>
      <c r="G160" s="37">
        <f>SUMIFS(СВЦЭМ!$E$34:$E$777,СВЦЭМ!$A$34:$A$777,$A160,СВЦЭМ!$B$34:$B$777,G$155)+'СЕТ СН'!$F$12</f>
        <v>0</v>
      </c>
      <c r="H160" s="37">
        <f>SUMIFS(СВЦЭМ!$E$34:$E$777,СВЦЭМ!$A$34:$A$777,$A160,СВЦЭМ!$B$34:$B$777,H$155)+'СЕТ СН'!$F$12</f>
        <v>0</v>
      </c>
      <c r="I160" s="37">
        <f>SUMIFS(СВЦЭМ!$E$34:$E$777,СВЦЭМ!$A$34:$A$777,$A160,СВЦЭМ!$B$34:$B$777,I$155)+'СЕТ СН'!$F$12</f>
        <v>0</v>
      </c>
      <c r="J160" s="37">
        <f>SUMIFS(СВЦЭМ!$E$34:$E$777,СВЦЭМ!$A$34:$A$777,$A160,СВЦЭМ!$B$34:$B$777,J$155)+'СЕТ СН'!$F$12</f>
        <v>0</v>
      </c>
      <c r="K160" s="37">
        <f>SUMIFS(СВЦЭМ!$E$34:$E$777,СВЦЭМ!$A$34:$A$777,$A160,СВЦЭМ!$B$34:$B$777,K$155)+'СЕТ СН'!$F$12</f>
        <v>0</v>
      </c>
      <c r="L160" s="37">
        <f>SUMIFS(СВЦЭМ!$E$34:$E$777,СВЦЭМ!$A$34:$A$777,$A160,СВЦЭМ!$B$34:$B$777,L$155)+'СЕТ СН'!$F$12</f>
        <v>0</v>
      </c>
      <c r="M160" s="37">
        <f>SUMIFS(СВЦЭМ!$E$34:$E$777,СВЦЭМ!$A$34:$A$777,$A160,СВЦЭМ!$B$34:$B$777,M$155)+'СЕТ СН'!$F$12</f>
        <v>0</v>
      </c>
      <c r="N160" s="37">
        <f>SUMIFS(СВЦЭМ!$E$34:$E$777,СВЦЭМ!$A$34:$A$777,$A160,СВЦЭМ!$B$34:$B$777,N$155)+'СЕТ СН'!$F$12</f>
        <v>0</v>
      </c>
      <c r="O160" s="37">
        <f>SUMIFS(СВЦЭМ!$E$34:$E$777,СВЦЭМ!$A$34:$A$777,$A160,СВЦЭМ!$B$34:$B$777,O$155)+'СЕТ СН'!$F$12</f>
        <v>0</v>
      </c>
      <c r="P160" s="37">
        <f>SUMIFS(СВЦЭМ!$E$34:$E$777,СВЦЭМ!$A$34:$A$777,$A160,СВЦЭМ!$B$34:$B$777,P$155)+'СЕТ СН'!$F$12</f>
        <v>0</v>
      </c>
      <c r="Q160" s="37">
        <f>SUMIFS(СВЦЭМ!$E$34:$E$777,СВЦЭМ!$A$34:$A$777,$A160,СВЦЭМ!$B$34:$B$777,Q$155)+'СЕТ СН'!$F$12</f>
        <v>0</v>
      </c>
      <c r="R160" s="37">
        <f>SUMIFS(СВЦЭМ!$E$34:$E$777,СВЦЭМ!$A$34:$A$777,$A160,СВЦЭМ!$B$34:$B$777,R$155)+'СЕТ СН'!$F$12</f>
        <v>0</v>
      </c>
      <c r="S160" s="37">
        <f>SUMIFS(СВЦЭМ!$E$34:$E$777,СВЦЭМ!$A$34:$A$777,$A160,СВЦЭМ!$B$34:$B$777,S$155)+'СЕТ СН'!$F$12</f>
        <v>0</v>
      </c>
      <c r="T160" s="37">
        <f>SUMIFS(СВЦЭМ!$E$34:$E$777,СВЦЭМ!$A$34:$A$777,$A160,СВЦЭМ!$B$34:$B$777,T$155)+'СЕТ СН'!$F$12</f>
        <v>0</v>
      </c>
      <c r="U160" s="37">
        <f>SUMIFS(СВЦЭМ!$E$34:$E$777,СВЦЭМ!$A$34:$A$777,$A160,СВЦЭМ!$B$34:$B$777,U$155)+'СЕТ СН'!$F$12</f>
        <v>0</v>
      </c>
      <c r="V160" s="37">
        <f>SUMIFS(СВЦЭМ!$E$34:$E$777,СВЦЭМ!$A$34:$A$777,$A160,СВЦЭМ!$B$34:$B$777,V$155)+'СЕТ СН'!$F$12</f>
        <v>0</v>
      </c>
      <c r="W160" s="37">
        <f>SUMIFS(СВЦЭМ!$E$34:$E$777,СВЦЭМ!$A$34:$A$777,$A160,СВЦЭМ!$B$34:$B$777,W$155)+'СЕТ СН'!$F$12</f>
        <v>0</v>
      </c>
      <c r="X160" s="37">
        <f>SUMIFS(СВЦЭМ!$E$34:$E$777,СВЦЭМ!$A$34:$A$777,$A160,СВЦЭМ!$B$34:$B$777,X$155)+'СЕТ СН'!$F$12</f>
        <v>0</v>
      </c>
      <c r="Y160" s="37">
        <f>SUMIFS(СВЦЭМ!$E$34:$E$777,СВЦЭМ!$A$34:$A$777,$A160,СВЦЭМ!$B$34:$B$777,Y$155)+'СЕТ СН'!$F$12</f>
        <v>0</v>
      </c>
    </row>
    <row r="161" spans="1:25" ht="15.75" x14ac:dyDescent="0.2">
      <c r="A161" s="36">
        <f t="shared" si="4"/>
        <v>42619</v>
      </c>
      <c r="B161" s="37">
        <f>SUMIFS(СВЦЭМ!$E$34:$E$777,СВЦЭМ!$A$34:$A$777,$A161,СВЦЭМ!$B$34:$B$777,B$155)+'СЕТ СН'!$F$12</f>
        <v>0</v>
      </c>
      <c r="C161" s="37">
        <f>SUMIFS(СВЦЭМ!$E$34:$E$777,СВЦЭМ!$A$34:$A$777,$A161,СВЦЭМ!$B$34:$B$777,C$155)+'СЕТ СН'!$F$12</f>
        <v>0</v>
      </c>
      <c r="D161" s="37">
        <f>SUMIFS(СВЦЭМ!$E$34:$E$777,СВЦЭМ!$A$34:$A$777,$A161,СВЦЭМ!$B$34:$B$777,D$155)+'СЕТ СН'!$F$12</f>
        <v>0</v>
      </c>
      <c r="E161" s="37">
        <f>SUMIFS(СВЦЭМ!$E$34:$E$777,СВЦЭМ!$A$34:$A$777,$A161,СВЦЭМ!$B$34:$B$777,E$155)+'СЕТ СН'!$F$12</f>
        <v>0</v>
      </c>
      <c r="F161" s="37">
        <f>SUMIFS(СВЦЭМ!$E$34:$E$777,СВЦЭМ!$A$34:$A$777,$A161,СВЦЭМ!$B$34:$B$777,F$155)+'СЕТ СН'!$F$12</f>
        <v>0</v>
      </c>
      <c r="G161" s="37">
        <f>SUMIFS(СВЦЭМ!$E$34:$E$777,СВЦЭМ!$A$34:$A$777,$A161,СВЦЭМ!$B$34:$B$777,G$155)+'СЕТ СН'!$F$12</f>
        <v>0</v>
      </c>
      <c r="H161" s="37">
        <f>SUMIFS(СВЦЭМ!$E$34:$E$777,СВЦЭМ!$A$34:$A$777,$A161,СВЦЭМ!$B$34:$B$777,H$155)+'СЕТ СН'!$F$12</f>
        <v>0</v>
      </c>
      <c r="I161" s="37">
        <f>SUMIFS(СВЦЭМ!$E$34:$E$777,СВЦЭМ!$A$34:$A$777,$A161,СВЦЭМ!$B$34:$B$777,I$155)+'СЕТ СН'!$F$12</f>
        <v>0</v>
      </c>
      <c r="J161" s="37">
        <f>SUMIFS(СВЦЭМ!$E$34:$E$777,СВЦЭМ!$A$34:$A$777,$A161,СВЦЭМ!$B$34:$B$777,J$155)+'СЕТ СН'!$F$12</f>
        <v>0</v>
      </c>
      <c r="K161" s="37">
        <f>SUMIFS(СВЦЭМ!$E$34:$E$777,СВЦЭМ!$A$34:$A$777,$A161,СВЦЭМ!$B$34:$B$777,K$155)+'СЕТ СН'!$F$12</f>
        <v>0</v>
      </c>
      <c r="L161" s="37">
        <f>SUMIFS(СВЦЭМ!$E$34:$E$777,СВЦЭМ!$A$34:$A$777,$A161,СВЦЭМ!$B$34:$B$777,L$155)+'СЕТ СН'!$F$12</f>
        <v>0</v>
      </c>
      <c r="M161" s="37">
        <f>SUMIFS(СВЦЭМ!$E$34:$E$777,СВЦЭМ!$A$34:$A$777,$A161,СВЦЭМ!$B$34:$B$777,M$155)+'СЕТ СН'!$F$12</f>
        <v>0</v>
      </c>
      <c r="N161" s="37">
        <f>SUMIFS(СВЦЭМ!$E$34:$E$777,СВЦЭМ!$A$34:$A$777,$A161,СВЦЭМ!$B$34:$B$777,N$155)+'СЕТ СН'!$F$12</f>
        <v>0</v>
      </c>
      <c r="O161" s="37">
        <f>SUMIFS(СВЦЭМ!$E$34:$E$777,СВЦЭМ!$A$34:$A$777,$A161,СВЦЭМ!$B$34:$B$777,O$155)+'СЕТ СН'!$F$12</f>
        <v>0</v>
      </c>
      <c r="P161" s="37">
        <f>SUMIFS(СВЦЭМ!$E$34:$E$777,СВЦЭМ!$A$34:$A$777,$A161,СВЦЭМ!$B$34:$B$777,P$155)+'СЕТ СН'!$F$12</f>
        <v>0</v>
      </c>
      <c r="Q161" s="37">
        <f>SUMIFS(СВЦЭМ!$E$34:$E$777,СВЦЭМ!$A$34:$A$777,$A161,СВЦЭМ!$B$34:$B$777,Q$155)+'СЕТ СН'!$F$12</f>
        <v>0</v>
      </c>
      <c r="R161" s="37">
        <f>SUMIFS(СВЦЭМ!$E$34:$E$777,СВЦЭМ!$A$34:$A$777,$A161,СВЦЭМ!$B$34:$B$777,R$155)+'СЕТ СН'!$F$12</f>
        <v>0</v>
      </c>
      <c r="S161" s="37">
        <f>SUMIFS(СВЦЭМ!$E$34:$E$777,СВЦЭМ!$A$34:$A$777,$A161,СВЦЭМ!$B$34:$B$777,S$155)+'СЕТ СН'!$F$12</f>
        <v>0</v>
      </c>
      <c r="T161" s="37">
        <f>SUMIFS(СВЦЭМ!$E$34:$E$777,СВЦЭМ!$A$34:$A$777,$A161,СВЦЭМ!$B$34:$B$777,T$155)+'СЕТ СН'!$F$12</f>
        <v>0</v>
      </c>
      <c r="U161" s="37">
        <f>SUMIFS(СВЦЭМ!$E$34:$E$777,СВЦЭМ!$A$34:$A$777,$A161,СВЦЭМ!$B$34:$B$777,U$155)+'СЕТ СН'!$F$12</f>
        <v>0</v>
      </c>
      <c r="V161" s="37">
        <f>SUMIFS(СВЦЭМ!$E$34:$E$777,СВЦЭМ!$A$34:$A$777,$A161,СВЦЭМ!$B$34:$B$777,V$155)+'СЕТ СН'!$F$12</f>
        <v>0</v>
      </c>
      <c r="W161" s="37">
        <f>SUMIFS(СВЦЭМ!$E$34:$E$777,СВЦЭМ!$A$34:$A$777,$A161,СВЦЭМ!$B$34:$B$777,W$155)+'СЕТ СН'!$F$12</f>
        <v>0</v>
      </c>
      <c r="X161" s="37">
        <f>SUMIFS(СВЦЭМ!$E$34:$E$777,СВЦЭМ!$A$34:$A$777,$A161,СВЦЭМ!$B$34:$B$777,X$155)+'СЕТ СН'!$F$12</f>
        <v>0</v>
      </c>
      <c r="Y161" s="37">
        <f>SUMIFS(СВЦЭМ!$E$34:$E$777,СВЦЭМ!$A$34:$A$777,$A161,СВЦЭМ!$B$34:$B$777,Y$155)+'СЕТ СН'!$F$12</f>
        <v>0</v>
      </c>
    </row>
    <row r="162" spans="1:25" ht="15.75" x14ac:dyDescent="0.2">
      <c r="A162" s="36">
        <f t="shared" si="4"/>
        <v>42620</v>
      </c>
      <c r="B162" s="37">
        <f>SUMIFS(СВЦЭМ!$E$34:$E$777,СВЦЭМ!$A$34:$A$777,$A162,СВЦЭМ!$B$34:$B$777,B$155)+'СЕТ СН'!$F$12</f>
        <v>0</v>
      </c>
      <c r="C162" s="37">
        <f>SUMIFS(СВЦЭМ!$E$34:$E$777,СВЦЭМ!$A$34:$A$777,$A162,СВЦЭМ!$B$34:$B$777,C$155)+'СЕТ СН'!$F$12</f>
        <v>0</v>
      </c>
      <c r="D162" s="37">
        <f>SUMIFS(СВЦЭМ!$E$34:$E$777,СВЦЭМ!$A$34:$A$777,$A162,СВЦЭМ!$B$34:$B$777,D$155)+'СЕТ СН'!$F$12</f>
        <v>0</v>
      </c>
      <c r="E162" s="37">
        <f>SUMIFS(СВЦЭМ!$E$34:$E$777,СВЦЭМ!$A$34:$A$777,$A162,СВЦЭМ!$B$34:$B$777,E$155)+'СЕТ СН'!$F$12</f>
        <v>0</v>
      </c>
      <c r="F162" s="37">
        <f>SUMIFS(СВЦЭМ!$E$34:$E$777,СВЦЭМ!$A$34:$A$777,$A162,СВЦЭМ!$B$34:$B$777,F$155)+'СЕТ СН'!$F$12</f>
        <v>0</v>
      </c>
      <c r="G162" s="37">
        <f>SUMIFS(СВЦЭМ!$E$34:$E$777,СВЦЭМ!$A$34:$A$777,$A162,СВЦЭМ!$B$34:$B$777,G$155)+'СЕТ СН'!$F$12</f>
        <v>0</v>
      </c>
      <c r="H162" s="37">
        <f>SUMIFS(СВЦЭМ!$E$34:$E$777,СВЦЭМ!$A$34:$A$777,$A162,СВЦЭМ!$B$34:$B$777,H$155)+'СЕТ СН'!$F$12</f>
        <v>0</v>
      </c>
      <c r="I162" s="37">
        <f>SUMIFS(СВЦЭМ!$E$34:$E$777,СВЦЭМ!$A$34:$A$777,$A162,СВЦЭМ!$B$34:$B$777,I$155)+'СЕТ СН'!$F$12</f>
        <v>0</v>
      </c>
      <c r="J162" s="37">
        <f>SUMIFS(СВЦЭМ!$E$34:$E$777,СВЦЭМ!$A$34:$A$777,$A162,СВЦЭМ!$B$34:$B$777,J$155)+'СЕТ СН'!$F$12</f>
        <v>0</v>
      </c>
      <c r="K162" s="37">
        <f>SUMIFS(СВЦЭМ!$E$34:$E$777,СВЦЭМ!$A$34:$A$777,$A162,СВЦЭМ!$B$34:$B$777,K$155)+'СЕТ СН'!$F$12</f>
        <v>0</v>
      </c>
      <c r="L162" s="37">
        <f>SUMIFS(СВЦЭМ!$E$34:$E$777,СВЦЭМ!$A$34:$A$777,$A162,СВЦЭМ!$B$34:$B$777,L$155)+'СЕТ СН'!$F$12</f>
        <v>0</v>
      </c>
      <c r="M162" s="37">
        <f>SUMIFS(СВЦЭМ!$E$34:$E$777,СВЦЭМ!$A$34:$A$777,$A162,СВЦЭМ!$B$34:$B$777,M$155)+'СЕТ СН'!$F$12</f>
        <v>0</v>
      </c>
      <c r="N162" s="37">
        <f>SUMIFS(СВЦЭМ!$E$34:$E$777,СВЦЭМ!$A$34:$A$777,$A162,СВЦЭМ!$B$34:$B$777,N$155)+'СЕТ СН'!$F$12</f>
        <v>0</v>
      </c>
      <c r="O162" s="37">
        <f>SUMIFS(СВЦЭМ!$E$34:$E$777,СВЦЭМ!$A$34:$A$777,$A162,СВЦЭМ!$B$34:$B$777,O$155)+'СЕТ СН'!$F$12</f>
        <v>0</v>
      </c>
      <c r="P162" s="37">
        <f>SUMIFS(СВЦЭМ!$E$34:$E$777,СВЦЭМ!$A$34:$A$777,$A162,СВЦЭМ!$B$34:$B$777,P$155)+'СЕТ СН'!$F$12</f>
        <v>0</v>
      </c>
      <c r="Q162" s="37">
        <f>SUMIFS(СВЦЭМ!$E$34:$E$777,СВЦЭМ!$A$34:$A$777,$A162,СВЦЭМ!$B$34:$B$777,Q$155)+'СЕТ СН'!$F$12</f>
        <v>0</v>
      </c>
      <c r="R162" s="37">
        <f>SUMIFS(СВЦЭМ!$E$34:$E$777,СВЦЭМ!$A$34:$A$777,$A162,СВЦЭМ!$B$34:$B$777,R$155)+'СЕТ СН'!$F$12</f>
        <v>0</v>
      </c>
      <c r="S162" s="37">
        <f>SUMIFS(СВЦЭМ!$E$34:$E$777,СВЦЭМ!$A$34:$A$777,$A162,СВЦЭМ!$B$34:$B$777,S$155)+'СЕТ СН'!$F$12</f>
        <v>0</v>
      </c>
      <c r="T162" s="37">
        <f>SUMIFS(СВЦЭМ!$E$34:$E$777,СВЦЭМ!$A$34:$A$777,$A162,СВЦЭМ!$B$34:$B$777,T$155)+'СЕТ СН'!$F$12</f>
        <v>0</v>
      </c>
      <c r="U162" s="37">
        <f>SUMIFS(СВЦЭМ!$E$34:$E$777,СВЦЭМ!$A$34:$A$777,$A162,СВЦЭМ!$B$34:$B$777,U$155)+'СЕТ СН'!$F$12</f>
        <v>0</v>
      </c>
      <c r="V162" s="37">
        <f>SUMIFS(СВЦЭМ!$E$34:$E$777,СВЦЭМ!$A$34:$A$777,$A162,СВЦЭМ!$B$34:$B$777,V$155)+'СЕТ СН'!$F$12</f>
        <v>0</v>
      </c>
      <c r="W162" s="37">
        <f>SUMIFS(СВЦЭМ!$E$34:$E$777,СВЦЭМ!$A$34:$A$777,$A162,СВЦЭМ!$B$34:$B$777,W$155)+'СЕТ СН'!$F$12</f>
        <v>0</v>
      </c>
      <c r="X162" s="37">
        <f>SUMIFS(СВЦЭМ!$E$34:$E$777,СВЦЭМ!$A$34:$A$777,$A162,СВЦЭМ!$B$34:$B$777,X$155)+'СЕТ СН'!$F$12</f>
        <v>0</v>
      </c>
      <c r="Y162" s="37">
        <f>SUMIFS(СВЦЭМ!$E$34:$E$777,СВЦЭМ!$A$34:$A$777,$A162,СВЦЭМ!$B$34:$B$777,Y$155)+'СЕТ СН'!$F$12</f>
        <v>0</v>
      </c>
    </row>
    <row r="163" spans="1:25" ht="15.75" x14ac:dyDescent="0.2">
      <c r="A163" s="36">
        <f t="shared" si="4"/>
        <v>42621</v>
      </c>
      <c r="B163" s="37">
        <f>SUMIFS(СВЦЭМ!$E$34:$E$777,СВЦЭМ!$A$34:$A$777,$A163,СВЦЭМ!$B$34:$B$777,B$155)+'СЕТ СН'!$F$12</f>
        <v>0</v>
      </c>
      <c r="C163" s="37">
        <f>SUMIFS(СВЦЭМ!$E$34:$E$777,СВЦЭМ!$A$34:$A$777,$A163,СВЦЭМ!$B$34:$B$777,C$155)+'СЕТ СН'!$F$12</f>
        <v>0</v>
      </c>
      <c r="D163" s="37">
        <f>SUMIFS(СВЦЭМ!$E$34:$E$777,СВЦЭМ!$A$34:$A$777,$A163,СВЦЭМ!$B$34:$B$777,D$155)+'СЕТ СН'!$F$12</f>
        <v>0</v>
      </c>
      <c r="E163" s="37">
        <f>SUMIFS(СВЦЭМ!$E$34:$E$777,СВЦЭМ!$A$34:$A$777,$A163,СВЦЭМ!$B$34:$B$777,E$155)+'СЕТ СН'!$F$12</f>
        <v>0</v>
      </c>
      <c r="F163" s="37">
        <f>SUMIFS(СВЦЭМ!$E$34:$E$777,СВЦЭМ!$A$34:$A$777,$A163,СВЦЭМ!$B$34:$B$777,F$155)+'СЕТ СН'!$F$12</f>
        <v>0</v>
      </c>
      <c r="G163" s="37">
        <f>SUMIFS(СВЦЭМ!$E$34:$E$777,СВЦЭМ!$A$34:$A$777,$A163,СВЦЭМ!$B$34:$B$777,G$155)+'СЕТ СН'!$F$12</f>
        <v>0</v>
      </c>
      <c r="H163" s="37">
        <f>SUMIFS(СВЦЭМ!$E$34:$E$777,СВЦЭМ!$A$34:$A$777,$A163,СВЦЭМ!$B$34:$B$777,H$155)+'СЕТ СН'!$F$12</f>
        <v>0</v>
      </c>
      <c r="I163" s="37">
        <f>SUMIFS(СВЦЭМ!$E$34:$E$777,СВЦЭМ!$A$34:$A$777,$A163,СВЦЭМ!$B$34:$B$777,I$155)+'СЕТ СН'!$F$12</f>
        <v>0</v>
      </c>
      <c r="J163" s="37">
        <f>SUMIFS(СВЦЭМ!$E$34:$E$777,СВЦЭМ!$A$34:$A$777,$A163,СВЦЭМ!$B$34:$B$777,J$155)+'СЕТ СН'!$F$12</f>
        <v>0</v>
      </c>
      <c r="K163" s="37">
        <f>SUMIFS(СВЦЭМ!$E$34:$E$777,СВЦЭМ!$A$34:$A$777,$A163,СВЦЭМ!$B$34:$B$777,K$155)+'СЕТ СН'!$F$12</f>
        <v>0</v>
      </c>
      <c r="L163" s="37">
        <f>SUMIFS(СВЦЭМ!$E$34:$E$777,СВЦЭМ!$A$34:$A$777,$A163,СВЦЭМ!$B$34:$B$777,L$155)+'СЕТ СН'!$F$12</f>
        <v>0</v>
      </c>
      <c r="M163" s="37">
        <f>SUMIFS(СВЦЭМ!$E$34:$E$777,СВЦЭМ!$A$34:$A$777,$A163,СВЦЭМ!$B$34:$B$777,M$155)+'СЕТ СН'!$F$12</f>
        <v>0</v>
      </c>
      <c r="N163" s="37">
        <f>SUMIFS(СВЦЭМ!$E$34:$E$777,СВЦЭМ!$A$34:$A$777,$A163,СВЦЭМ!$B$34:$B$777,N$155)+'СЕТ СН'!$F$12</f>
        <v>0</v>
      </c>
      <c r="O163" s="37">
        <f>SUMIFS(СВЦЭМ!$E$34:$E$777,СВЦЭМ!$A$34:$A$777,$A163,СВЦЭМ!$B$34:$B$777,O$155)+'СЕТ СН'!$F$12</f>
        <v>0</v>
      </c>
      <c r="P163" s="37">
        <f>SUMIFS(СВЦЭМ!$E$34:$E$777,СВЦЭМ!$A$34:$A$777,$A163,СВЦЭМ!$B$34:$B$777,P$155)+'СЕТ СН'!$F$12</f>
        <v>0</v>
      </c>
      <c r="Q163" s="37">
        <f>SUMIFS(СВЦЭМ!$E$34:$E$777,СВЦЭМ!$A$34:$A$777,$A163,СВЦЭМ!$B$34:$B$777,Q$155)+'СЕТ СН'!$F$12</f>
        <v>0</v>
      </c>
      <c r="R163" s="37">
        <f>SUMIFS(СВЦЭМ!$E$34:$E$777,СВЦЭМ!$A$34:$A$777,$A163,СВЦЭМ!$B$34:$B$777,R$155)+'СЕТ СН'!$F$12</f>
        <v>0</v>
      </c>
      <c r="S163" s="37">
        <f>SUMIFS(СВЦЭМ!$E$34:$E$777,СВЦЭМ!$A$34:$A$777,$A163,СВЦЭМ!$B$34:$B$777,S$155)+'СЕТ СН'!$F$12</f>
        <v>0</v>
      </c>
      <c r="T163" s="37">
        <f>SUMIFS(СВЦЭМ!$E$34:$E$777,СВЦЭМ!$A$34:$A$777,$A163,СВЦЭМ!$B$34:$B$777,T$155)+'СЕТ СН'!$F$12</f>
        <v>0</v>
      </c>
      <c r="U163" s="37">
        <f>SUMIFS(СВЦЭМ!$E$34:$E$777,СВЦЭМ!$A$34:$A$777,$A163,СВЦЭМ!$B$34:$B$777,U$155)+'СЕТ СН'!$F$12</f>
        <v>0</v>
      </c>
      <c r="V163" s="37">
        <f>SUMIFS(СВЦЭМ!$E$34:$E$777,СВЦЭМ!$A$34:$A$777,$A163,СВЦЭМ!$B$34:$B$777,V$155)+'СЕТ СН'!$F$12</f>
        <v>0</v>
      </c>
      <c r="W163" s="37">
        <f>SUMIFS(СВЦЭМ!$E$34:$E$777,СВЦЭМ!$A$34:$A$777,$A163,СВЦЭМ!$B$34:$B$777,W$155)+'СЕТ СН'!$F$12</f>
        <v>0</v>
      </c>
      <c r="X163" s="37">
        <f>SUMIFS(СВЦЭМ!$E$34:$E$777,СВЦЭМ!$A$34:$A$777,$A163,СВЦЭМ!$B$34:$B$777,X$155)+'СЕТ СН'!$F$12</f>
        <v>0</v>
      </c>
      <c r="Y163" s="37">
        <f>SUMIFS(СВЦЭМ!$E$34:$E$777,СВЦЭМ!$A$34:$A$777,$A163,СВЦЭМ!$B$34:$B$777,Y$155)+'СЕТ СН'!$F$12</f>
        <v>0</v>
      </c>
    </row>
    <row r="164" spans="1:25" ht="15.75" x14ac:dyDescent="0.2">
      <c r="A164" s="36">
        <f t="shared" si="4"/>
        <v>42622</v>
      </c>
      <c r="B164" s="37">
        <f>SUMIFS(СВЦЭМ!$E$34:$E$777,СВЦЭМ!$A$34:$A$777,$A164,СВЦЭМ!$B$34:$B$777,B$155)+'СЕТ СН'!$F$12</f>
        <v>0</v>
      </c>
      <c r="C164" s="37">
        <f>SUMIFS(СВЦЭМ!$E$34:$E$777,СВЦЭМ!$A$34:$A$777,$A164,СВЦЭМ!$B$34:$B$777,C$155)+'СЕТ СН'!$F$12</f>
        <v>0</v>
      </c>
      <c r="D164" s="37">
        <f>SUMIFS(СВЦЭМ!$E$34:$E$777,СВЦЭМ!$A$34:$A$777,$A164,СВЦЭМ!$B$34:$B$777,D$155)+'СЕТ СН'!$F$12</f>
        <v>0</v>
      </c>
      <c r="E164" s="37">
        <f>SUMIFS(СВЦЭМ!$E$34:$E$777,СВЦЭМ!$A$34:$A$777,$A164,СВЦЭМ!$B$34:$B$777,E$155)+'СЕТ СН'!$F$12</f>
        <v>0</v>
      </c>
      <c r="F164" s="37">
        <f>SUMIFS(СВЦЭМ!$E$34:$E$777,СВЦЭМ!$A$34:$A$777,$A164,СВЦЭМ!$B$34:$B$777,F$155)+'СЕТ СН'!$F$12</f>
        <v>0</v>
      </c>
      <c r="G164" s="37">
        <f>SUMIFS(СВЦЭМ!$E$34:$E$777,СВЦЭМ!$A$34:$A$777,$A164,СВЦЭМ!$B$34:$B$777,G$155)+'СЕТ СН'!$F$12</f>
        <v>0</v>
      </c>
      <c r="H164" s="37">
        <f>SUMIFS(СВЦЭМ!$E$34:$E$777,СВЦЭМ!$A$34:$A$777,$A164,СВЦЭМ!$B$34:$B$777,H$155)+'СЕТ СН'!$F$12</f>
        <v>0</v>
      </c>
      <c r="I164" s="37">
        <f>SUMIFS(СВЦЭМ!$E$34:$E$777,СВЦЭМ!$A$34:$A$777,$A164,СВЦЭМ!$B$34:$B$777,I$155)+'СЕТ СН'!$F$12</f>
        <v>0</v>
      </c>
      <c r="J164" s="37">
        <f>SUMIFS(СВЦЭМ!$E$34:$E$777,СВЦЭМ!$A$34:$A$777,$A164,СВЦЭМ!$B$34:$B$777,J$155)+'СЕТ СН'!$F$12</f>
        <v>0</v>
      </c>
      <c r="K164" s="37">
        <f>SUMIFS(СВЦЭМ!$E$34:$E$777,СВЦЭМ!$A$34:$A$777,$A164,СВЦЭМ!$B$34:$B$777,K$155)+'СЕТ СН'!$F$12</f>
        <v>0</v>
      </c>
      <c r="L164" s="37">
        <f>SUMIFS(СВЦЭМ!$E$34:$E$777,СВЦЭМ!$A$34:$A$777,$A164,СВЦЭМ!$B$34:$B$777,L$155)+'СЕТ СН'!$F$12</f>
        <v>0</v>
      </c>
      <c r="M164" s="37">
        <f>SUMIFS(СВЦЭМ!$E$34:$E$777,СВЦЭМ!$A$34:$A$777,$A164,СВЦЭМ!$B$34:$B$777,M$155)+'СЕТ СН'!$F$12</f>
        <v>0</v>
      </c>
      <c r="N164" s="37">
        <f>SUMIFS(СВЦЭМ!$E$34:$E$777,СВЦЭМ!$A$34:$A$777,$A164,СВЦЭМ!$B$34:$B$777,N$155)+'СЕТ СН'!$F$12</f>
        <v>0</v>
      </c>
      <c r="O164" s="37">
        <f>SUMIFS(СВЦЭМ!$E$34:$E$777,СВЦЭМ!$A$34:$A$777,$A164,СВЦЭМ!$B$34:$B$777,O$155)+'СЕТ СН'!$F$12</f>
        <v>0</v>
      </c>
      <c r="P164" s="37">
        <f>SUMIFS(СВЦЭМ!$E$34:$E$777,СВЦЭМ!$A$34:$A$777,$A164,СВЦЭМ!$B$34:$B$777,P$155)+'СЕТ СН'!$F$12</f>
        <v>0</v>
      </c>
      <c r="Q164" s="37">
        <f>SUMIFS(СВЦЭМ!$E$34:$E$777,СВЦЭМ!$A$34:$A$777,$A164,СВЦЭМ!$B$34:$B$777,Q$155)+'СЕТ СН'!$F$12</f>
        <v>0</v>
      </c>
      <c r="R164" s="37">
        <f>SUMIFS(СВЦЭМ!$E$34:$E$777,СВЦЭМ!$A$34:$A$777,$A164,СВЦЭМ!$B$34:$B$777,R$155)+'СЕТ СН'!$F$12</f>
        <v>0</v>
      </c>
      <c r="S164" s="37">
        <f>SUMIFS(СВЦЭМ!$E$34:$E$777,СВЦЭМ!$A$34:$A$777,$A164,СВЦЭМ!$B$34:$B$777,S$155)+'СЕТ СН'!$F$12</f>
        <v>0</v>
      </c>
      <c r="T164" s="37">
        <f>SUMIFS(СВЦЭМ!$E$34:$E$777,СВЦЭМ!$A$34:$A$777,$A164,СВЦЭМ!$B$34:$B$777,T$155)+'СЕТ СН'!$F$12</f>
        <v>0</v>
      </c>
      <c r="U164" s="37">
        <f>SUMIFS(СВЦЭМ!$E$34:$E$777,СВЦЭМ!$A$34:$A$777,$A164,СВЦЭМ!$B$34:$B$777,U$155)+'СЕТ СН'!$F$12</f>
        <v>0</v>
      </c>
      <c r="V164" s="37">
        <f>SUMIFS(СВЦЭМ!$E$34:$E$777,СВЦЭМ!$A$34:$A$777,$A164,СВЦЭМ!$B$34:$B$777,V$155)+'СЕТ СН'!$F$12</f>
        <v>0</v>
      </c>
      <c r="W164" s="37">
        <f>SUMIFS(СВЦЭМ!$E$34:$E$777,СВЦЭМ!$A$34:$A$777,$A164,СВЦЭМ!$B$34:$B$777,W$155)+'СЕТ СН'!$F$12</f>
        <v>0</v>
      </c>
      <c r="X164" s="37">
        <f>SUMIFS(СВЦЭМ!$E$34:$E$777,СВЦЭМ!$A$34:$A$777,$A164,СВЦЭМ!$B$34:$B$777,X$155)+'СЕТ СН'!$F$12</f>
        <v>0</v>
      </c>
      <c r="Y164" s="37">
        <f>SUMIFS(СВЦЭМ!$E$34:$E$777,СВЦЭМ!$A$34:$A$777,$A164,СВЦЭМ!$B$34:$B$777,Y$155)+'СЕТ СН'!$F$12</f>
        <v>0</v>
      </c>
    </row>
    <row r="165" spans="1:25" ht="15.75" x14ac:dyDescent="0.2">
      <c r="A165" s="36">
        <f t="shared" si="4"/>
        <v>42623</v>
      </c>
      <c r="B165" s="37">
        <f>SUMIFS(СВЦЭМ!$E$34:$E$777,СВЦЭМ!$A$34:$A$777,$A165,СВЦЭМ!$B$34:$B$777,B$155)+'СЕТ СН'!$F$12</f>
        <v>0</v>
      </c>
      <c r="C165" s="37">
        <f>SUMIFS(СВЦЭМ!$E$34:$E$777,СВЦЭМ!$A$34:$A$777,$A165,СВЦЭМ!$B$34:$B$777,C$155)+'СЕТ СН'!$F$12</f>
        <v>0</v>
      </c>
      <c r="D165" s="37">
        <f>SUMIFS(СВЦЭМ!$E$34:$E$777,СВЦЭМ!$A$34:$A$777,$A165,СВЦЭМ!$B$34:$B$777,D$155)+'СЕТ СН'!$F$12</f>
        <v>0</v>
      </c>
      <c r="E165" s="37">
        <f>SUMIFS(СВЦЭМ!$E$34:$E$777,СВЦЭМ!$A$34:$A$777,$A165,СВЦЭМ!$B$34:$B$777,E$155)+'СЕТ СН'!$F$12</f>
        <v>0</v>
      </c>
      <c r="F165" s="37">
        <f>SUMIFS(СВЦЭМ!$E$34:$E$777,СВЦЭМ!$A$34:$A$777,$A165,СВЦЭМ!$B$34:$B$777,F$155)+'СЕТ СН'!$F$12</f>
        <v>0</v>
      </c>
      <c r="G165" s="37">
        <f>SUMIFS(СВЦЭМ!$E$34:$E$777,СВЦЭМ!$A$34:$A$777,$A165,СВЦЭМ!$B$34:$B$777,G$155)+'СЕТ СН'!$F$12</f>
        <v>0</v>
      </c>
      <c r="H165" s="37">
        <f>SUMIFS(СВЦЭМ!$E$34:$E$777,СВЦЭМ!$A$34:$A$777,$A165,СВЦЭМ!$B$34:$B$777,H$155)+'СЕТ СН'!$F$12</f>
        <v>0</v>
      </c>
      <c r="I165" s="37">
        <f>SUMIFS(СВЦЭМ!$E$34:$E$777,СВЦЭМ!$A$34:$A$777,$A165,СВЦЭМ!$B$34:$B$777,I$155)+'СЕТ СН'!$F$12</f>
        <v>0</v>
      </c>
      <c r="J165" s="37">
        <f>SUMIFS(СВЦЭМ!$E$34:$E$777,СВЦЭМ!$A$34:$A$777,$A165,СВЦЭМ!$B$34:$B$777,J$155)+'СЕТ СН'!$F$12</f>
        <v>0</v>
      </c>
      <c r="K165" s="37">
        <f>SUMIFS(СВЦЭМ!$E$34:$E$777,СВЦЭМ!$A$34:$A$777,$A165,СВЦЭМ!$B$34:$B$777,K$155)+'СЕТ СН'!$F$12</f>
        <v>0</v>
      </c>
      <c r="L165" s="37">
        <f>SUMIFS(СВЦЭМ!$E$34:$E$777,СВЦЭМ!$A$34:$A$777,$A165,СВЦЭМ!$B$34:$B$777,L$155)+'СЕТ СН'!$F$12</f>
        <v>0</v>
      </c>
      <c r="M165" s="37">
        <f>SUMIFS(СВЦЭМ!$E$34:$E$777,СВЦЭМ!$A$34:$A$777,$A165,СВЦЭМ!$B$34:$B$777,M$155)+'СЕТ СН'!$F$12</f>
        <v>0</v>
      </c>
      <c r="N165" s="37">
        <f>SUMIFS(СВЦЭМ!$E$34:$E$777,СВЦЭМ!$A$34:$A$777,$A165,СВЦЭМ!$B$34:$B$777,N$155)+'СЕТ СН'!$F$12</f>
        <v>0</v>
      </c>
      <c r="O165" s="37">
        <f>SUMIFS(СВЦЭМ!$E$34:$E$777,СВЦЭМ!$A$34:$A$777,$A165,СВЦЭМ!$B$34:$B$777,O$155)+'СЕТ СН'!$F$12</f>
        <v>0</v>
      </c>
      <c r="P165" s="37">
        <f>SUMIFS(СВЦЭМ!$E$34:$E$777,СВЦЭМ!$A$34:$A$777,$A165,СВЦЭМ!$B$34:$B$777,P$155)+'СЕТ СН'!$F$12</f>
        <v>0</v>
      </c>
      <c r="Q165" s="37">
        <f>SUMIFS(СВЦЭМ!$E$34:$E$777,СВЦЭМ!$A$34:$A$777,$A165,СВЦЭМ!$B$34:$B$777,Q$155)+'СЕТ СН'!$F$12</f>
        <v>0</v>
      </c>
      <c r="R165" s="37">
        <f>SUMIFS(СВЦЭМ!$E$34:$E$777,СВЦЭМ!$A$34:$A$777,$A165,СВЦЭМ!$B$34:$B$777,R$155)+'СЕТ СН'!$F$12</f>
        <v>0</v>
      </c>
      <c r="S165" s="37">
        <f>SUMIFS(СВЦЭМ!$E$34:$E$777,СВЦЭМ!$A$34:$A$777,$A165,СВЦЭМ!$B$34:$B$777,S$155)+'СЕТ СН'!$F$12</f>
        <v>0</v>
      </c>
      <c r="T165" s="37">
        <f>SUMIFS(СВЦЭМ!$E$34:$E$777,СВЦЭМ!$A$34:$A$777,$A165,СВЦЭМ!$B$34:$B$777,T$155)+'СЕТ СН'!$F$12</f>
        <v>0</v>
      </c>
      <c r="U165" s="37">
        <f>SUMIFS(СВЦЭМ!$E$34:$E$777,СВЦЭМ!$A$34:$A$777,$A165,СВЦЭМ!$B$34:$B$777,U$155)+'СЕТ СН'!$F$12</f>
        <v>0</v>
      </c>
      <c r="V165" s="37">
        <f>SUMIFS(СВЦЭМ!$E$34:$E$777,СВЦЭМ!$A$34:$A$777,$A165,СВЦЭМ!$B$34:$B$777,V$155)+'СЕТ СН'!$F$12</f>
        <v>0</v>
      </c>
      <c r="W165" s="37">
        <f>SUMIFS(СВЦЭМ!$E$34:$E$777,СВЦЭМ!$A$34:$A$777,$A165,СВЦЭМ!$B$34:$B$777,W$155)+'СЕТ СН'!$F$12</f>
        <v>0</v>
      </c>
      <c r="X165" s="37">
        <f>SUMIFS(СВЦЭМ!$E$34:$E$777,СВЦЭМ!$A$34:$A$777,$A165,СВЦЭМ!$B$34:$B$777,X$155)+'СЕТ СН'!$F$12</f>
        <v>0</v>
      </c>
      <c r="Y165" s="37">
        <f>SUMIFS(СВЦЭМ!$E$34:$E$777,СВЦЭМ!$A$34:$A$777,$A165,СВЦЭМ!$B$34:$B$777,Y$155)+'СЕТ СН'!$F$12</f>
        <v>0</v>
      </c>
    </row>
    <row r="166" spans="1:25" ht="15.75" x14ac:dyDescent="0.2">
      <c r="A166" s="36">
        <f t="shared" si="4"/>
        <v>42624</v>
      </c>
      <c r="B166" s="37">
        <f>SUMIFS(СВЦЭМ!$E$34:$E$777,СВЦЭМ!$A$34:$A$777,$A166,СВЦЭМ!$B$34:$B$777,B$155)+'СЕТ СН'!$F$12</f>
        <v>0</v>
      </c>
      <c r="C166" s="37">
        <f>SUMIFS(СВЦЭМ!$E$34:$E$777,СВЦЭМ!$A$34:$A$777,$A166,СВЦЭМ!$B$34:$B$777,C$155)+'СЕТ СН'!$F$12</f>
        <v>0</v>
      </c>
      <c r="D166" s="37">
        <f>SUMIFS(СВЦЭМ!$E$34:$E$777,СВЦЭМ!$A$34:$A$777,$A166,СВЦЭМ!$B$34:$B$777,D$155)+'СЕТ СН'!$F$12</f>
        <v>0</v>
      </c>
      <c r="E166" s="37">
        <f>SUMIFS(СВЦЭМ!$E$34:$E$777,СВЦЭМ!$A$34:$A$777,$A166,СВЦЭМ!$B$34:$B$777,E$155)+'СЕТ СН'!$F$12</f>
        <v>0</v>
      </c>
      <c r="F166" s="37">
        <f>SUMIFS(СВЦЭМ!$E$34:$E$777,СВЦЭМ!$A$34:$A$777,$A166,СВЦЭМ!$B$34:$B$777,F$155)+'СЕТ СН'!$F$12</f>
        <v>0</v>
      </c>
      <c r="G166" s="37">
        <f>SUMIFS(СВЦЭМ!$E$34:$E$777,СВЦЭМ!$A$34:$A$777,$A166,СВЦЭМ!$B$34:$B$777,G$155)+'СЕТ СН'!$F$12</f>
        <v>0</v>
      </c>
      <c r="H166" s="37">
        <f>SUMIFS(СВЦЭМ!$E$34:$E$777,СВЦЭМ!$A$34:$A$777,$A166,СВЦЭМ!$B$34:$B$777,H$155)+'СЕТ СН'!$F$12</f>
        <v>0</v>
      </c>
      <c r="I166" s="37">
        <f>SUMIFS(СВЦЭМ!$E$34:$E$777,СВЦЭМ!$A$34:$A$777,$A166,СВЦЭМ!$B$34:$B$777,I$155)+'СЕТ СН'!$F$12</f>
        <v>0</v>
      </c>
      <c r="J166" s="37">
        <f>SUMIFS(СВЦЭМ!$E$34:$E$777,СВЦЭМ!$A$34:$A$777,$A166,СВЦЭМ!$B$34:$B$777,J$155)+'СЕТ СН'!$F$12</f>
        <v>0</v>
      </c>
      <c r="K166" s="37">
        <f>SUMIFS(СВЦЭМ!$E$34:$E$777,СВЦЭМ!$A$34:$A$777,$A166,СВЦЭМ!$B$34:$B$777,K$155)+'СЕТ СН'!$F$12</f>
        <v>0</v>
      </c>
      <c r="L166" s="37">
        <f>SUMIFS(СВЦЭМ!$E$34:$E$777,СВЦЭМ!$A$34:$A$777,$A166,СВЦЭМ!$B$34:$B$777,L$155)+'СЕТ СН'!$F$12</f>
        <v>0</v>
      </c>
      <c r="M166" s="37">
        <f>SUMIFS(СВЦЭМ!$E$34:$E$777,СВЦЭМ!$A$34:$A$777,$A166,СВЦЭМ!$B$34:$B$777,M$155)+'СЕТ СН'!$F$12</f>
        <v>0</v>
      </c>
      <c r="N166" s="37">
        <f>SUMIFS(СВЦЭМ!$E$34:$E$777,СВЦЭМ!$A$34:$A$777,$A166,СВЦЭМ!$B$34:$B$777,N$155)+'СЕТ СН'!$F$12</f>
        <v>0</v>
      </c>
      <c r="O166" s="37">
        <f>SUMIFS(СВЦЭМ!$E$34:$E$777,СВЦЭМ!$A$34:$A$777,$A166,СВЦЭМ!$B$34:$B$777,O$155)+'СЕТ СН'!$F$12</f>
        <v>0</v>
      </c>
      <c r="P166" s="37">
        <f>SUMIFS(СВЦЭМ!$E$34:$E$777,СВЦЭМ!$A$34:$A$777,$A166,СВЦЭМ!$B$34:$B$777,P$155)+'СЕТ СН'!$F$12</f>
        <v>0</v>
      </c>
      <c r="Q166" s="37">
        <f>SUMIFS(СВЦЭМ!$E$34:$E$777,СВЦЭМ!$A$34:$A$777,$A166,СВЦЭМ!$B$34:$B$777,Q$155)+'СЕТ СН'!$F$12</f>
        <v>0</v>
      </c>
      <c r="R166" s="37">
        <f>SUMIFS(СВЦЭМ!$E$34:$E$777,СВЦЭМ!$A$34:$A$777,$A166,СВЦЭМ!$B$34:$B$777,R$155)+'СЕТ СН'!$F$12</f>
        <v>0</v>
      </c>
      <c r="S166" s="37">
        <f>SUMIFS(СВЦЭМ!$E$34:$E$777,СВЦЭМ!$A$34:$A$777,$A166,СВЦЭМ!$B$34:$B$777,S$155)+'СЕТ СН'!$F$12</f>
        <v>0</v>
      </c>
      <c r="T166" s="37">
        <f>SUMIFS(СВЦЭМ!$E$34:$E$777,СВЦЭМ!$A$34:$A$777,$A166,СВЦЭМ!$B$34:$B$777,T$155)+'СЕТ СН'!$F$12</f>
        <v>0</v>
      </c>
      <c r="U166" s="37">
        <f>SUMIFS(СВЦЭМ!$E$34:$E$777,СВЦЭМ!$A$34:$A$777,$A166,СВЦЭМ!$B$34:$B$777,U$155)+'СЕТ СН'!$F$12</f>
        <v>0</v>
      </c>
      <c r="V166" s="37">
        <f>SUMIFS(СВЦЭМ!$E$34:$E$777,СВЦЭМ!$A$34:$A$777,$A166,СВЦЭМ!$B$34:$B$777,V$155)+'СЕТ СН'!$F$12</f>
        <v>0</v>
      </c>
      <c r="W166" s="37">
        <f>SUMIFS(СВЦЭМ!$E$34:$E$777,СВЦЭМ!$A$34:$A$777,$A166,СВЦЭМ!$B$34:$B$777,W$155)+'СЕТ СН'!$F$12</f>
        <v>0</v>
      </c>
      <c r="X166" s="37">
        <f>SUMIFS(СВЦЭМ!$E$34:$E$777,СВЦЭМ!$A$34:$A$777,$A166,СВЦЭМ!$B$34:$B$777,X$155)+'СЕТ СН'!$F$12</f>
        <v>0</v>
      </c>
      <c r="Y166" s="37">
        <f>SUMIFS(СВЦЭМ!$E$34:$E$777,СВЦЭМ!$A$34:$A$777,$A166,СВЦЭМ!$B$34:$B$777,Y$155)+'СЕТ СН'!$F$12</f>
        <v>0</v>
      </c>
    </row>
    <row r="167" spans="1:25" ht="15.75" x14ac:dyDescent="0.2">
      <c r="A167" s="36">
        <f t="shared" si="4"/>
        <v>42625</v>
      </c>
      <c r="B167" s="37">
        <f>SUMIFS(СВЦЭМ!$E$34:$E$777,СВЦЭМ!$A$34:$A$777,$A167,СВЦЭМ!$B$34:$B$777,B$155)+'СЕТ СН'!$F$12</f>
        <v>0</v>
      </c>
      <c r="C167" s="37">
        <f>SUMIFS(СВЦЭМ!$E$34:$E$777,СВЦЭМ!$A$34:$A$777,$A167,СВЦЭМ!$B$34:$B$777,C$155)+'СЕТ СН'!$F$12</f>
        <v>0</v>
      </c>
      <c r="D167" s="37">
        <f>SUMIFS(СВЦЭМ!$E$34:$E$777,СВЦЭМ!$A$34:$A$777,$A167,СВЦЭМ!$B$34:$B$777,D$155)+'СЕТ СН'!$F$12</f>
        <v>0</v>
      </c>
      <c r="E167" s="37">
        <f>SUMIFS(СВЦЭМ!$E$34:$E$777,СВЦЭМ!$A$34:$A$777,$A167,СВЦЭМ!$B$34:$B$777,E$155)+'СЕТ СН'!$F$12</f>
        <v>0</v>
      </c>
      <c r="F167" s="37">
        <f>SUMIFS(СВЦЭМ!$E$34:$E$777,СВЦЭМ!$A$34:$A$777,$A167,СВЦЭМ!$B$34:$B$777,F$155)+'СЕТ СН'!$F$12</f>
        <v>0</v>
      </c>
      <c r="G167" s="37">
        <f>SUMIFS(СВЦЭМ!$E$34:$E$777,СВЦЭМ!$A$34:$A$777,$A167,СВЦЭМ!$B$34:$B$777,G$155)+'СЕТ СН'!$F$12</f>
        <v>0</v>
      </c>
      <c r="H167" s="37">
        <f>SUMIFS(СВЦЭМ!$E$34:$E$777,СВЦЭМ!$A$34:$A$777,$A167,СВЦЭМ!$B$34:$B$777,H$155)+'СЕТ СН'!$F$12</f>
        <v>0</v>
      </c>
      <c r="I167" s="37">
        <f>SUMIFS(СВЦЭМ!$E$34:$E$777,СВЦЭМ!$A$34:$A$777,$A167,СВЦЭМ!$B$34:$B$777,I$155)+'СЕТ СН'!$F$12</f>
        <v>0</v>
      </c>
      <c r="J167" s="37">
        <f>SUMIFS(СВЦЭМ!$E$34:$E$777,СВЦЭМ!$A$34:$A$777,$A167,СВЦЭМ!$B$34:$B$777,J$155)+'СЕТ СН'!$F$12</f>
        <v>0</v>
      </c>
      <c r="K167" s="37">
        <f>SUMIFS(СВЦЭМ!$E$34:$E$777,СВЦЭМ!$A$34:$A$777,$A167,СВЦЭМ!$B$34:$B$777,K$155)+'СЕТ СН'!$F$12</f>
        <v>0</v>
      </c>
      <c r="L167" s="37">
        <f>SUMIFS(СВЦЭМ!$E$34:$E$777,СВЦЭМ!$A$34:$A$777,$A167,СВЦЭМ!$B$34:$B$777,L$155)+'СЕТ СН'!$F$12</f>
        <v>0</v>
      </c>
      <c r="M167" s="37">
        <f>SUMIFS(СВЦЭМ!$E$34:$E$777,СВЦЭМ!$A$34:$A$777,$A167,СВЦЭМ!$B$34:$B$777,M$155)+'СЕТ СН'!$F$12</f>
        <v>0</v>
      </c>
      <c r="N167" s="37">
        <f>SUMIFS(СВЦЭМ!$E$34:$E$777,СВЦЭМ!$A$34:$A$777,$A167,СВЦЭМ!$B$34:$B$777,N$155)+'СЕТ СН'!$F$12</f>
        <v>0</v>
      </c>
      <c r="O167" s="37">
        <f>SUMIFS(СВЦЭМ!$E$34:$E$777,СВЦЭМ!$A$34:$A$777,$A167,СВЦЭМ!$B$34:$B$777,O$155)+'СЕТ СН'!$F$12</f>
        <v>0</v>
      </c>
      <c r="P167" s="37">
        <f>SUMIFS(СВЦЭМ!$E$34:$E$777,СВЦЭМ!$A$34:$A$777,$A167,СВЦЭМ!$B$34:$B$777,P$155)+'СЕТ СН'!$F$12</f>
        <v>0</v>
      </c>
      <c r="Q167" s="37">
        <f>SUMIFS(СВЦЭМ!$E$34:$E$777,СВЦЭМ!$A$34:$A$777,$A167,СВЦЭМ!$B$34:$B$777,Q$155)+'СЕТ СН'!$F$12</f>
        <v>0</v>
      </c>
      <c r="R167" s="37">
        <f>SUMIFS(СВЦЭМ!$E$34:$E$777,СВЦЭМ!$A$34:$A$777,$A167,СВЦЭМ!$B$34:$B$777,R$155)+'СЕТ СН'!$F$12</f>
        <v>0</v>
      </c>
      <c r="S167" s="37">
        <f>SUMIFS(СВЦЭМ!$E$34:$E$777,СВЦЭМ!$A$34:$A$777,$A167,СВЦЭМ!$B$34:$B$777,S$155)+'СЕТ СН'!$F$12</f>
        <v>0</v>
      </c>
      <c r="T167" s="37">
        <f>SUMIFS(СВЦЭМ!$E$34:$E$777,СВЦЭМ!$A$34:$A$777,$A167,СВЦЭМ!$B$34:$B$777,T$155)+'СЕТ СН'!$F$12</f>
        <v>0</v>
      </c>
      <c r="U167" s="37">
        <f>SUMIFS(СВЦЭМ!$E$34:$E$777,СВЦЭМ!$A$34:$A$777,$A167,СВЦЭМ!$B$34:$B$777,U$155)+'СЕТ СН'!$F$12</f>
        <v>0</v>
      </c>
      <c r="V167" s="37">
        <f>SUMIFS(СВЦЭМ!$E$34:$E$777,СВЦЭМ!$A$34:$A$777,$A167,СВЦЭМ!$B$34:$B$777,V$155)+'СЕТ СН'!$F$12</f>
        <v>0</v>
      </c>
      <c r="W167" s="37">
        <f>SUMIFS(СВЦЭМ!$E$34:$E$777,СВЦЭМ!$A$34:$A$777,$A167,СВЦЭМ!$B$34:$B$777,W$155)+'СЕТ СН'!$F$12</f>
        <v>0</v>
      </c>
      <c r="X167" s="37">
        <f>SUMIFS(СВЦЭМ!$E$34:$E$777,СВЦЭМ!$A$34:$A$777,$A167,СВЦЭМ!$B$34:$B$777,X$155)+'СЕТ СН'!$F$12</f>
        <v>0</v>
      </c>
      <c r="Y167" s="37">
        <f>SUMIFS(СВЦЭМ!$E$34:$E$777,СВЦЭМ!$A$34:$A$777,$A167,СВЦЭМ!$B$34:$B$777,Y$155)+'СЕТ СН'!$F$12</f>
        <v>0</v>
      </c>
    </row>
    <row r="168" spans="1:25" ht="15.75" x14ac:dyDescent="0.2">
      <c r="A168" s="36">
        <f t="shared" si="4"/>
        <v>42626</v>
      </c>
      <c r="B168" s="37">
        <f>SUMIFS(СВЦЭМ!$E$34:$E$777,СВЦЭМ!$A$34:$A$777,$A168,СВЦЭМ!$B$34:$B$777,B$155)+'СЕТ СН'!$F$12</f>
        <v>0</v>
      </c>
      <c r="C168" s="37">
        <f>SUMIFS(СВЦЭМ!$E$34:$E$777,СВЦЭМ!$A$34:$A$777,$A168,СВЦЭМ!$B$34:$B$777,C$155)+'СЕТ СН'!$F$12</f>
        <v>0</v>
      </c>
      <c r="D168" s="37">
        <f>SUMIFS(СВЦЭМ!$E$34:$E$777,СВЦЭМ!$A$34:$A$777,$A168,СВЦЭМ!$B$34:$B$777,D$155)+'СЕТ СН'!$F$12</f>
        <v>0</v>
      </c>
      <c r="E168" s="37">
        <f>SUMIFS(СВЦЭМ!$E$34:$E$777,СВЦЭМ!$A$34:$A$777,$A168,СВЦЭМ!$B$34:$B$777,E$155)+'СЕТ СН'!$F$12</f>
        <v>0</v>
      </c>
      <c r="F168" s="37">
        <f>SUMIFS(СВЦЭМ!$E$34:$E$777,СВЦЭМ!$A$34:$A$777,$A168,СВЦЭМ!$B$34:$B$777,F$155)+'СЕТ СН'!$F$12</f>
        <v>0</v>
      </c>
      <c r="G168" s="37">
        <f>SUMIFS(СВЦЭМ!$E$34:$E$777,СВЦЭМ!$A$34:$A$777,$A168,СВЦЭМ!$B$34:$B$777,G$155)+'СЕТ СН'!$F$12</f>
        <v>0</v>
      </c>
      <c r="H168" s="37">
        <f>SUMIFS(СВЦЭМ!$E$34:$E$777,СВЦЭМ!$A$34:$A$777,$A168,СВЦЭМ!$B$34:$B$777,H$155)+'СЕТ СН'!$F$12</f>
        <v>0</v>
      </c>
      <c r="I168" s="37">
        <f>SUMIFS(СВЦЭМ!$E$34:$E$777,СВЦЭМ!$A$34:$A$777,$A168,СВЦЭМ!$B$34:$B$777,I$155)+'СЕТ СН'!$F$12</f>
        <v>0</v>
      </c>
      <c r="J168" s="37">
        <f>SUMIFS(СВЦЭМ!$E$34:$E$777,СВЦЭМ!$A$34:$A$777,$A168,СВЦЭМ!$B$34:$B$777,J$155)+'СЕТ СН'!$F$12</f>
        <v>0</v>
      </c>
      <c r="K168" s="37">
        <f>SUMIFS(СВЦЭМ!$E$34:$E$777,СВЦЭМ!$A$34:$A$777,$A168,СВЦЭМ!$B$34:$B$777,K$155)+'СЕТ СН'!$F$12</f>
        <v>0</v>
      </c>
      <c r="L168" s="37">
        <f>SUMIFS(СВЦЭМ!$E$34:$E$777,СВЦЭМ!$A$34:$A$777,$A168,СВЦЭМ!$B$34:$B$777,L$155)+'СЕТ СН'!$F$12</f>
        <v>0</v>
      </c>
      <c r="M168" s="37">
        <f>SUMIFS(СВЦЭМ!$E$34:$E$777,СВЦЭМ!$A$34:$A$777,$A168,СВЦЭМ!$B$34:$B$777,M$155)+'СЕТ СН'!$F$12</f>
        <v>0</v>
      </c>
      <c r="N168" s="37">
        <f>SUMIFS(СВЦЭМ!$E$34:$E$777,СВЦЭМ!$A$34:$A$777,$A168,СВЦЭМ!$B$34:$B$777,N$155)+'СЕТ СН'!$F$12</f>
        <v>0</v>
      </c>
      <c r="O168" s="37">
        <f>SUMIFS(СВЦЭМ!$E$34:$E$777,СВЦЭМ!$A$34:$A$777,$A168,СВЦЭМ!$B$34:$B$777,O$155)+'СЕТ СН'!$F$12</f>
        <v>0</v>
      </c>
      <c r="P168" s="37">
        <f>SUMIFS(СВЦЭМ!$E$34:$E$777,СВЦЭМ!$A$34:$A$777,$A168,СВЦЭМ!$B$34:$B$777,P$155)+'СЕТ СН'!$F$12</f>
        <v>0</v>
      </c>
      <c r="Q168" s="37">
        <f>SUMIFS(СВЦЭМ!$E$34:$E$777,СВЦЭМ!$A$34:$A$777,$A168,СВЦЭМ!$B$34:$B$777,Q$155)+'СЕТ СН'!$F$12</f>
        <v>0</v>
      </c>
      <c r="R168" s="37">
        <f>SUMIFS(СВЦЭМ!$E$34:$E$777,СВЦЭМ!$A$34:$A$777,$A168,СВЦЭМ!$B$34:$B$777,R$155)+'СЕТ СН'!$F$12</f>
        <v>0</v>
      </c>
      <c r="S168" s="37">
        <f>SUMIFS(СВЦЭМ!$E$34:$E$777,СВЦЭМ!$A$34:$A$777,$A168,СВЦЭМ!$B$34:$B$777,S$155)+'СЕТ СН'!$F$12</f>
        <v>0</v>
      </c>
      <c r="T168" s="37">
        <f>SUMIFS(СВЦЭМ!$E$34:$E$777,СВЦЭМ!$A$34:$A$777,$A168,СВЦЭМ!$B$34:$B$777,T$155)+'СЕТ СН'!$F$12</f>
        <v>0</v>
      </c>
      <c r="U168" s="37">
        <f>SUMIFS(СВЦЭМ!$E$34:$E$777,СВЦЭМ!$A$34:$A$777,$A168,СВЦЭМ!$B$34:$B$777,U$155)+'СЕТ СН'!$F$12</f>
        <v>0</v>
      </c>
      <c r="V168" s="37">
        <f>SUMIFS(СВЦЭМ!$E$34:$E$777,СВЦЭМ!$A$34:$A$777,$A168,СВЦЭМ!$B$34:$B$777,V$155)+'СЕТ СН'!$F$12</f>
        <v>0</v>
      </c>
      <c r="W168" s="37">
        <f>SUMIFS(СВЦЭМ!$E$34:$E$777,СВЦЭМ!$A$34:$A$777,$A168,СВЦЭМ!$B$34:$B$777,W$155)+'СЕТ СН'!$F$12</f>
        <v>0</v>
      </c>
      <c r="X168" s="37">
        <f>SUMIFS(СВЦЭМ!$E$34:$E$777,СВЦЭМ!$A$34:$A$777,$A168,СВЦЭМ!$B$34:$B$777,X$155)+'СЕТ СН'!$F$12</f>
        <v>0</v>
      </c>
      <c r="Y168" s="37">
        <f>SUMIFS(СВЦЭМ!$E$34:$E$777,СВЦЭМ!$A$34:$A$777,$A168,СВЦЭМ!$B$34:$B$777,Y$155)+'СЕТ СН'!$F$12</f>
        <v>0</v>
      </c>
    </row>
    <row r="169" spans="1:25" ht="15.75" x14ac:dyDescent="0.2">
      <c r="A169" s="36">
        <f t="shared" si="4"/>
        <v>42627</v>
      </c>
      <c r="B169" s="37">
        <f>SUMIFS(СВЦЭМ!$E$34:$E$777,СВЦЭМ!$A$34:$A$777,$A169,СВЦЭМ!$B$34:$B$777,B$155)+'СЕТ СН'!$F$12</f>
        <v>0</v>
      </c>
      <c r="C169" s="37">
        <f>SUMIFS(СВЦЭМ!$E$34:$E$777,СВЦЭМ!$A$34:$A$777,$A169,СВЦЭМ!$B$34:$B$777,C$155)+'СЕТ СН'!$F$12</f>
        <v>0</v>
      </c>
      <c r="D169" s="37">
        <f>SUMIFS(СВЦЭМ!$E$34:$E$777,СВЦЭМ!$A$34:$A$777,$A169,СВЦЭМ!$B$34:$B$777,D$155)+'СЕТ СН'!$F$12</f>
        <v>0</v>
      </c>
      <c r="E169" s="37">
        <f>SUMIFS(СВЦЭМ!$E$34:$E$777,СВЦЭМ!$A$34:$A$777,$A169,СВЦЭМ!$B$34:$B$777,E$155)+'СЕТ СН'!$F$12</f>
        <v>0</v>
      </c>
      <c r="F169" s="37">
        <f>SUMIFS(СВЦЭМ!$E$34:$E$777,СВЦЭМ!$A$34:$A$777,$A169,СВЦЭМ!$B$34:$B$777,F$155)+'СЕТ СН'!$F$12</f>
        <v>0</v>
      </c>
      <c r="G169" s="37">
        <f>SUMIFS(СВЦЭМ!$E$34:$E$777,СВЦЭМ!$A$34:$A$777,$A169,СВЦЭМ!$B$34:$B$777,G$155)+'СЕТ СН'!$F$12</f>
        <v>0</v>
      </c>
      <c r="H169" s="37">
        <f>SUMIFS(СВЦЭМ!$E$34:$E$777,СВЦЭМ!$A$34:$A$777,$A169,СВЦЭМ!$B$34:$B$777,H$155)+'СЕТ СН'!$F$12</f>
        <v>0</v>
      </c>
      <c r="I169" s="37">
        <f>SUMIFS(СВЦЭМ!$E$34:$E$777,СВЦЭМ!$A$34:$A$777,$A169,СВЦЭМ!$B$34:$B$777,I$155)+'СЕТ СН'!$F$12</f>
        <v>0</v>
      </c>
      <c r="J169" s="37">
        <f>SUMIFS(СВЦЭМ!$E$34:$E$777,СВЦЭМ!$A$34:$A$777,$A169,СВЦЭМ!$B$34:$B$777,J$155)+'СЕТ СН'!$F$12</f>
        <v>0</v>
      </c>
      <c r="K169" s="37">
        <f>SUMIFS(СВЦЭМ!$E$34:$E$777,СВЦЭМ!$A$34:$A$777,$A169,СВЦЭМ!$B$34:$B$777,K$155)+'СЕТ СН'!$F$12</f>
        <v>0</v>
      </c>
      <c r="L169" s="37">
        <f>SUMIFS(СВЦЭМ!$E$34:$E$777,СВЦЭМ!$A$34:$A$777,$A169,СВЦЭМ!$B$34:$B$777,L$155)+'СЕТ СН'!$F$12</f>
        <v>0</v>
      </c>
      <c r="M169" s="37">
        <f>SUMIFS(СВЦЭМ!$E$34:$E$777,СВЦЭМ!$A$34:$A$777,$A169,СВЦЭМ!$B$34:$B$777,M$155)+'СЕТ СН'!$F$12</f>
        <v>0</v>
      </c>
      <c r="N169" s="37">
        <f>SUMIFS(СВЦЭМ!$E$34:$E$777,СВЦЭМ!$A$34:$A$777,$A169,СВЦЭМ!$B$34:$B$777,N$155)+'СЕТ СН'!$F$12</f>
        <v>0</v>
      </c>
      <c r="O169" s="37">
        <f>SUMIFS(СВЦЭМ!$E$34:$E$777,СВЦЭМ!$A$34:$A$777,$A169,СВЦЭМ!$B$34:$B$777,O$155)+'СЕТ СН'!$F$12</f>
        <v>0</v>
      </c>
      <c r="P169" s="37">
        <f>SUMIFS(СВЦЭМ!$E$34:$E$777,СВЦЭМ!$A$34:$A$777,$A169,СВЦЭМ!$B$34:$B$777,P$155)+'СЕТ СН'!$F$12</f>
        <v>0</v>
      </c>
      <c r="Q169" s="37">
        <f>SUMIFS(СВЦЭМ!$E$34:$E$777,СВЦЭМ!$A$34:$A$777,$A169,СВЦЭМ!$B$34:$B$777,Q$155)+'СЕТ СН'!$F$12</f>
        <v>0</v>
      </c>
      <c r="R169" s="37">
        <f>SUMIFS(СВЦЭМ!$E$34:$E$777,СВЦЭМ!$A$34:$A$777,$A169,СВЦЭМ!$B$34:$B$777,R$155)+'СЕТ СН'!$F$12</f>
        <v>0</v>
      </c>
      <c r="S169" s="37">
        <f>SUMIFS(СВЦЭМ!$E$34:$E$777,СВЦЭМ!$A$34:$A$777,$A169,СВЦЭМ!$B$34:$B$777,S$155)+'СЕТ СН'!$F$12</f>
        <v>0</v>
      </c>
      <c r="T169" s="37">
        <f>SUMIFS(СВЦЭМ!$E$34:$E$777,СВЦЭМ!$A$34:$A$777,$A169,СВЦЭМ!$B$34:$B$777,T$155)+'СЕТ СН'!$F$12</f>
        <v>0</v>
      </c>
      <c r="U169" s="37">
        <f>SUMIFS(СВЦЭМ!$E$34:$E$777,СВЦЭМ!$A$34:$A$777,$A169,СВЦЭМ!$B$34:$B$777,U$155)+'СЕТ СН'!$F$12</f>
        <v>0</v>
      </c>
      <c r="V169" s="37">
        <f>SUMIFS(СВЦЭМ!$E$34:$E$777,СВЦЭМ!$A$34:$A$777,$A169,СВЦЭМ!$B$34:$B$777,V$155)+'СЕТ СН'!$F$12</f>
        <v>0</v>
      </c>
      <c r="W169" s="37">
        <f>SUMIFS(СВЦЭМ!$E$34:$E$777,СВЦЭМ!$A$34:$A$777,$A169,СВЦЭМ!$B$34:$B$777,W$155)+'СЕТ СН'!$F$12</f>
        <v>0</v>
      </c>
      <c r="X169" s="37">
        <f>SUMIFS(СВЦЭМ!$E$34:$E$777,СВЦЭМ!$A$34:$A$777,$A169,СВЦЭМ!$B$34:$B$777,X$155)+'СЕТ СН'!$F$12</f>
        <v>0</v>
      </c>
      <c r="Y169" s="37">
        <f>SUMIFS(СВЦЭМ!$E$34:$E$777,СВЦЭМ!$A$34:$A$777,$A169,СВЦЭМ!$B$34:$B$777,Y$155)+'СЕТ СН'!$F$12</f>
        <v>0</v>
      </c>
    </row>
    <row r="170" spans="1:25" ht="15.75" x14ac:dyDescent="0.2">
      <c r="A170" s="36">
        <f t="shared" si="4"/>
        <v>42628</v>
      </c>
      <c r="B170" s="37">
        <f>SUMIFS(СВЦЭМ!$E$34:$E$777,СВЦЭМ!$A$34:$A$777,$A170,СВЦЭМ!$B$34:$B$777,B$155)+'СЕТ СН'!$F$12</f>
        <v>0</v>
      </c>
      <c r="C170" s="37">
        <f>SUMIFS(СВЦЭМ!$E$34:$E$777,СВЦЭМ!$A$34:$A$777,$A170,СВЦЭМ!$B$34:$B$777,C$155)+'СЕТ СН'!$F$12</f>
        <v>0</v>
      </c>
      <c r="D170" s="37">
        <f>SUMIFS(СВЦЭМ!$E$34:$E$777,СВЦЭМ!$A$34:$A$777,$A170,СВЦЭМ!$B$34:$B$777,D$155)+'СЕТ СН'!$F$12</f>
        <v>0</v>
      </c>
      <c r="E170" s="37">
        <f>SUMIFS(СВЦЭМ!$E$34:$E$777,СВЦЭМ!$A$34:$A$777,$A170,СВЦЭМ!$B$34:$B$777,E$155)+'СЕТ СН'!$F$12</f>
        <v>0</v>
      </c>
      <c r="F170" s="37">
        <f>SUMIFS(СВЦЭМ!$E$34:$E$777,СВЦЭМ!$A$34:$A$777,$A170,СВЦЭМ!$B$34:$B$777,F$155)+'СЕТ СН'!$F$12</f>
        <v>0</v>
      </c>
      <c r="G170" s="37">
        <f>SUMIFS(СВЦЭМ!$E$34:$E$777,СВЦЭМ!$A$34:$A$777,$A170,СВЦЭМ!$B$34:$B$777,G$155)+'СЕТ СН'!$F$12</f>
        <v>0</v>
      </c>
      <c r="H170" s="37">
        <f>SUMIFS(СВЦЭМ!$E$34:$E$777,СВЦЭМ!$A$34:$A$777,$A170,СВЦЭМ!$B$34:$B$777,H$155)+'СЕТ СН'!$F$12</f>
        <v>0</v>
      </c>
      <c r="I170" s="37">
        <f>SUMIFS(СВЦЭМ!$E$34:$E$777,СВЦЭМ!$A$34:$A$777,$A170,СВЦЭМ!$B$34:$B$777,I$155)+'СЕТ СН'!$F$12</f>
        <v>0</v>
      </c>
      <c r="J170" s="37">
        <f>SUMIFS(СВЦЭМ!$E$34:$E$777,СВЦЭМ!$A$34:$A$777,$A170,СВЦЭМ!$B$34:$B$777,J$155)+'СЕТ СН'!$F$12</f>
        <v>0</v>
      </c>
      <c r="K170" s="37">
        <f>SUMIFS(СВЦЭМ!$E$34:$E$777,СВЦЭМ!$A$34:$A$777,$A170,СВЦЭМ!$B$34:$B$777,K$155)+'СЕТ СН'!$F$12</f>
        <v>0</v>
      </c>
      <c r="L170" s="37">
        <f>SUMIFS(СВЦЭМ!$E$34:$E$777,СВЦЭМ!$A$34:$A$777,$A170,СВЦЭМ!$B$34:$B$777,L$155)+'СЕТ СН'!$F$12</f>
        <v>0</v>
      </c>
      <c r="M170" s="37">
        <f>SUMIFS(СВЦЭМ!$E$34:$E$777,СВЦЭМ!$A$34:$A$777,$A170,СВЦЭМ!$B$34:$B$777,M$155)+'СЕТ СН'!$F$12</f>
        <v>0</v>
      </c>
      <c r="N170" s="37">
        <f>SUMIFS(СВЦЭМ!$E$34:$E$777,СВЦЭМ!$A$34:$A$777,$A170,СВЦЭМ!$B$34:$B$777,N$155)+'СЕТ СН'!$F$12</f>
        <v>0</v>
      </c>
      <c r="O170" s="37">
        <f>SUMIFS(СВЦЭМ!$E$34:$E$777,СВЦЭМ!$A$34:$A$777,$A170,СВЦЭМ!$B$34:$B$777,O$155)+'СЕТ СН'!$F$12</f>
        <v>0</v>
      </c>
      <c r="P170" s="37">
        <f>SUMIFS(СВЦЭМ!$E$34:$E$777,СВЦЭМ!$A$34:$A$777,$A170,СВЦЭМ!$B$34:$B$777,P$155)+'СЕТ СН'!$F$12</f>
        <v>0</v>
      </c>
      <c r="Q170" s="37">
        <f>SUMIFS(СВЦЭМ!$E$34:$E$777,СВЦЭМ!$A$34:$A$777,$A170,СВЦЭМ!$B$34:$B$777,Q$155)+'СЕТ СН'!$F$12</f>
        <v>0</v>
      </c>
      <c r="R170" s="37">
        <f>SUMIFS(СВЦЭМ!$E$34:$E$777,СВЦЭМ!$A$34:$A$777,$A170,СВЦЭМ!$B$34:$B$777,R$155)+'СЕТ СН'!$F$12</f>
        <v>0</v>
      </c>
      <c r="S170" s="37">
        <f>SUMIFS(СВЦЭМ!$E$34:$E$777,СВЦЭМ!$A$34:$A$777,$A170,СВЦЭМ!$B$34:$B$777,S$155)+'СЕТ СН'!$F$12</f>
        <v>0</v>
      </c>
      <c r="T170" s="37">
        <f>SUMIFS(СВЦЭМ!$E$34:$E$777,СВЦЭМ!$A$34:$A$777,$A170,СВЦЭМ!$B$34:$B$777,T$155)+'СЕТ СН'!$F$12</f>
        <v>0</v>
      </c>
      <c r="U170" s="37">
        <f>SUMIFS(СВЦЭМ!$E$34:$E$777,СВЦЭМ!$A$34:$A$777,$A170,СВЦЭМ!$B$34:$B$777,U$155)+'СЕТ СН'!$F$12</f>
        <v>0</v>
      </c>
      <c r="V170" s="37">
        <f>SUMIFS(СВЦЭМ!$E$34:$E$777,СВЦЭМ!$A$34:$A$777,$A170,СВЦЭМ!$B$34:$B$777,V$155)+'СЕТ СН'!$F$12</f>
        <v>0</v>
      </c>
      <c r="W170" s="37">
        <f>SUMIFS(СВЦЭМ!$E$34:$E$777,СВЦЭМ!$A$34:$A$777,$A170,СВЦЭМ!$B$34:$B$777,W$155)+'СЕТ СН'!$F$12</f>
        <v>0</v>
      </c>
      <c r="X170" s="37">
        <f>SUMIFS(СВЦЭМ!$E$34:$E$777,СВЦЭМ!$A$34:$A$777,$A170,СВЦЭМ!$B$34:$B$777,X$155)+'СЕТ СН'!$F$12</f>
        <v>0</v>
      </c>
      <c r="Y170" s="37">
        <f>SUMIFS(СВЦЭМ!$E$34:$E$777,СВЦЭМ!$A$34:$A$777,$A170,СВЦЭМ!$B$34:$B$777,Y$155)+'СЕТ СН'!$F$12</f>
        <v>0</v>
      </c>
    </row>
    <row r="171" spans="1:25" ht="15.75" x14ac:dyDescent="0.2">
      <c r="A171" s="36">
        <f t="shared" si="4"/>
        <v>42629</v>
      </c>
      <c r="B171" s="37">
        <f>SUMIFS(СВЦЭМ!$E$34:$E$777,СВЦЭМ!$A$34:$A$777,$A171,СВЦЭМ!$B$34:$B$777,B$155)+'СЕТ СН'!$F$12</f>
        <v>0</v>
      </c>
      <c r="C171" s="37">
        <f>SUMIFS(СВЦЭМ!$E$34:$E$777,СВЦЭМ!$A$34:$A$777,$A171,СВЦЭМ!$B$34:$B$777,C$155)+'СЕТ СН'!$F$12</f>
        <v>0</v>
      </c>
      <c r="D171" s="37">
        <f>SUMIFS(СВЦЭМ!$E$34:$E$777,СВЦЭМ!$A$34:$A$777,$A171,СВЦЭМ!$B$34:$B$777,D$155)+'СЕТ СН'!$F$12</f>
        <v>0</v>
      </c>
      <c r="E171" s="37">
        <f>SUMIFS(СВЦЭМ!$E$34:$E$777,СВЦЭМ!$A$34:$A$777,$A171,СВЦЭМ!$B$34:$B$777,E$155)+'СЕТ СН'!$F$12</f>
        <v>0</v>
      </c>
      <c r="F171" s="37">
        <f>SUMIFS(СВЦЭМ!$E$34:$E$777,СВЦЭМ!$A$34:$A$777,$A171,СВЦЭМ!$B$34:$B$777,F$155)+'СЕТ СН'!$F$12</f>
        <v>0</v>
      </c>
      <c r="G171" s="37">
        <f>SUMIFS(СВЦЭМ!$E$34:$E$777,СВЦЭМ!$A$34:$A$777,$A171,СВЦЭМ!$B$34:$B$777,G$155)+'СЕТ СН'!$F$12</f>
        <v>0</v>
      </c>
      <c r="H171" s="37">
        <f>SUMIFS(СВЦЭМ!$E$34:$E$777,СВЦЭМ!$A$34:$A$777,$A171,СВЦЭМ!$B$34:$B$777,H$155)+'СЕТ СН'!$F$12</f>
        <v>0</v>
      </c>
      <c r="I171" s="37">
        <f>SUMIFS(СВЦЭМ!$E$34:$E$777,СВЦЭМ!$A$34:$A$777,$A171,СВЦЭМ!$B$34:$B$777,I$155)+'СЕТ СН'!$F$12</f>
        <v>0</v>
      </c>
      <c r="J171" s="37">
        <f>SUMIFS(СВЦЭМ!$E$34:$E$777,СВЦЭМ!$A$34:$A$777,$A171,СВЦЭМ!$B$34:$B$777,J$155)+'СЕТ СН'!$F$12</f>
        <v>0</v>
      </c>
      <c r="K171" s="37">
        <f>SUMIFS(СВЦЭМ!$E$34:$E$777,СВЦЭМ!$A$34:$A$777,$A171,СВЦЭМ!$B$34:$B$777,K$155)+'СЕТ СН'!$F$12</f>
        <v>0</v>
      </c>
      <c r="L171" s="37">
        <f>SUMIFS(СВЦЭМ!$E$34:$E$777,СВЦЭМ!$A$34:$A$777,$A171,СВЦЭМ!$B$34:$B$777,L$155)+'СЕТ СН'!$F$12</f>
        <v>0</v>
      </c>
      <c r="M171" s="37">
        <f>SUMIFS(СВЦЭМ!$E$34:$E$777,СВЦЭМ!$A$34:$A$777,$A171,СВЦЭМ!$B$34:$B$777,M$155)+'СЕТ СН'!$F$12</f>
        <v>0</v>
      </c>
      <c r="N171" s="37">
        <f>SUMIFS(СВЦЭМ!$E$34:$E$777,СВЦЭМ!$A$34:$A$777,$A171,СВЦЭМ!$B$34:$B$777,N$155)+'СЕТ СН'!$F$12</f>
        <v>0</v>
      </c>
      <c r="O171" s="37">
        <f>SUMIFS(СВЦЭМ!$E$34:$E$777,СВЦЭМ!$A$34:$A$777,$A171,СВЦЭМ!$B$34:$B$777,O$155)+'СЕТ СН'!$F$12</f>
        <v>0</v>
      </c>
      <c r="P171" s="37">
        <f>SUMIFS(СВЦЭМ!$E$34:$E$777,СВЦЭМ!$A$34:$A$777,$A171,СВЦЭМ!$B$34:$B$777,P$155)+'СЕТ СН'!$F$12</f>
        <v>0</v>
      </c>
      <c r="Q171" s="37">
        <f>SUMIFS(СВЦЭМ!$E$34:$E$777,СВЦЭМ!$A$34:$A$777,$A171,СВЦЭМ!$B$34:$B$777,Q$155)+'СЕТ СН'!$F$12</f>
        <v>0</v>
      </c>
      <c r="R171" s="37">
        <f>SUMIFS(СВЦЭМ!$E$34:$E$777,СВЦЭМ!$A$34:$A$777,$A171,СВЦЭМ!$B$34:$B$777,R$155)+'СЕТ СН'!$F$12</f>
        <v>0</v>
      </c>
      <c r="S171" s="37">
        <f>SUMIFS(СВЦЭМ!$E$34:$E$777,СВЦЭМ!$A$34:$A$777,$A171,СВЦЭМ!$B$34:$B$777,S$155)+'СЕТ СН'!$F$12</f>
        <v>0</v>
      </c>
      <c r="T171" s="37">
        <f>SUMIFS(СВЦЭМ!$E$34:$E$777,СВЦЭМ!$A$34:$A$777,$A171,СВЦЭМ!$B$34:$B$777,T$155)+'СЕТ СН'!$F$12</f>
        <v>0</v>
      </c>
      <c r="U171" s="37">
        <f>SUMIFS(СВЦЭМ!$E$34:$E$777,СВЦЭМ!$A$34:$A$777,$A171,СВЦЭМ!$B$34:$B$777,U$155)+'СЕТ СН'!$F$12</f>
        <v>0</v>
      </c>
      <c r="V171" s="37">
        <f>SUMIFS(СВЦЭМ!$E$34:$E$777,СВЦЭМ!$A$34:$A$777,$A171,СВЦЭМ!$B$34:$B$777,V$155)+'СЕТ СН'!$F$12</f>
        <v>0</v>
      </c>
      <c r="W171" s="37">
        <f>SUMIFS(СВЦЭМ!$E$34:$E$777,СВЦЭМ!$A$34:$A$777,$A171,СВЦЭМ!$B$34:$B$777,W$155)+'СЕТ СН'!$F$12</f>
        <v>0</v>
      </c>
      <c r="X171" s="37">
        <f>SUMIFS(СВЦЭМ!$E$34:$E$777,СВЦЭМ!$A$34:$A$777,$A171,СВЦЭМ!$B$34:$B$777,X$155)+'СЕТ СН'!$F$12</f>
        <v>0</v>
      </c>
      <c r="Y171" s="37">
        <f>SUMIFS(СВЦЭМ!$E$34:$E$777,СВЦЭМ!$A$34:$A$777,$A171,СВЦЭМ!$B$34:$B$777,Y$155)+'СЕТ СН'!$F$12</f>
        <v>0</v>
      </c>
    </row>
    <row r="172" spans="1:25" ht="15.75" x14ac:dyDescent="0.2">
      <c r="A172" s="36">
        <f t="shared" si="4"/>
        <v>42630</v>
      </c>
      <c r="B172" s="37">
        <f>SUMIFS(СВЦЭМ!$E$34:$E$777,СВЦЭМ!$A$34:$A$777,$A172,СВЦЭМ!$B$34:$B$777,B$155)+'СЕТ СН'!$F$12</f>
        <v>0</v>
      </c>
      <c r="C172" s="37">
        <f>SUMIFS(СВЦЭМ!$E$34:$E$777,СВЦЭМ!$A$34:$A$777,$A172,СВЦЭМ!$B$34:$B$777,C$155)+'СЕТ СН'!$F$12</f>
        <v>0</v>
      </c>
      <c r="D172" s="37">
        <f>SUMIFS(СВЦЭМ!$E$34:$E$777,СВЦЭМ!$A$34:$A$777,$A172,СВЦЭМ!$B$34:$B$777,D$155)+'СЕТ СН'!$F$12</f>
        <v>0</v>
      </c>
      <c r="E172" s="37">
        <f>SUMIFS(СВЦЭМ!$E$34:$E$777,СВЦЭМ!$A$34:$A$777,$A172,СВЦЭМ!$B$34:$B$777,E$155)+'СЕТ СН'!$F$12</f>
        <v>0</v>
      </c>
      <c r="F172" s="37">
        <f>SUMIFS(СВЦЭМ!$E$34:$E$777,СВЦЭМ!$A$34:$A$777,$A172,СВЦЭМ!$B$34:$B$777,F$155)+'СЕТ СН'!$F$12</f>
        <v>0</v>
      </c>
      <c r="G172" s="37">
        <f>SUMIFS(СВЦЭМ!$E$34:$E$777,СВЦЭМ!$A$34:$A$777,$A172,СВЦЭМ!$B$34:$B$777,G$155)+'СЕТ СН'!$F$12</f>
        <v>0</v>
      </c>
      <c r="H172" s="37">
        <f>SUMIFS(СВЦЭМ!$E$34:$E$777,СВЦЭМ!$A$34:$A$777,$A172,СВЦЭМ!$B$34:$B$777,H$155)+'СЕТ СН'!$F$12</f>
        <v>0</v>
      </c>
      <c r="I172" s="37">
        <f>SUMIFS(СВЦЭМ!$E$34:$E$777,СВЦЭМ!$A$34:$A$777,$A172,СВЦЭМ!$B$34:$B$777,I$155)+'СЕТ СН'!$F$12</f>
        <v>0</v>
      </c>
      <c r="J172" s="37">
        <f>SUMIFS(СВЦЭМ!$E$34:$E$777,СВЦЭМ!$A$34:$A$777,$A172,СВЦЭМ!$B$34:$B$777,J$155)+'СЕТ СН'!$F$12</f>
        <v>0</v>
      </c>
      <c r="K172" s="37">
        <f>SUMIFS(СВЦЭМ!$E$34:$E$777,СВЦЭМ!$A$34:$A$777,$A172,СВЦЭМ!$B$34:$B$777,K$155)+'СЕТ СН'!$F$12</f>
        <v>0</v>
      </c>
      <c r="L172" s="37">
        <f>SUMIFS(СВЦЭМ!$E$34:$E$777,СВЦЭМ!$A$34:$A$777,$A172,СВЦЭМ!$B$34:$B$777,L$155)+'СЕТ СН'!$F$12</f>
        <v>0</v>
      </c>
      <c r="M172" s="37">
        <f>SUMIFS(СВЦЭМ!$E$34:$E$777,СВЦЭМ!$A$34:$A$777,$A172,СВЦЭМ!$B$34:$B$777,M$155)+'СЕТ СН'!$F$12</f>
        <v>0</v>
      </c>
      <c r="N172" s="37">
        <f>SUMIFS(СВЦЭМ!$E$34:$E$777,СВЦЭМ!$A$34:$A$777,$A172,СВЦЭМ!$B$34:$B$777,N$155)+'СЕТ СН'!$F$12</f>
        <v>0</v>
      </c>
      <c r="O172" s="37">
        <f>SUMIFS(СВЦЭМ!$E$34:$E$777,СВЦЭМ!$A$34:$A$777,$A172,СВЦЭМ!$B$34:$B$777,O$155)+'СЕТ СН'!$F$12</f>
        <v>0</v>
      </c>
      <c r="P172" s="37">
        <f>SUMIFS(СВЦЭМ!$E$34:$E$777,СВЦЭМ!$A$34:$A$777,$A172,СВЦЭМ!$B$34:$B$777,P$155)+'СЕТ СН'!$F$12</f>
        <v>0</v>
      </c>
      <c r="Q172" s="37">
        <f>SUMIFS(СВЦЭМ!$E$34:$E$777,СВЦЭМ!$A$34:$A$777,$A172,СВЦЭМ!$B$34:$B$777,Q$155)+'СЕТ СН'!$F$12</f>
        <v>0</v>
      </c>
      <c r="R172" s="37">
        <f>SUMIFS(СВЦЭМ!$E$34:$E$777,СВЦЭМ!$A$34:$A$777,$A172,СВЦЭМ!$B$34:$B$777,R$155)+'СЕТ СН'!$F$12</f>
        <v>0</v>
      </c>
      <c r="S172" s="37">
        <f>SUMIFS(СВЦЭМ!$E$34:$E$777,СВЦЭМ!$A$34:$A$777,$A172,СВЦЭМ!$B$34:$B$777,S$155)+'СЕТ СН'!$F$12</f>
        <v>0</v>
      </c>
      <c r="T172" s="37">
        <f>SUMIFS(СВЦЭМ!$E$34:$E$777,СВЦЭМ!$A$34:$A$777,$A172,СВЦЭМ!$B$34:$B$777,T$155)+'СЕТ СН'!$F$12</f>
        <v>0</v>
      </c>
      <c r="U172" s="37">
        <f>SUMIFS(СВЦЭМ!$E$34:$E$777,СВЦЭМ!$A$34:$A$777,$A172,СВЦЭМ!$B$34:$B$777,U$155)+'СЕТ СН'!$F$12</f>
        <v>0</v>
      </c>
      <c r="V172" s="37">
        <f>SUMIFS(СВЦЭМ!$E$34:$E$777,СВЦЭМ!$A$34:$A$777,$A172,СВЦЭМ!$B$34:$B$777,V$155)+'СЕТ СН'!$F$12</f>
        <v>0</v>
      </c>
      <c r="W172" s="37">
        <f>SUMIFS(СВЦЭМ!$E$34:$E$777,СВЦЭМ!$A$34:$A$777,$A172,СВЦЭМ!$B$34:$B$777,W$155)+'СЕТ СН'!$F$12</f>
        <v>0</v>
      </c>
      <c r="X172" s="37">
        <f>SUMIFS(СВЦЭМ!$E$34:$E$777,СВЦЭМ!$A$34:$A$777,$A172,СВЦЭМ!$B$34:$B$777,X$155)+'СЕТ СН'!$F$12</f>
        <v>0</v>
      </c>
      <c r="Y172" s="37">
        <f>SUMIFS(СВЦЭМ!$E$34:$E$777,СВЦЭМ!$A$34:$A$777,$A172,СВЦЭМ!$B$34:$B$777,Y$155)+'СЕТ СН'!$F$12</f>
        <v>0</v>
      </c>
    </row>
    <row r="173" spans="1:25" ht="15.75" x14ac:dyDescent="0.2">
      <c r="A173" s="36">
        <f t="shared" si="4"/>
        <v>42631</v>
      </c>
      <c r="B173" s="37">
        <f>SUMIFS(СВЦЭМ!$E$34:$E$777,СВЦЭМ!$A$34:$A$777,$A173,СВЦЭМ!$B$34:$B$777,B$155)+'СЕТ СН'!$F$12</f>
        <v>0</v>
      </c>
      <c r="C173" s="37">
        <f>SUMIFS(СВЦЭМ!$E$34:$E$777,СВЦЭМ!$A$34:$A$777,$A173,СВЦЭМ!$B$34:$B$777,C$155)+'СЕТ СН'!$F$12</f>
        <v>0</v>
      </c>
      <c r="D173" s="37">
        <f>SUMIFS(СВЦЭМ!$E$34:$E$777,СВЦЭМ!$A$34:$A$777,$A173,СВЦЭМ!$B$34:$B$777,D$155)+'СЕТ СН'!$F$12</f>
        <v>0</v>
      </c>
      <c r="E173" s="37">
        <f>SUMIFS(СВЦЭМ!$E$34:$E$777,СВЦЭМ!$A$34:$A$777,$A173,СВЦЭМ!$B$34:$B$777,E$155)+'СЕТ СН'!$F$12</f>
        <v>0</v>
      </c>
      <c r="F173" s="37">
        <f>SUMIFS(СВЦЭМ!$E$34:$E$777,СВЦЭМ!$A$34:$A$777,$A173,СВЦЭМ!$B$34:$B$777,F$155)+'СЕТ СН'!$F$12</f>
        <v>0</v>
      </c>
      <c r="G173" s="37">
        <f>SUMIFS(СВЦЭМ!$E$34:$E$777,СВЦЭМ!$A$34:$A$777,$A173,СВЦЭМ!$B$34:$B$777,G$155)+'СЕТ СН'!$F$12</f>
        <v>0</v>
      </c>
      <c r="H173" s="37">
        <f>SUMIFS(СВЦЭМ!$E$34:$E$777,СВЦЭМ!$A$34:$A$777,$A173,СВЦЭМ!$B$34:$B$777,H$155)+'СЕТ СН'!$F$12</f>
        <v>0</v>
      </c>
      <c r="I173" s="37">
        <f>SUMIFS(СВЦЭМ!$E$34:$E$777,СВЦЭМ!$A$34:$A$777,$A173,СВЦЭМ!$B$34:$B$777,I$155)+'СЕТ СН'!$F$12</f>
        <v>0</v>
      </c>
      <c r="J173" s="37">
        <f>SUMIFS(СВЦЭМ!$E$34:$E$777,СВЦЭМ!$A$34:$A$777,$A173,СВЦЭМ!$B$34:$B$777,J$155)+'СЕТ СН'!$F$12</f>
        <v>0</v>
      </c>
      <c r="K173" s="37">
        <f>SUMIFS(СВЦЭМ!$E$34:$E$777,СВЦЭМ!$A$34:$A$777,$A173,СВЦЭМ!$B$34:$B$777,K$155)+'СЕТ СН'!$F$12</f>
        <v>0</v>
      </c>
      <c r="L173" s="37">
        <f>SUMIFS(СВЦЭМ!$E$34:$E$777,СВЦЭМ!$A$34:$A$777,$A173,СВЦЭМ!$B$34:$B$777,L$155)+'СЕТ СН'!$F$12</f>
        <v>0</v>
      </c>
      <c r="M173" s="37">
        <f>SUMIFS(СВЦЭМ!$E$34:$E$777,СВЦЭМ!$A$34:$A$777,$A173,СВЦЭМ!$B$34:$B$777,M$155)+'СЕТ СН'!$F$12</f>
        <v>0</v>
      </c>
      <c r="N173" s="37">
        <f>SUMIFS(СВЦЭМ!$E$34:$E$777,СВЦЭМ!$A$34:$A$777,$A173,СВЦЭМ!$B$34:$B$777,N$155)+'СЕТ СН'!$F$12</f>
        <v>0</v>
      </c>
      <c r="O173" s="37">
        <f>SUMIFS(СВЦЭМ!$E$34:$E$777,СВЦЭМ!$A$34:$A$777,$A173,СВЦЭМ!$B$34:$B$777,O$155)+'СЕТ СН'!$F$12</f>
        <v>0</v>
      </c>
      <c r="P173" s="37">
        <f>SUMIFS(СВЦЭМ!$E$34:$E$777,СВЦЭМ!$A$34:$A$777,$A173,СВЦЭМ!$B$34:$B$777,P$155)+'СЕТ СН'!$F$12</f>
        <v>0</v>
      </c>
      <c r="Q173" s="37">
        <f>SUMIFS(СВЦЭМ!$E$34:$E$777,СВЦЭМ!$A$34:$A$777,$A173,СВЦЭМ!$B$34:$B$777,Q$155)+'СЕТ СН'!$F$12</f>
        <v>0</v>
      </c>
      <c r="R173" s="37">
        <f>SUMIFS(СВЦЭМ!$E$34:$E$777,СВЦЭМ!$A$34:$A$777,$A173,СВЦЭМ!$B$34:$B$777,R$155)+'СЕТ СН'!$F$12</f>
        <v>0</v>
      </c>
      <c r="S173" s="37">
        <f>SUMIFS(СВЦЭМ!$E$34:$E$777,СВЦЭМ!$A$34:$A$777,$A173,СВЦЭМ!$B$34:$B$777,S$155)+'СЕТ СН'!$F$12</f>
        <v>0</v>
      </c>
      <c r="T173" s="37">
        <f>SUMIFS(СВЦЭМ!$E$34:$E$777,СВЦЭМ!$A$34:$A$777,$A173,СВЦЭМ!$B$34:$B$777,T$155)+'СЕТ СН'!$F$12</f>
        <v>0</v>
      </c>
      <c r="U173" s="37">
        <f>SUMIFS(СВЦЭМ!$E$34:$E$777,СВЦЭМ!$A$34:$A$777,$A173,СВЦЭМ!$B$34:$B$777,U$155)+'СЕТ СН'!$F$12</f>
        <v>0</v>
      </c>
      <c r="V173" s="37">
        <f>SUMIFS(СВЦЭМ!$E$34:$E$777,СВЦЭМ!$A$34:$A$777,$A173,СВЦЭМ!$B$34:$B$777,V$155)+'СЕТ СН'!$F$12</f>
        <v>0</v>
      </c>
      <c r="W173" s="37">
        <f>SUMIFS(СВЦЭМ!$E$34:$E$777,СВЦЭМ!$A$34:$A$777,$A173,СВЦЭМ!$B$34:$B$777,W$155)+'СЕТ СН'!$F$12</f>
        <v>0</v>
      </c>
      <c r="X173" s="37">
        <f>SUMIFS(СВЦЭМ!$E$34:$E$777,СВЦЭМ!$A$34:$A$777,$A173,СВЦЭМ!$B$34:$B$777,X$155)+'СЕТ СН'!$F$12</f>
        <v>0</v>
      </c>
      <c r="Y173" s="37">
        <f>SUMIFS(СВЦЭМ!$E$34:$E$777,СВЦЭМ!$A$34:$A$777,$A173,СВЦЭМ!$B$34:$B$777,Y$155)+'СЕТ СН'!$F$12</f>
        <v>0</v>
      </c>
    </row>
    <row r="174" spans="1:25" ht="15.75" x14ac:dyDescent="0.2">
      <c r="A174" s="36">
        <f t="shared" si="4"/>
        <v>42632</v>
      </c>
      <c r="B174" s="37">
        <f>SUMIFS(СВЦЭМ!$E$34:$E$777,СВЦЭМ!$A$34:$A$777,$A174,СВЦЭМ!$B$34:$B$777,B$155)+'СЕТ СН'!$F$12</f>
        <v>0</v>
      </c>
      <c r="C174" s="37">
        <f>SUMIFS(СВЦЭМ!$E$34:$E$777,СВЦЭМ!$A$34:$A$777,$A174,СВЦЭМ!$B$34:$B$777,C$155)+'СЕТ СН'!$F$12</f>
        <v>0</v>
      </c>
      <c r="D174" s="37">
        <f>SUMIFS(СВЦЭМ!$E$34:$E$777,СВЦЭМ!$A$34:$A$777,$A174,СВЦЭМ!$B$34:$B$777,D$155)+'СЕТ СН'!$F$12</f>
        <v>0</v>
      </c>
      <c r="E174" s="37">
        <f>SUMIFS(СВЦЭМ!$E$34:$E$777,СВЦЭМ!$A$34:$A$777,$A174,СВЦЭМ!$B$34:$B$777,E$155)+'СЕТ СН'!$F$12</f>
        <v>0</v>
      </c>
      <c r="F174" s="37">
        <f>SUMIFS(СВЦЭМ!$E$34:$E$777,СВЦЭМ!$A$34:$A$777,$A174,СВЦЭМ!$B$34:$B$777,F$155)+'СЕТ СН'!$F$12</f>
        <v>0</v>
      </c>
      <c r="G174" s="37">
        <f>SUMIFS(СВЦЭМ!$E$34:$E$777,СВЦЭМ!$A$34:$A$777,$A174,СВЦЭМ!$B$34:$B$777,G$155)+'СЕТ СН'!$F$12</f>
        <v>0</v>
      </c>
      <c r="H174" s="37">
        <f>SUMIFS(СВЦЭМ!$E$34:$E$777,СВЦЭМ!$A$34:$A$777,$A174,СВЦЭМ!$B$34:$B$777,H$155)+'СЕТ СН'!$F$12</f>
        <v>0</v>
      </c>
      <c r="I174" s="37">
        <f>SUMIFS(СВЦЭМ!$E$34:$E$777,СВЦЭМ!$A$34:$A$777,$A174,СВЦЭМ!$B$34:$B$777,I$155)+'СЕТ СН'!$F$12</f>
        <v>0</v>
      </c>
      <c r="J174" s="37">
        <f>SUMIFS(СВЦЭМ!$E$34:$E$777,СВЦЭМ!$A$34:$A$777,$A174,СВЦЭМ!$B$34:$B$777,J$155)+'СЕТ СН'!$F$12</f>
        <v>0</v>
      </c>
      <c r="K174" s="37">
        <f>SUMIFS(СВЦЭМ!$E$34:$E$777,СВЦЭМ!$A$34:$A$777,$A174,СВЦЭМ!$B$34:$B$777,K$155)+'СЕТ СН'!$F$12</f>
        <v>0</v>
      </c>
      <c r="L174" s="37">
        <f>SUMIFS(СВЦЭМ!$E$34:$E$777,СВЦЭМ!$A$34:$A$777,$A174,СВЦЭМ!$B$34:$B$777,L$155)+'СЕТ СН'!$F$12</f>
        <v>0</v>
      </c>
      <c r="M174" s="37">
        <f>SUMIFS(СВЦЭМ!$E$34:$E$777,СВЦЭМ!$A$34:$A$777,$A174,СВЦЭМ!$B$34:$B$777,M$155)+'СЕТ СН'!$F$12</f>
        <v>0</v>
      </c>
      <c r="N174" s="37">
        <f>SUMIFS(СВЦЭМ!$E$34:$E$777,СВЦЭМ!$A$34:$A$777,$A174,СВЦЭМ!$B$34:$B$777,N$155)+'СЕТ СН'!$F$12</f>
        <v>0</v>
      </c>
      <c r="O174" s="37">
        <f>SUMIFS(СВЦЭМ!$E$34:$E$777,СВЦЭМ!$A$34:$A$777,$A174,СВЦЭМ!$B$34:$B$777,O$155)+'СЕТ СН'!$F$12</f>
        <v>0</v>
      </c>
      <c r="P174" s="37">
        <f>SUMIFS(СВЦЭМ!$E$34:$E$777,СВЦЭМ!$A$34:$A$777,$A174,СВЦЭМ!$B$34:$B$777,P$155)+'СЕТ СН'!$F$12</f>
        <v>0</v>
      </c>
      <c r="Q174" s="37">
        <f>SUMIFS(СВЦЭМ!$E$34:$E$777,СВЦЭМ!$A$34:$A$777,$A174,СВЦЭМ!$B$34:$B$777,Q$155)+'СЕТ СН'!$F$12</f>
        <v>0</v>
      </c>
      <c r="R174" s="37">
        <f>SUMIFS(СВЦЭМ!$E$34:$E$777,СВЦЭМ!$A$34:$A$777,$A174,СВЦЭМ!$B$34:$B$777,R$155)+'СЕТ СН'!$F$12</f>
        <v>0</v>
      </c>
      <c r="S174" s="37">
        <f>SUMIFS(СВЦЭМ!$E$34:$E$777,СВЦЭМ!$A$34:$A$777,$A174,СВЦЭМ!$B$34:$B$777,S$155)+'СЕТ СН'!$F$12</f>
        <v>0</v>
      </c>
      <c r="T174" s="37">
        <f>SUMIFS(СВЦЭМ!$E$34:$E$777,СВЦЭМ!$A$34:$A$777,$A174,СВЦЭМ!$B$34:$B$777,T$155)+'СЕТ СН'!$F$12</f>
        <v>0</v>
      </c>
      <c r="U174" s="37">
        <f>SUMIFS(СВЦЭМ!$E$34:$E$777,СВЦЭМ!$A$34:$A$777,$A174,СВЦЭМ!$B$34:$B$777,U$155)+'СЕТ СН'!$F$12</f>
        <v>0</v>
      </c>
      <c r="V174" s="37">
        <f>SUMIFS(СВЦЭМ!$E$34:$E$777,СВЦЭМ!$A$34:$A$777,$A174,СВЦЭМ!$B$34:$B$777,V$155)+'СЕТ СН'!$F$12</f>
        <v>0</v>
      </c>
      <c r="W174" s="37">
        <f>SUMIFS(СВЦЭМ!$E$34:$E$777,СВЦЭМ!$A$34:$A$777,$A174,СВЦЭМ!$B$34:$B$777,W$155)+'СЕТ СН'!$F$12</f>
        <v>0</v>
      </c>
      <c r="X174" s="37">
        <f>SUMIFS(СВЦЭМ!$E$34:$E$777,СВЦЭМ!$A$34:$A$777,$A174,СВЦЭМ!$B$34:$B$777,X$155)+'СЕТ СН'!$F$12</f>
        <v>0</v>
      </c>
      <c r="Y174" s="37">
        <f>SUMIFS(СВЦЭМ!$E$34:$E$777,СВЦЭМ!$A$34:$A$777,$A174,СВЦЭМ!$B$34:$B$777,Y$155)+'СЕТ СН'!$F$12</f>
        <v>0</v>
      </c>
    </row>
    <row r="175" spans="1:25" ht="15.75" x14ac:dyDescent="0.2">
      <c r="A175" s="36">
        <f t="shared" si="4"/>
        <v>42633</v>
      </c>
      <c r="B175" s="37">
        <f>SUMIFS(СВЦЭМ!$E$34:$E$777,СВЦЭМ!$A$34:$A$777,$A175,СВЦЭМ!$B$34:$B$777,B$155)+'СЕТ СН'!$F$12</f>
        <v>0</v>
      </c>
      <c r="C175" s="37">
        <f>SUMIFS(СВЦЭМ!$E$34:$E$777,СВЦЭМ!$A$34:$A$777,$A175,СВЦЭМ!$B$34:$B$777,C$155)+'СЕТ СН'!$F$12</f>
        <v>0</v>
      </c>
      <c r="D175" s="37">
        <f>SUMIFS(СВЦЭМ!$E$34:$E$777,СВЦЭМ!$A$34:$A$777,$A175,СВЦЭМ!$B$34:$B$777,D$155)+'СЕТ СН'!$F$12</f>
        <v>0</v>
      </c>
      <c r="E175" s="37">
        <f>SUMIFS(СВЦЭМ!$E$34:$E$777,СВЦЭМ!$A$34:$A$777,$A175,СВЦЭМ!$B$34:$B$777,E$155)+'СЕТ СН'!$F$12</f>
        <v>0</v>
      </c>
      <c r="F175" s="37">
        <f>SUMIFS(СВЦЭМ!$E$34:$E$777,СВЦЭМ!$A$34:$A$777,$A175,СВЦЭМ!$B$34:$B$777,F$155)+'СЕТ СН'!$F$12</f>
        <v>0</v>
      </c>
      <c r="G175" s="37">
        <f>SUMIFS(СВЦЭМ!$E$34:$E$777,СВЦЭМ!$A$34:$A$777,$A175,СВЦЭМ!$B$34:$B$777,G$155)+'СЕТ СН'!$F$12</f>
        <v>0</v>
      </c>
      <c r="H175" s="37">
        <f>SUMIFS(СВЦЭМ!$E$34:$E$777,СВЦЭМ!$A$34:$A$777,$A175,СВЦЭМ!$B$34:$B$777,H$155)+'СЕТ СН'!$F$12</f>
        <v>0</v>
      </c>
      <c r="I175" s="37">
        <f>SUMIFS(СВЦЭМ!$E$34:$E$777,СВЦЭМ!$A$34:$A$777,$A175,СВЦЭМ!$B$34:$B$777,I$155)+'СЕТ СН'!$F$12</f>
        <v>0</v>
      </c>
      <c r="J175" s="37">
        <f>SUMIFS(СВЦЭМ!$E$34:$E$777,СВЦЭМ!$A$34:$A$777,$A175,СВЦЭМ!$B$34:$B$777,J$155)+'СЕТ СН'!$F$12</f>
        <v>0</v>
      </c>
      <c r="K175" s="37">
        <f>SUMIFS(СВЦЭМ!$E$34:$E$777,СВЦЭМ!$A$34:$A$777,$A175,СВЦЭМ!$B$34:$B$777,K$155)+'СЕТ СН'!$F$12</f>
        <v>0</v>
      </c>
      <c r="L175" s="37">
        <f>SUMIFS(СВЦЭМ!$E$34:$E$777,СВЦЭМ!$A$34:$A$777,$A175,СВЦЭМ!$B$34:$B$777,L$155)+'СЕТ СН'!$F$12</f>
        <v>0</v>
      </c>
      <c r="M175" s="37">
        <f>SUMIFS(СВЦЭМ!$E$34:$E$777,СВЦЭМ!$A$34:$A$777,$A175,СВЦЭМ!$B$34:$B$777,M$155)+'СЕТ СН'!$F$12</f>
        <v>0</v>
      </c>
      <c r="N175" s="37">
        <f>SUMIFS(СВЦЭМ!$E$34:$E$777,СВЦЭМ!$A$34:$A$777,$A175,СВЦЭМ!$B$34:$B$777,N$155)+'СЕТ СН'!$F$12</f>
        <v>0</v>
      </c>
      <c r="O175" s="37">
        <f>SUMIFS(СВЦЭМ!$E$34:$E$777,СВЦЭМ!$A$34:$A$777,$A175,СВЦЭМ!$B$34:$B$777,O$155)+'СЕТ СН'!$F$12</f>
        <v>0</v>
      </c>
      <c r="P175" s="37">
        <f>SUMIFS(СВЦЭМ!$E$34:$E$777,СВЦЭМ!$A$34:$A$777,$A175,СВЦЭМ!$B$34:$B$777,P$155)+'СЕТ СН'!$F$12</f>
        <v>0</v>
      </c>
      <c r="Q175" s="37">
        <f>SUMIFS(СВЦЭМ!$E$34:$E$777,СВЦЭМ!$A$34:$A$777,$A175,СВЦЭМ!$B$34:$B$777,Q$155)+'СЕТ СН'!$F$12</f>
        <v>0</v>
      </c>
      <c r="R175" s="37">
        <f>SUMIFS(СВЦЭМ!$E$34:$E$777,СВЦЭМ!$A$34:$A$777,$A175,СВЦЭМ!$B$34:$B$777,R$155)+'СЕТ СН'!$F$12</f>
        <v>0</v>
      </c>
      <c r="S175" s="37">
        <f>SUMIFS(СВЦЭМ!$E$34:$E$777,СВЦЭМ!$A$34:$A$777,$A175,СВЦЭМ!$B$34:$B$777,S$155)+'СЕТ СН'!$F$12</f>
        <v>0</v>
      </c>
      <c r="T175" s="37">
        <f>SUMIFS(СВЦЭМ!$E$34:$E$777,СВЦЭМ!$A$34:$A$777,$A175,СВЦЭМ!$B$34:$B$777,T$155)+'СЕТ СН'!$F$12</f>
        <v>0</v>
      </c>
      <c r="U175" s="37">
        <f>SUMIFS(СВЦЭМ!$E$34:$E$777,СВЦЭМ!$A$34:$A$777,$A175,СВЦЭМ!$B$34:$B$777,U$155)+'СЕТ СН'!$F$12</f>
        <v>0</v>
      </c>
      <c r="V175" s="37">
        <f>SUMIFS(СВЦЭМ!$E$34:$E$777,СВЦЭМ!$A$34:$A$777,$A175,СВЦЭМ!$B$34:$B$777,V$155)+'СЕТ СН'!$F$12</f>
        <v>0</v>
      </c>
      <c r="W175" s="37">
        <f>SUMIFS(СВЦЭМ!$E$34:$E$777,СВЦЭМ!$A$34:$A$777,$A175,СВЦЭМ!$B$34:$B$777,W$155)+'СЕТ СН'!$F$12</f>
        <v>0</v>
      </c>
      <c r="X175" s="37">
        <f>SUMIFS(СВЦЭМ!$E$34:$E$777,СВЦЭМ!$A$34:$A$777,$A175,СВЦЭМ!$B$34:$B$777,X$155)+'СЕТ СН'!$F$12</f>
        <v>0</v>
      </c>
      <c r="Y175" s="37">
        <f>SUMIFS(СВЦЭМ!$E$34:$E$777,СВЦЭМ!$A$34:$A$777,$A175,СВЦЭМ!$B$34:$B$777,Y$155)+'СЕТ СН'!$F$12</f>
        <v>0</v>
      </c>
    </row>
    <row r="176" spans="1:25" ht="15.75" x14ac:dyDescent="0.2">
      <c r="A176" s="36">
        <f t="shared" si="4"/>
        <v>42634</v>
      </c>
      <c r="B176" s="37">
        <f>SUMIFS(СВЦЭМ!$E$34:$E$777,СВЦЭМ!$A$34:$A$777,$A176,СВЦЭМ!$B$34:$B$777,B$155)+'СЕТ СН'!$F$12</f>
        <v>0</v>
      </c>
      <c r="C176" s="37">
        <f>SUMIFS(СВЦЭМ!$E$34:$E$777,СВЦЭМ!$A$34:$A$777,$A176,СВЦЭМ!$B$34:$B$777,C$155)+'СЕТ СН'!$F$12</f>
        <v>0</v>
      </c>
      <c r="D176" s="37">
        <f>SUMIFS(СВЦЭМ!$E$34:$E$777,СВЦЭМ!$A$34:$A$777,$A176,СВЦЭМ!$B$34:$B$777,D$155)+'СЕТ СН'!$F$12</f>
        <v>0</v>
      </c>
      <c r="E176" s="37">
        <f>SUMIFS(СВЦЭМ!$E$34:$E$777,СВЦЭМ!$A$34:$A$777,$A176,СВЦЭМ!$B$34:$B$777,E$155)+'СЕТ СН'!$F$12</f>
        <v>0</v>
      </c>
      <c r="F176" s="37">
        <f>SUMIFS(СВЦЭМ!$E$34:$E$777,СВЦЭМ!$A$34:$A$777,$A176,СВЦЭМ!$B$34:$B$777,F$155)+'СЕТ СН'!$F$12</f>
        <v>0</v>
      </c>
      <c r="G176" s="37">
        <f>SUMIFS(СВЦЭМ!$E$34:$E$777,СВЦЭМ!$A$34:$A$777,$A176,СВЦЭМ!$B$34:$B$777,G$155)+'СЕТ СН'!$F$12</f>
        <v>0</v>
      </c>
      <c r="H176" s="37">
        <f>SUMIFS(СВЦЭМ!$E$34:$E$777,СВЦЭМ!$A$34:$A$777,$A176,СВЦЭМ!$B$34:$B$777,H$155)+'СЕТ СН'!$F$12</f>
        <v>0</v>
      </c>
      <c r="I176" s="37">
        <f>SUMIFS(СВЦЭМ!$E$34:$E$777,СВЦЭМ!$A$34:$A$777,$A176,СВЦЭМ!$B$34:$B$777,I$155)+'СЕТ СН'!$F$12</f>
        <v>0</v>
      </c>
      <c r="J176" s="37">
        <f>SUMIFS(СВЦЭМ!$E$34:$E$777,СВЦЭМ!$A$34:$A$777,$A176,СВЦЭМ!$B$34:$B$777,J$155)+'СЕТ СН'!$F$12</f>
        <v>0</v>
      </c>
      <c r="K176" s="37">
        <f>SUMIFS(СВЦЭМ!$E$34:$E$777,СВЦЭМ!$A$34:$A$777,$A176,СВЦЭМ!$B$34:$B$777,K$155)+'СЕТ СН'!$F$12</f>
        <v>0</v>
      </c>
      <c r="L176" s="37">
        <f>SUMIFS(СВЦЭМ!$E$34:$E$777,СВЦЭМ!$A$34:$A$777,$A176,СВЦЭМ!$B$34:$B$777,L$155)+'СЕТ СН'!$F$12</f>
        <v>0</v>
      </c>
      <c r="M176" s="37">
        <f>SUMIFS(СВЦЭМ!$E$34:$E$777,СВЦЭМ!$A$34:$A$777,$A176,СВЦЭМ!$B$34:$B$777,M$155)+'СЕТ СН'!$F$12</f>
        <v>0</v>
      </c>
      <c r="N176" s="37">
        <f>SUMIFS(СВЦЭМ!$E$34:$E$777,СВЦЭМ!$A$34:$A$777,$A176,СВЦЭМ!$B$34:$B$777,N$155)+'СЕТ СН'!$F$12</f>
        <v>0</v>
      </c>
      <c r="O176" s="37">
        <f>SUMIFS(СВЦЭМ!$E$34:$E$777,СВЦЭМ!$A$34:$A$777,$A176,СВЦЭМ!$B$34:$B$777,O$155)+'СЕТ СН'!$F$12</f>
        <v>0</v>
      </c>
      <c r="P176" s="37">
        <f>SUMIFS(СВЦЭМ!$E$34:$E$777,СВЦЭМ!$A$34:$A$777,$A176,СВЦЭМ!$B$34:$B$777,P$155)+'СЕТ СН'!$F$12</f>
        <v>0</v>
      </c>
      <c r="Q176" s="37">
        <f>SUMIFS(СВЦЭМ!$E$34:$E$777,СВЦЭМ!$A$34:$A$777,$A176,СВЦЭМ!$B$34:$B$777,Q$155)+'СЕТ СН'!$F$12</f>
        <v>0</v>
      </c>
      <c r="R176" s="37">
        <f>SUMIFS(СВЦЭМ!$E$34:$E$777,СВЦЭМ!$A$34:$A$777,$A176,СВЦЭМ!$B$34:$B$777,R$155)+'СЕТ СН'!$F$12</f>
        <v>0</v>
      </c>
      <c r="S176" s="37">
        <f>SUMIFS(СВЦЭМ!$E$34:$E$777,СВЦЭМ!$A$34:$A$777,$A176,СВЦЭМ!$B$34:$B$777,S$155)+'СЕТ СН'!$F$12</f>
        <v>0</v>
      </c>
      <c r="T176" s="37">
        <f>SUMIFS(СВЦЭМ!$E$34:$E$777,СВЦЭМ!$A$34:$A$777,$A176,СВЦЭМ!$B$34:$B$777,T$155)+'СЕТ СН'!$F$12</f>
        <v>0</v>
      </c>
      <c r="U176" s="37">
        <f>SUMIFS(СВЦЭМ!$E$34:$E$777,СВЦЭМ!$A$34:$A$777,$A176,СВЦЭМ!$B$34:$B$777,U$155)+'СЕТ СН'!$F$12</f>
        <v>0</v>
      </c>
      <c r="V176" s="37">
        <f>SUMIFS(СВЦЭМ!$E$34:$E$777,СВЦЭМ!$A$34:$A$777,$A176,СВЦЭМ!$B$34:$B$777,V$155)+'СЕТ СН'!$F$12</f>
        <v>0</v>
      </c>
      <c r="W176" s="37">
        <f>SUMIFS(СВЦЭМ!$E$34:$E$777,СВЦЭМ!$A$34:$A$777,$A176,СВЦЭМ!$B$34:$B$777,W$155)+'СЕТ СН'!$F$12</f>
        <v>0</v>
      </c>
      <c r="X176" s="37">
        <f>SUMIFS(СВЦЭМ!$E$34:$E$777,СВЦЭМ!$A$34:$A$777,$A176,СВЦЭМ!$B$34:$B$777,X$155)+'СЕТ СН'!$F$12</f>
        <v>0</v>
      </c>
      <c r="Y176" s="37">
        <f>SUMIFS(СВЦЭМ!$E$34:$E$777,СВЦЭМ!$A$34:$A$777,$A176,СВЦЭМ!$B$34:$B$777,Y$155)+'СЕТ СН'!$F$12</f>
        <v>0</v>
      </c>
    </row>
    <row r="177" spans="1:27" ht="15.75" x14ac:dyDescent="0.2">
      <c r="A177" s="36">
        <f t="shared" si="4"/>
        <v>42635</v>
      </c>
      <c r="B177" s="37">
        <f>SUMIFS(СВЦЭМ!$E$34:$E$777,СВЦЭМ!$A$34:$A$777,$A177,СВЦЭМ!$B$34:$B$777,B$155)+'СЕТ СН'!$F$12</f>
        <v>0</v>
      </c>
      <c r="C177" s="37">
        <f>SUMIFS(СВЦЭМ!$E$34:$E$777,СВЦЭМ!$A$34:$A$777,$A177,СВЦЭМ!$B$34:$B$777,C$155)+'СЕТ СН'!$F$12</f>
        <v>0</v>
      </c>
      <c r="D177" s="37">
        <f>SUMIFS(СВЦЭМ!$E$34:$E$777,СВЦЭМ!$A$34:$A$777,$A177,СВЦЭМ!$B$34:$B$777,D$155)+'СЕТ СН'!$F$12</f>
        <v>0</v>
      </c>
      <c r="E177" s="37">
        <f>SUMIFS(СВЦЭМ!$E$34:$E$777,СВЦЭМ!$A$34:$A$777,$A177,СВЦЭМ!$B$34:$B$777,E$155)+'СЕТ СН'!$F$12</f>
        <v>0</v>
      </c>
      <c r="F177" s="37">
        <f>SUMIFS(СВЦЭМ!$E$34:$E$777,СВЦЭМ!$A$34:$A$777,$A177,СВЦЭМ!$B$34:$B$777,F$155)+'СЕТ СН'!$F$12</f>
        <v>0</v>
      </c>
      <c r="G177" s="37">
        <f>SUMIFS(СВЦЭМ!$E$34:$E$777,СВЦЭМ!$A$34:$A$777,$A177,СВЦЭМ!$B$34:$B$777,G$155)+'СЕТ СН'!$F$12</f>
        <v>0</v>
      </c>
      <c r="H177" s="37">
        <f>SUMIFS(СВЦЭМ!$E$34:$E$777,СВЦЭМ!$A$34:$A$777,$A177,СВЦЭМ!$B$34:$B$777,H$155)+'СЕТ СН'!$F$12</f>
        <v>0</v>
      </c>
      <c r="I177" s="37">
        <f>SUMIFS(СВЦЭМ!$E$34:$E$777,СВЦЭМ!$A$34:$A$777,$A177,СВЦЭМ!$B$34:$B$777,I$155)+'СЕТ СН'!$F$12</f>
        <v>0</v>
      </c>
      <c r="J177" s="37">
        <f>SUMIFS(СВЦЭМ!$E$34:$E$777,СВЦЭМ!$A$34:$A$777,$A177,СВЦЭМ!$B$34:$B$777,J$155)+'СЕТ СН'!$F$12</f>
        <v>0</v>
      </c>
      <c r="K177" s="37">
        <f>SUMIFS(СВЦЭМ!$E$34:$E$777,СВЦЭМ!$A$34:$A$777,$A177,СВЦЭМ!$B$34:$B$777,K$155)+'СЕТ СН'!$F$12</f>
        <v>0</v>
      </c>
      <c r="L177" s="37">
        <f>SUMIFS(СВЦЭМ!$E$34:$E$777,СВЦЭМ!$A$34:$A$777,$A177,СВЦЭМ!$B$34:$B$777,L$155)+'СЕТ СН'!$F$12</f>
        <v>0</v>
      </c>
      <c r="M177" s="37">
        <f>SUMIFS(СВЦЭМ!$E$34:$E$777,СВЦЭМ!$A$34:$A$777,$A177,СВЦЭМ!$B$34:$B$777,M$155)+'СЕТ СН'!$F$12</f>
        <v>0</v>
      </c>
      <c r="N177" s="37">
        <f>SUMIFS(СВЦЭМ!$E$34:$E$777,СВЦЭМ!$A$34:$A$777,$A177,СВЦЭМ!$B$34:$B$777,N$155)+'СЕТ СН'!$F$12</f>
        <v>0</v>
      </c>
      <c r="O177" s="37">
        <f>SUMIFS(СВЦЭМ!$E$34:$E$777,СВЦЭМ!$A$34:$A$777,$A177,СВЦЭМ!$B$34:$B$777,O$155)+'СЕТ СН'!$F$12</f>
        <v>0</v>
      </c>
      <c r="P177" s="37">
        <f>SUMIFS(СВЦЭМ!$E$34:$E$777,СВЦЭМ!$A$34:$A$777,$A177,СВЦЭМ!$B$34:$B$777,P$155)+'СЕТ СН'!$F$12</f>
        <v>0</v>
      </c>
      <c r="Q177" s="37">
        <f>SUMIFS(СВЦЭМ!$E$34:$E$777,СВЦЭМ!$A$34:$A$777,$A177,СВЦЭМ!$B$34:$B$777,Q$155)+'СЕТ СН'!$F$12</f>
        <v>0</v>
      </c>
      <c r="R177" s="37">
        <f>SUMIFS(СВЦЭМ!$E$34:$E$777,СВЦЭМ!$A$34:$A$777,$A177,СВЦЭМ!$B$34:$B$777,R$155)+'СЕТ СН'!$F$12</f>
        <v>0</v>
      </c>
      <c r="S177" s="37">
        <f>SUMIFS(СВЦЭМ!$E$34:$E$777,СВЦЭМ!$A$34:$A$777,$A177,СВЦЭМ!$B$34:$B$777,S$155)+'СЕТ СН'!$F$12</f>
        <v>0</v>
      </c>
      <c r="T177" s="37">
        <f>SUMIFS(СВЦЭМ!$E$34:$E$777,СВЦЭМ!$A$34:$A$777,$A177,СВЦЭМ!$B$34:$B$777,T$155)+'СЕТ СН'!$F$12</f>
        <v>0</v>
      </c>
      <c r="U177" s="37">
        <f>SUMIFS(СВЦЭМ!$E$34:$E$777,СВЦЭМ!$A$34:$A$777,$A177,СВЦЭМ!$B$34:$B$777,U$155)+'СЕТ СН'!$F$12</f>
        <v>0</v>
      </c>
      <c r="V177" s="37">
        <f>SUMIFS(СВЦЭМ!$E$34:$E$777,СВЦЭМ!$A$34:$A$777,$A177,СВЦЭМ!$B$34:$B$777,V$155)+'СЕТ СН'!$F$12</f>
        <v>0</v>
      </c>
      <c r="W177" s="37">
        <f>SUMIFS(СВЦЭМ!$E$34:$E$777,СВЦЭМ!$A$34:$A$777,$A177,СВЦЭМ!$B$34:$B$777,W$155)+'СЕТ СН'!$F$12</f>
        <v>0</v>
      </c>
      <c r="X177" s="37">
        <f>SUMIFS(СВЦЭМ!$E$34:$E$777,СВЦЭМ!$A$34:$A$777,$A177,СВЦЭМ!$B$34:$B$777,X$155)+'СЕТ СН'!$F$12</f>
        <v>0</v>
      </c>
      <c r="Y177" s="37">
        <f>SUMIFS(СВЦЭМ!$E$34:$E$777,СВЦЭМ!$A$34:$A$777,$A177,СВЦЭМ!$B$34:$B$777,Y$155)+'СЕТ СН'!$F$12</f>
        <v>0</v>
      </c>
    </row>
    <row r="178" spans="1:27" ht="15.75" x14ac:dyDescent="0.2">
      <c r="A178" s="36">
        <f t="shared" si="4"/>
        <v>42636</v>
      </c>
      <c r="B178" s="37">
        <f>SUMIFS(СВЦЭМ!$E$34:$E$777,СВЦЭМ!$A$34:$A$777,$A178,СВЦЭМ!$B$34:$B$777,B$155)+'СЕТ СН'!$F$12</f>
        <v>0</v>
      </c>
      <c r="C178" s="37">
        <f>SUMIFS(СВЦЭМ!$E$34:$E$777,СВЦЭМ!$A$34:$A$777,$A178,СВЦЭМ!$B$34:$B$777,C$155)+'СЕТ СН'!$F$12</f>
        <v>0</v>
      </c>
      <c r="D178" s="37">
        <f>SUMIFS(СВЦЭМ!$E$34:$E$777,СВЦЭМ!$A$34:$A$777,$A178,СВЦЭМ!$B$34:$B$777,D$155)+'СЕТ СН'!$F$12</f>
        <v>0</v>
      </c>
      <c r="E178" s="37">
        <f>SUMIFS(СВЦЭМ!$E$34:$E$777,СВЦЭМ!$A$34:$A$777,$A178,СВЦЭМ!$B$34:$B$777,E$155)+'СЕТ СН'!$F$12</f>
        <v>0</v>
      </c>
      <c r="F178" s="37">
        <f>SUMIFS(СВЦЭМ!$E$34:$E$777,СВЦЭМ!$A$34:$A$777,$A178,СВЦЭМ!$B$34:$B$777,F$155)+'СЕТ СН'!$F$12</f>
        <v>0</v>
      </c>
      <c r="G178" s="37">
        <f>SUMIFS(СВЦЭМ!$E$34:$E$777,СВЦЭМ!$A$34:$A$777,$A178,СВЦЭМ!$B$34:$B$777,G$155)+'СЕТ СН'!$F$12</f>
        <v>0</v>
      </c>
      <c r="H178" s="37">
        <f>SUMIFS(СВЦЭМ!$E$34:$E$777,СВЦЭМ!$A$34:$A$777,$A178,СВЦЭМ!$B$34:$B$777,H$155)+'СЕТ СН'!$F$12</f>
        <v>0</v>
      </c>
      <c r="I178" s="37">
        <f>SUMIFS(СВЦЭМ!$E$34:$E$777,СВЦЭМ!$A$34:$A$777,$A178,СВЦЭМ!$B$34:$B$777,I$155)+'СЕТ СН'!$F$12</f>
        <v>0</v>
      </c>
      <c r="J178" s="37">
        <f>SUMIFS(СВЦЭМ!$E$34:$E$777,СВЦЭМ!$A$34:$A$777,$A178,СВЦЭМ!$B$34:$B$777,J$155)+'СЕТ СН'!$F$12</f>
        <v>0</v>
      </c>
      <c r="K178" s="37">
        <f>SUMIFS(СВЦЭМ!$E$34:$E$777,СВЦЭМ!$A$34:$A$777,$A178,СВЦЭМ!$B$34:$B$777,K$155)+'СЕТ СН'!$F$12</f>
        <v>0</v>
      </c>
      <c r="L178" s="37">
        <f>SUMIFS(СВЦЭМ!$E$34:$E$777,СВЦЭМ!$A$34:$A$777,$A178,СВЦЭМ!$B$34:$B$777,L$155)+'СЕТ СН'!$F$12</f>
        <v>0</v>
      </c>
      <c r="M178" s="37">
        <f>SUMIFS(СВЦЭМ!$E$34:$E$777,СВЦЭМ!$A$34:$A$777,$A178,СВЦЭМ!$B$34:$B$777,M$155)+'СЕТ СН'!$F$12</f>
        <v>0</v>
      </c>
      <c r="N178" s="37">
        <f>SUMIFS(СВЦЭМ!$E$34:$E$777,СВЦЭМ!$A$34:$A$777,$A178,СВЦЭМ!$B$34:$B$777,N$155)+'СЕТ СН'!$F$12</f>
        <v>0</v>
      </c>
      <c r="O178" s="37">
        <f>SUMIFS(СВЦЭМ!$E$34:$E$777,СВЦЭМ!$A$34:$A$777,$A178,СВЦЭМ!$B$34:$B$777,O$155)+'СЕТ СН'!$F$12</f>
        <v>0</v>
      </c>
      <c r="P178" s="37">
        <f>SUMIFS(СВЦЭМ!$E$34:$E$777,СВЦЭМ!$A$34:$A$777,$A178,СВЦЭМ!$B$34:$B$777,P$155)+'СЕТ СН'!$F$12</f>
        <v>0</v>
      </c>
      <c r="Q178" s="37">
        <f>SUMIFS(СВЦЭМ!$E$34:$E$777,СВЦЭМ!$A$34:$A$777,$A178,СВЦЭМ!$B$34:$B$777,Q$155)+'СЕТ СН'!$F$12</f>
        <v>0</v>
      </c>
      <c r="R178" s="37">
        <f>SUMIFS(СВЦЭМ!$E$34:$E$777,СВЦЭМ!$A$34:$A$777,$A178,СВЦЭМ!$B$34:$B$777,R$155)+'СЕТ СН'!$F$12</f>
        <v>0</v>
      </c>
      <c r="S178" s="37">
        <f>SUMIFS(СВЦЭМ!$E$34:$E$777,СВЦЭМ!$A$34:$A$777,$A178,СВЦЭМ!$B$34:$B$777,S$155)+'СЕТ СН'!$F$12</f>
        <v>0</v>
      </c>
      <c r="T178" s="37">
        <f>SUMIFS(СВЦЭМ!$E$34:$E$777,СВЦЭМ!$A$34:$A$777,$A178,СВЦЭМ!$B$34:$B$777,T$155)+'СЕТ СН'!$F$12</f>
        <v>0</v>
      </c>
      <c r="U178" s="37">
        <f>SUMIFS(СВЦЭМ!$E$34:$E$777,СВЦЭМ!$A$34:$A$777,$A178,СВЦЭМ!$B$34:$B$777,U$155)+'СЕТ СН'!$F$12</f>
        <v>0</v>
      </c>
      <c r="V178" s="37">
        <f>SUMIFS(СВЦЭМ!$E$34:$E$777,СВЦЭМ!$A$34:$A$777,$A178,СВЦЭМ!$B$34:$B$777,V$155)+'СЕТ СН'!$F$12</f>
        <v>0</v>
      </c>
      <c r="W178" s="37">
        <f>SUMIFS(СВЦЭМ!$E$34:$E$777,СВЦЭМ!$A$34:$A$777,$A178,СВЦЭМ!$B$34:$B$777,W$155)+'СЕТ СН'!$F$12</f>
        <v>0</v>
      </c>
      <c r="X178" s="37">
        <f>SUMIFS(СВЦЭМ!$E$34:$E$777,СВЦЭМ!$A$34:$A$777,$A178,СВЦЭМ!$B$34:$B$777,X$155)+'СЕТ СН'!$F$12</f>
        <v>0</v>
      </c>
      <c r="Y178" s="37">
        <f>SUMIFS(СВЦЭМ!$E$34:$E$777,СВЦЭМ!$A$34:$A$777,$A178,СВЦЭМ!$B$34:$B$777,Y$155)+'СЕТ СН'!$F$12</f>
        <v>0</v>
      </c>
    </row>
    <row r="179" spans="1:27" ht="15.75" x14ac:dyDescent="0.2">
      <c r="A179" s="36">
        <f t="shared" si="4"/>
        <v>42637</v>
      </c>
      <c r="B179" s="37">
        <f>SUMIFS(СВЦЭМ!$E$34:$E$777,СВЦЭМ!$A$34:$A$777,$A179,СВЦЭМ!$B$34:$B$777,B$155)+'СЕТ СН'!$F$12</f>
        <v>0</v>
      </c>
      <c r="C179" s="37">
        <f>SUMIFS(СВЦЭМ!$E$34:$E$777,СВЦЭМ!$A$34:$A$777,$A179,СВЦЭМ!$B$34:$B$777,C$155)+'СЕТ СН'!$F$12</f>
        <v>0</v>
      </c>
      <c r="D179" s="37">
        <f>SUMIFS(СВЦЭМ!$E$34:$E$777,СВЦЭМ!$A$34:$A$777,$A179,СВЦЭМ!$B$34:$B$777,D$155)+'СЕТ СН'!$F$12</f>
        <v>0</v>
      </c>
      <c r="E179" s="37">
        <f>SUMIFS(СВЦЭМ!$E$34:$E$777,СВЦЭМ!$A$34:$A$777,$A179,СВЦЭМ!$B$34:$B$777,E$155)+'СЕТ СН'!$F$12</f>
        <v>0</v>
      </c>
      <c r="F179" s="37">
        <f>SUMIFS(СВЦЭМ!$E$34:$E$777,СВЦЭМ!$A$34:$A$777,$A179,СВЦЭМ!$B$34:$B$777,F$155)+'СЕТ СН'!$F$12</f>
        <v>0</v>
      </c>
      <c r="G179" s="37">
        <f>SUMIFS(СВЦЭМ!$E$34:$E$777,СВЦЭМ!$A$34:$A$777,$A179,СВЦЭМ!$B$34:$B$777,G$155)+'СЕТ СН'!$F$12</f>
        <v>0</v>
      </c>
      <c r="H179" s="37">
        <f>SUMIFS(СВЦЭМ!$E$34:$E$777,СВЦЭМ!$A$34:$A$777,$A179,СВЦЭМ!$B$34:$B$777,H$155)+'СЕТ СН'!$F$12</f>
        <v>0</v>
      </c>
      <c r="I179" s="37">
        <f>SUMIFS(СВЦЭМ!$E$34:$E$777,СВЦЭМ!$A$34:$A$777,$A179,СВЦЭМ!$B$34:$B$777,I$155)+'СЕТ СН'!$F$12</f>
        <v>0</v>
      </c>
      <c r="J179" s="37">
        <f>SUMIFS(СВЦЭМ!$E$34:$E$777,СВЦЭМ!$A$34:$A$777,$A179,СВЦЭМ!$B$34:$B$777,J$155)+'СЕТ СН'!$F$12</f>
        <v>0</v>
      </c>
      <c r="K179" s="37">
        <f>SUMIFS(СВЦЭМ!$E$34:$E$777,СВЦЭМ!$A$34:$A$777,$A179,СВЦЭМ!$B$34:$B$777,K$155)+'СЕТ СН'!$F$12</f>
        <v>0</v>
      </c>
      <c r="L179" s="37">
        <f>SUMIFS(СВЦЭМ!$E$34:$E$777,СВЦЭМ!$A$34:$A$777,$A179,СВЦЭМ!$B$34:$B$777,L$155)+'СЕТ СН'!$F$12</f>
        <v>0</v>
      </c>
      <c r="M179" s="37">
        <f>SUMIFS(СВЦЭМ!$E$34:$E$777,СВЦЭМ!$A$34:$A$777,$A179,СВЦЭМ!$B$34:$B$777,M$155)+'СЕТ СН'!$F$12</f>
        <v>0</v>
      </c>
      <c r="N179" s="37">
        <f>SUMIFS(СВЦЭМ!$E$34:$E$777,СВЦЭМ!$A$34:$A$777,$A179,СВЦЭМ!$B$34:$B$777,N$155)+'СЕТ СН'!$F$12</f>
        <v>0</v>
      </c>
      <c r="O179" s="37">
        <f>SUMIFS(СВЦЭМ!$E$34:$E$777,СВЦЭМ!$A$34:$A$777,$A179,СВЦЭМ!$B$34:$B$777,O$155)+'СЕТ СН'!$F$12</f>
        <v>0</v>
      </c>
      <c r="P179" s="37">
        <f>SUMIFS(СВЦЭМ!$E$34:$E$777,СВЦЭМ!$A$34:$A$777,$A179,СВЦЭМ!$B$34:$B$777,P$155)+'СЕТ СН'!$F$12</f>
        <v>0</v>
      </c>
      <c r="Q179" s="37">
        <f>SUMIFS(СВЦЭМ!$E$34:$E$777,СВЦЭМ!$A$34:$A$777,$A179,СВЦЭМ!$B$34:$B$777,Q$155)+'СЕТ СН'!$F$12</f>
        <v>0</v>
      </c>
      <c r="R179" s="37">
        <f>SUMIFS(СВЦЭМ!$E$34:$E$777,СВЦЭМ!$A$34:$A$777,$A179,СВЦЭМ!$B$34:$B$777,R$155)+'СЕТ СН'!$F$12</f>
        <v>0</v>
      </c>
      <c r="S179" s="37">
        <f>SUMIFS(СВЦЭМ!$E$34:$E$777,СВЦЭМ!$A$34:$A$777,$A179,СВЦЭМ!$B$34:$B$777,S$155)+'СЕТ СН'!$F$12</f>
        <v>0</v>
      </c>
      <c r="T179" s="37">
        <f>SUMIFS(СВЦЭМ!$E$34:$E$777,СВЦЭМ!$A$34:$A$777,$A179,СВЦЭМ!$B$34:$B$777,T$155)+'СЕТ СН'!$F$12</f>
        <v>0</v>
      </c>
      <c r="U179" s="37">
        <f>SUMIFS(СВЦЭМ!$E$34:$E$777,СВЦЭМ!$A$34:$A$777,$A179,СВЦЭМ!$B$34:$B$777,U$155)+'СЕТ СН'!$F$12</f>
        <v>0</v>
      </c>
      <c r="V179" s="37">
        <f>SUMIFS(СВЦЭМ!$E$34:$E$777,СВЦЭМ!$A$34:$A$777,$A179,СВЦЭМ!$B$34:$B$777,V$155)+'СЕТ СН'!$F$12</f>
        <v>0</v>
      </c>
      <c r="W179" s="37">
        <f>SUMIFS(СВЦЭМ!$E$34:$E$777,СВЦЭМ!$A$34:$A$777,$A179,СВЦЭМ!$B$34:$B$777,W$155)+'СЕТ СН'!$F$12</f>
        <v>0</v>
      </c>
      <c r="X179" s="37">
        <f>SUMIFS(СВЦЭМ!$E$34:$E$777,СВЦЭМ!$A$34:$A$777,$A179,СВЦЭМ!$B$34:$B$777,X$155)+'СЕТ СН'!$F$12</f>
        <v>0</v>
      </c>
      <c r="Y179" s="37">
        <f>SUMIFS(СВЦЭМ!$E$34:$E$777,СВЦЭМ!$A$34:$A$777,$A179,СВЦЭМ!$B$34:$B$777,Y$155)+'СЕТ СН'!$F$12</f>
        <v>0</v>
      </c>
    </row>
    <row r="180" spans="1:27" ht="15.75" x14ac:dyDescent="0.2">
      <c r="A180" s="36">
        <f t="shared" si="4"/>
        <v>42638</v>
      </c>
      <c r="B180" s="37">
        <f>SUMIFS(СВЦЭМ!$E$34:$E$777,СВЦЭМ!$A$34:$A$777,$A180,СВЦЭМ!$B$34:$B$777,B$155)+'СЕТ СН'!$F$12</f>
        <v>0</v>
      </c>
      <c r="C180" s="37">
        <f>SUMIFS(СВЦЭМ!$E$34:$E$777,СВЦЭМ!$A$34:$A$777,$A180,СВЦЭМ!$B$34:$B$777,C$155)+'СЕТ СН'!$F$12</f>
        <v>0</v>
      </c>
      <c r="D180" s="37">
        <f>SUMIFS(СВЦЭМ!$E$34:$E$777,СВЦЭМ!$A$34:$A$777,$A180,СВЦЭМ!$B$34:$B$777,D$155)+'СЕТ СН'!$F$12</f>
        <v>0</v>
      </c>
      <c r="E180" s="37">
        <f>SUMIFS(СВЦЭМ!$E$34:$E$777,СВЦЭМ!$A$34:$A$777,$A180,СВЦЭМ!$B$34:$B$777,E$155)+'СЕТ СН'!$F$12</f>
        <v>0</v>
      </c>
      <c r="F180" s="37">
        <f>SUMIFS(СВЦЭМ!$E$34:$E$777,СВЦЭМ!$A$34:$A$777,$A180,СВЦЭМ!$B$34:$B$777,F$155)+'СЕТ СН'!$F$12</f>
        <v>0</v>
      </c>
      <c r="G180" s="37">
        <f>SUMIFS(СВЦЭМ!$E$34:$E$777,СВЦЭМ!$A$34:$A$777,$A180,СВЦЭМ!$B$34:$B$777,G$155)+'СЕТ СН'!$F$12</f>
        <v>0</v>
      </c>
      <c r="H180" s="37">
        <f>SUMIFS(СВЦЭМ!$E$34:$E$777,СВЦЭМ!$A$34:$A$777,$A180,СВЦЭМ!$B$34:$B$777,H$155)+'СЕТ СН'!$F$12</f>
        <v>0</v>
      </c>
      <c r="I180" s="37">
        <f>SUMIFS(СВЦЭМ!$E$34:$E$777,СВЦЭМ!$A$34:$A$777,$A180,СВЦЭМ!$B$34:$B$777,I$155)+'СЕТ СН'!$F$12</f>
        <v>0</v>
      </c>
      <c r="J180" s="37">
        <f>SUMIFS(СВЦЭМ!$E$34:$E$777,СВЦЭМ!$A$34:$A$777,$A180,СВЦЭМ!$B$34:$B$777,J$155)+'СЕТ СН'!$F$12</f>
        <v>0</v>
      </c>
      <c r="K180" s="37">
        <f>SUMIFS(СВЦЭМ!$E$34:$E$777,СВЦЭМ!$A$34:$A$777,$A180,СВЦЭМ!$B$34:$B$777,K$155)+'СЕТ СН'!$F$12</f>
        <v>0</v>
      </c>
      <c r="L180" s="37">
        <f>SUMIFS(СВЦЭМ!$E$34:$E$777,СВЦЭМ!$A$34:$A$777,$A180,СВЦЭМ!$B$34:$B$777,L$155)+'СЕТ СН'!$F$12</f>
        <v>0</v>
      </c>
      <c r="M180" s="37">
        <f>SUMIFS(СВЦЭМ!$E$34:$E$777,СВЦЭМ!$A$34:$A$777,$A180,СВЦЭМ!$B$34:$B$777,M$155)+'СЕТ СН'!$F$12</f>
        <v>0</v>
      </c>
      <c r="N180" s="37">
        <f>SUMIFS(СВЦЭМ!$E$34:$E$777,СВЦЭМ!$A$34:$A$777,$A180,СВЦЭМ!$B$34:$B$777,N$155)+'СЕТ СН'!$F$12</f>
        <v>0</v>
      </c>
      <c r="O180" s="37">
        <f>SUMIFS(СВЦЭМ!$E$34:$E$777,СВЦЭМ!$A$34:$A$777,$A180,СВЦЭМ!$B$34:$B$777,O$155)+'СЕТ СН'!$F$12</f>
        <v>0</v>
      </c>
      <c r="P180" s="37">
        <f>SUMIFS(СВЦЭМ!$E$34:$E$777,СВЦЭМ!$A$34:$A$777,$A180,СВЦЭМ!$B$34:$B$777,P$155)+'СЕТ СН'!$F$12</f>
        <v>0</v>
      </c>
      <c r="Q180" s="37">
        <f>SUMIFS(СВЦЭМ!$E$34:$E$777,СВЦЭМ!$A$34:$A$777,$A180,СВЦЭМ!$B$34:$B$777,Q$155)+'СЕТ СН'!$F$12</f>
        <v>0</v>
      </c>
      <c r="R180" s="37">
        <f>SUMIFS(СВЦЭМ!$E$34:$E$777,СВЦЭМ!$A$34:$A$777,$A180,СВЦЭМ!$B$34:$B$777,R$155)+'СЕТ СН'!$F$12</f>
        <v>0</v>
      </c>
      <c r="S180" s="37">
        <f>SUMIFS(СВЦЭМ!$E$34:$E$777,СВЦЭМ!$A$34:$A$777,$A180,СВЦЭМ!$B$34:$B$777,S$155)+'СЕТ СН'!$F$12</f>
        <v>0</v>
      </c>
      <c r="T180" s="37">
        <f>SUMIFS(СВЦЭМ!$E$34:$E$777,СВЦЭМ!$A$34:$A$777,$A180,СВЦЭМ!$B$34:$B$777,T$155)+'СЕТ СН'!$F$12</f>
        <v>0</v>
      </c>
      <c r="U180" s="37">
        <f>SUMIFS(СВЦЭМ!$E$34:$E$777,СВЦЭМ!$A$34:$A$777,$A180,СВЦЭМ!$B$34:$B$777,U$155)+'СЕТ СН'!$F$12</f>
        <v>0</v>
      </c>
      <c r="V180" s="37">
        <f>SUMIFS(СВЦЭМ!$E$34:$E$777,СВЦЭМ!$A$34:$A$777,$A180,СВЦЭМ!$B$34:$B$777,V$155)+'СЕТ СН'!$F$12</f>
        <v>0</v>
      </c>
      <c r="W180" s="37">
        <f>SUMIFS(СВЦЭМ!$E$34:$E$777,СВЦЭМ!$A$34:$A$777,$A180,СВЦЭМ!$B$34:$B$777,W$155)+'СЕТ СН'!$F$12</f>
        <v>0</v>
      </c>
      <c r="X180" s="37">
        <f>SUMIFS(СВЦЭМ!$E$34:$E$777,СВЦЭМ!$A$34:$A$777,$A180,СВЦЭМ!$B$34:$B$777,X$155)+'СЕТ СН'!$F$12</f>
        <v>0</v>
      </c>
      <c r="Y180" s="37">
        <f>SUMIFS(СВЦЭМ!$E$34:$E$777,СВЦЭМ!$A$34:$A$777,$A180,СВЦЭМ!$B$34:$B$777,Y$155)+'СЕТ СН'!$F$12</f>
        <v>0</v>
      </c>
    </row>
    <row r="181" spans="1:27" ht="15.75" x14ac:dyDescent="0.2">
      <c r="A181" s="36">
        <f t="shared" si="4"/>
        <v>42639</v>
      </c>
      <c r="B181" s="37">
        <f>SUMIFS(СВЦЭМ!$E$34:$E$777,СВЦЭМ!$A$34:$A$777,$A181,СВЦЭМ!$B$34:$B$777,B$155)+'СЕТ СН'!$F$12</f>
        <v>0</v>
      </c>
      <c r="C181" s="37">
        <f>SUMIFS(СВЦЭМ!$E$34:$E$777,СВЦЭМ!$A$34:$A$777,$A181,СВЦЭМ!$B$34:$B$777,C$155)+'СЕТ СН'!$F$12</f>
        <v>0</v>
      </c>
      <c r="D181" s="37">
        <f>SUMIFS(СВЦЭМ!$E$34:$E$777,СВЦЭМ!$A$34:$A$777,$A181,СВЦЭМ!$B$34:$B$777,D$155)+'СЕТ СН'!$F$12</f>
        <v>0</v>
      </c>
      <c r="E181" s="37">
        <f>SUMIFS(СВЦЭМ!$E$34:$E$777,СВЦЭМ!$A$34:$A$777,$A181,СВЦЭМ!$B$34:$B$777,E$155)+'СЕТ СН'!$F$12</f>
        <v>0</v>
      </c>
      <c r="F181" s="37">
        <f>SUMIFS(СВЦЭМ!$E$34:$E$777,СВЦЭМ!$A$34:$A$777,$A181,СВЦЭМ!$B$34:$B$777,F$155)+'СЕТ СН'!$F$12</f>
        <v>0</v>
      </c>
      <c r="G181" s="37">
        <f>SUMIFS(СВЦЭМ!$E$34:$E$777,СВЦЭМ!$A$34:$A$777,$A181,СВЦЭМ!$B$34:$B$777,G$155)+'СЕТ СН'!$F$12</f>
        <v>0</v>
      </c>
      <c r="H181" s="37">
        <f>SUMIFS(СВЦЭМ!$E$34:$E$777,СВЦЭМ!$A$34:$A$777,$A181,СВЦЭМ!$B$34:$B$777,H$155)+'СЕТ СН'!$F$12</f>
        <v>0</v>
      </c>
      <c r="I181" s="37">
        <f>SUMIFS(СВЦЭМ!$E$34:$E$777,СВЦЭМ!$A$34:$A$777,$A181,СВЦЭМ!$B$34:$B$777,I$155)+'СЕТ СН'!$F$12</f>
        <v>0</v>
      </c>
      <c r="J181" s="37">
        <f>SUMIFS(СВЦЭМ!$E$34:$E$777,СВЦЭМ!$A$34:$A$777,$A181,СВЦЭМ!$B$34:$B$777,J$155)+'СЕТ СН'!$F$12</f>
        <v>0</v>
      </c>
      <c r="K181" s="37">
        <f>SUMIFS(СВЦЭМ!$E$34:$E$777,СВЦЭМ!$A$34:$A$777,$A181,СВЦЭМ!$B$34:$B$777,K$155)+'СЕТ СН'!$F$12</f>
        <v>0</v>
      </c>
      <c r="L181" s="37">
        <f>SUMIFS(СВЦЭМ!$E$34:$E$777,СВЦЭМ!$A$34:$A$777,$A181,СВЦЭМ!$B$34:$B$777,L$155)+'СЕТ СН'!$F$12</f>
        <v>0</v>
      </c>
      <c r="M181" s="37">
        <f>SUMIFS(СВЦЭМ!$E$34:$E$777,СВЦЭМ!$A$34:$A$777,$A181,СВЦЭМ!$B$34:$B$777,M$155)+'СЕТ СН'!$F$12</f>
        <v>0</v>
      </c>
      <c r="N181" s="37">
        <f>SUMIFS(СВЦЭМ!$E$34:$E$777,СВЦЭМ!$A$34:$A$777,$A181,СВЦЭМ!$B$34:$B$777,N$155)+'СЕТ СН'!$F$12</f>
        <v>0</v>
      </c>
      <c r="O181" s="37">
        <f>SUMIFS(СВЦЭМ!$E$34:$E$777,СВЦЭМ!$A$34:$A$777,$A181,СВЦЭМ!$B$34:$B$777,O$155)+'СЕТ СН'!$F$12</f>
        <v>0</v>
      </c>
      <c r="P181" s="37">
        <f>SUMIFS(СВЦЭМ!$E$34:$E$777,СВЦЭМ!$A$34:$A$777,$A181,СВЦЭМ!$B$34:$B$777,P$155)+'СЕТ СН'!$F$12</f>
        <v>0</v>
      </c>
      <c r="Q181" s="37">
        <f>SUMIFS(СВЦЭМ!$E$34:$E$777,СВЦЭМ!$A$34:$A$777,$A181,СВЦЭМ!$B$34:$B$777,Q$155)+'СЕТ СН'!$F$12</f>
        <v>0</v>
      </c>
      <c r="R181" s="37">
        <f>SUMIFS(СВЦЭМ!$E$34:$E$777,СВЦЭМ!$A$34:$A$777,$A181,СВЦЭМ!$B$34:$B$777,R$155)+'СЕТ СН'!$F$12</f>
        <v>0</v>
      </c>
      <c r="S181" s="37">
        <f>SUMIFS(СВЦЭМ!$E$34:$E$777,СВЦЭМ!$A$34:$A$777,$A181,СВЦЭМ!$B$34:$B$777,S$155)+'СЕТ СН'!$F$12</f>
        <v>0</v>
      </c>
      <c r="T181" s="37">
        <f>SUMIFS(СВЦЭМ!$E$34:$E$777,СВЦЭМ!$A$34:$A$777,$A181,СВЦЭМ!$B$34:$B$777,T$155)+'СЕТ СН'!$F$12</f>
        <v>0</v>
      </c>
      <c r="U181" s="37">
        <f>SUMIFS(СВЦЭМ!$E$34:$E$777,СВЦЭМ!$A$34:$A$777,$A181,СВЦЭМ!$B$34:$B$777,U$155)+'СЕТ СН'!$F$12</f>
        <v>0</v>
      </c>
      <c r="V181" s="37">
        <f>SUMIFS(СВЦЭМ!$E$34:$E$777,СВЦЭМ!$A$34:$A$777,$A181,СВЦЭМ!$B$34:$B$777,V$155)+'СЕТ СН'!$F$12</f>
        <v>0</v>
      </c>
      <c r="W181" s="37">
        <f>SUMIFS(СВЦЭМ!$E$34:$E$777,СВЦЭМ!$A$34:$A$777,$A181,СВЦЭМ!$B$34:$B$777,W$155)+'СЕТ СН'!$F$12</f>
        <v>0</v>
      </c>
      <c r="X181" s="37">
        <f>SUMIFS(СВЦЭМ!$E$34:$E$777,СВЦЭМ!$A$34:$A$777,$A181,СВЦЭМ!$B$34:$B$777,X$155)+'СЕТ СН'!$F$12</f>
        <v>0</v>
      </c>
      <c r="Y181" s="37">
        <f>SUMIFS(СВЦЭМ!$E$34:$E$777,СВЦЭМ!$A$34:$A$777,$A181,СВЦЭМ!$B$34:$B$777,Y$155)+'СЕТ СН'!$F$12</f>
        <v>0</v>
      </c>
    </row>
    <row r="182" spans="1:27" ht="15.75" x14ac:dyDescent="0.2">
      <c r="A182" s="36">
        <f t="shared" si="4"/>
        <v>42640</v>
      </c>
      <c r="B182" s="37">
        <f>SUMIFS(СВЦЭМ!$E$34:$E$777,СВЦЭМ!$A$34:$A$777,$A182,СВЦЭМ!$B$34:$B$777,B$155)+'СЕТ СН'!$F$12</f>
        <v>0</v>
      </c>
      <c r="C182" s="37">
        <f>SUMIFS(СВЦЭМ!$E$34:$E$777,СВЦЭМ!$A$34:$A$777,$A182,СВЦЭМ!$B$34:$B$777,C$155)+'СЕТ СН'!$F$12</f>
        <v>0</v>
      </c>
      <c r="D182" s="37">
        <f>SUMIFS(СВЦЭМ!$E$34:$E$777,СВЦЭМ!$A$34:$A$777,$A182,СВЦЭМ!$B$34:$B$777,D$155)+'СЕТ СН'!$F$12</f>
        <v>0</v>
      </c>
      <c r="E182" s="37">
        <f>SUMIFS(СВЦЭМ!$E$34:$E$777,СВЦЭМ!$A$34:$A$777,$A182,СВЦЭМ!$B$34:$B$777,E$155)+'СЕТ СН'!$F$12</f>
        <v>0</v>
      </c>
      <c r="F182" s="37">
        <f>SUMIFS(СВЦЭМ!$E$34:$E$777,СВЦЭМ!$A$34:$A$777,$A182,СВЦЭМ!$B$34:$B$777,F$155)+'СЕТ СН'!$F$12</f>
        <v>0</v>
      </c>
      <c r="G182" s="37">
        <f>SUMIFS(СВЦЭМ!$E$34:$E$777,СВЦЭМ!$A$34:$A$777,$A182,СВЦЭМ!$B$34:$B$777,G$155)+'СЕТ СН'!$F$12</f>
        <v>0</v>
      </c>
      <c r="H182" s="37">
        <f>SUMIFS(СВЦЭМ!$E$34:$E$777,СВЦЭМ!$A$34:$A$777,$A182,СВЦЭМ!$B$34:$B$777,H$155)+'СЕТ СН'!$F$12</f>
        <v>0</v>
      </c>
      <c r="I182" s="37">
        <f>SUMIFS(СВЦЭМ!$E$34:$E$777,СВЦЭМ!$A$34:$A$777,$A182,СВЦЭМ!$B$34:$B$777,I$155)+'СЕТ СН'!$F$12</f>
        <v>0</v>
      </c>
      <c r="J182" s="37">
        <f>SUMIFS(СВЦЭМ!$E$34:$E$777,СВЦЭМ!$A$34:$A$777,$A182,СВЦЭМ!$B$34:$B$777,J$155)+'СЕТ СН'!$F$12</f>
        <v>0</v>
      </c>
      <c r="K182" s="37">
        <f>SUMIFS(СВЦЭМ!$E$34:$E$777,СВЦЭМ!$A$34:$A$777,$A182,СВЦЭМ!$B$34:$B$777,K$155)+'СЕТ СН'!$F$12</f>
        <v>0</v>
      </c>
      <c r="L182" s="37">
        <f>SUMIFS(СВЦЭМ!$E$34:$E$777,СВЦЭМ!$A$34:$A$777,$A182,СВЦЭМ!$B$34:$B$777,L$155)+'СЕТ СН'!$F$12</f>
        <v>0</v>
      </c>
      <c r="M182" s="37">
        <f>SUMIFS(СВЦЭМ!$E$34:$E$777,СВЦЭМ!$A$34:$A$777,$A182,СВЦЭМ!$B$34:$B$777,M$155)+'СЕТ СН'!$F$12</f>
        <v>0</v>
      </c>
      <c r="N182" s="37">
        <f>SUMIFS(СВЦЭМ!$E$34:$E$777,СВЦЭМ!$A$34:$A$777,$A182,СВЦЭМ!$B$34:$B$777,N$155)+'СЕТ СН'!$F$12</f>
        <v>0</v>
      </c>
      <c r="O182" s="37">
        <f>SUMIFS(СВЦЭМ!$E$34:$E$777,СВЦЭМ!$A$34:$A$777,$A182,СВЦЭМ!$B$34:$B$777,O$155)+'СЕТ СН'!$F$12</f>
        <v>0</v>
      </c>
      <c r="P182" s="37">
        <f>SUMIFS(СВЦЭМ!$E$34:$E$777,СВЦЭМ!$A$34:$A$777,$A182,СВЦЭМ!$B$34:$B$777,P$155)+'СЕТ СН'!$F$12</f>
        <v>0</v>
      </c>
      <c r="Q182" s="37">
        <f>SUMIFS(СВЦЭМ!$E$34:$E$777,СВЦЭМ!$A$34:$A$777,$A182,СВЦЭМ!$B$34:$B$777,Q$155)+'СЕТ СН'!$F$12</f>
        <v>0</v>
      </c>
      <c r="R182" s="37">
        <f>SUMIFS(СВЦЭМ!$E$34:$E$777,СВЦЭМ!$A$34:$A$777,$A182,СВЦЭМ!$B$34:$B$777,R$155)+'СЕТ СН'!$F$12</f>
        <v>0</v>
      </c>
      <c r="S182" s="37">
        <f>SUMIFS(СВЦЭМ!$E$34:$E$777,СВЦЭМ!$A$34:$A$777,$A182,СВЦЭМ!$B$34:$B$777,S$155)+'СЕТ СН'!$F$12</f>
        <v>0</v>
      </c>
      <c r="T182" s="37">
        <f>SUMIFS(СВЦЭМ!$E$34:$E$777,СВЦЭМ!$A$34:$A$777,$A182,СВЦЭМ!$B$34:$B$777,T$155)+'СЕТ СН'!$F$12</f>
        <v>0</v>
      </c>
      <c r="U182" s="37">
        <f>SUMIFS(СВЦЭМ!$E$34:$E$777,СВЦЭМ!$A$34:$A$777,$A182,СВЦЭМ!$B$34:$B$777,U$155)+'СЕТ СН'!$F$12</f>
        <v>0</v>
      </c>
      <c r="V182" s="37">
        <f>SUMIFS(СВЦЭМ!$E$34:$E$777,СВЦЭМ!$A$34:$A$777,$A182,СВЦЭМ!$B$34:$B$777,V$155)+'СЕТ СН'!$F$12</f>
        <v>0</v>
      </c>
      <c r="W182" s="37">
        <f>SUMIFS(СВЦЭМ!$E$34:$E$777,СВЦЭМ!$A$34:$A$777,$A182,СВЦЭМ!$B$34:$B$777,W$155)+'СЕТ СН'!$F$12</f>
        <v>0</v>
      </c>
      <c r="X182" s="37">
        <f>SUMIFS(СВЦЭМ!$E$34:$E$777,СВЦЭМ!$A$34:$A$777,$A182,СВЦЭМ!$B$34:$B$777,X$155)+'СЕТ СН'!$F$12</f>
        <v>0</v>
      </c>
      <c r="Y182" s="37">
        <f>SUMIFS(СВЦЭМ!$E$34:$E$777,СВЦЭМ!$A$34:$A$777,$A182,СВЦЭМ!$B$34:$B$777,Y$155)+'СЕТ СН'!$F$12</f>
        <v>0</v>
      </c>
    </row>
    <row r="183" spans="1:27" ht="15.75" x14ac:dyDescent="0.2">
      <c r="A183" s="36">
        <f t="shared" si="4"/>
        <v>42641</v>
      </c>
      <c r="B183" s="37">
        <f>SUMIFS(СВЦЭМ!$E$34:$E$777,СВЦЭМ!$A$34:$A$777,$A183,СВЦЭМ!$B$34:$B$777,B$155)+'СЕТ СН'!$F$12</f>
        <v>0</v>
      </c>
      <c r="C183" s="37">
        <f>SUMIFS(СВЦЭМ!$E$34:$E$777,СВЦЭМ!$A$34:$A$777,$A183,СВЦЭМ!$B$34:$B$777,C$155)+'СЕТ СН'!$F$12</f>
        <v>0</v>
      </c>
      <c r="D183" s="37">
        <f>SUMIFS(СВЦЭМ!$E$34:$E$777,СВЦЭМ!$A$34:$A$777,$A183,СВЦЭМ!$B$34:$B$777,D$155)+'СЕТ СН'!$F$12</f>
        <v>0</v>
      </c>
      <c r="E183" s="37">
        <f>SUMIFS(СВЦЭМ!$E$34:$E$777,СВЦЭМ!$A$34:$A$777,$A183,СВЦЭМ!$B$34:$B$777,E$155)+'СЕТ СН'!$F$12</f>
        <v>0</v>
      </c>
      <c r="F183" s="37">
        <f>SUMIFS(СВЦЭМ!$E$34:$E$777,СВЦЭМ!$A$34:$A$777,$A183,СВЦЭМ!$B$34:$B$777,F$155)+'СЕТ СН'!$F$12</f>
        <v>0</v>
      </c>
      <c r="G183" s="37">
        <f>SUMIFS(СВЦЭМ!$E$34:$E$777,СВЦЭМ!$A$34:$A$777,$A183,СВЦЭМ!$B$34:$B$777,G$155)+'СЕТ СН'!$F$12</f>
        <v>0</v>
      </c>
      <c r="H183" s="37">
        <f>SUMIFS(СВЦЭМ!$E$34:$E$777,СВЦЭМ!$A$34:$A$777,$A183,СВЦЭМ!$B$34:$B$777,H$155)+'СЕТ СН'!$F$12</f>
        <v>0</v>
      </c>
      <c r="I183" s="37">
        <f>SUMIFS(СВЦЭМ!$E$34:$E$777,СВЦЭМ!$A$34:$A$777,$A183,СВЦЭМ!$B$34:$B$777,I$155)+'СЕТ СН'!$F$12</f>
        <v>0</v>
      </c>
      <c r="J183" s="37">
        <f>SUMIFS(СВЦЭМ!$E$34:$E$777,СВЦЭМ!$A$34:$A$777,$A183,СВЦЭМ!$B$34:$B$777,J$155)+'СЕТ СН'!$F$12</f>
        <v>0</v>
      </c>
      <c r="K183" s="37">
        <f>SUMIFS(СВЦЭМ!$E$34:$E$777,СВЦЭМ!$A$34:$A$777,$A183,СВЦЭМ!$B$34:$B$777,K$155)+'СЕТ СН'!$F$12</f>
        <v>0</v>
      </c>
      <c r="L183" s="37">
        <f>SUMIFS(СВЦЭМ!$E$34:$E$777,СВЦЭМ!$A$34:$A$777,$A183,СВЦЭМ!$B$34:$B$777,L$155)+'СЕТ СН'!$F$12</f>
        <v>0</v>
      </c>
      <c r="M183" s="37">
        <f>SUMIFS(СВЦЭМ!$E$34:$E$777,СВЦЭМ!$A$34:$A$777,$A183,СВЦЭМ!$B$34:$B$777,M$155)+'СЕТ СН'!$F$12</f>
        <v>0</v>
      </c>
      <c r="N183" s="37">
        <f>SUMIFS(СВЦЭМ!$E$34:$E$777,СВЦЭМ!$A$34:$A$777,$A183,СВЦЭМ!$B$34:$B$777,N$155)+'СЕТ СН'!$F$12</f>
        <v>0</v>
      </c>
      <c r="O183" s="37">
        <f>SUMIFS(СВЦЭМ!$E$34:$E$777,СВЦЭМ!$A$34:$A$777,$A183,СВЦЭМ!$B$34:$B$777,O$155)+'СЕТ СН'!$F$12</f>
        <v>0</v>
      </c>
      <c r="P183" s="37">
        <f>SUMIFS(СВЦЭМ!$E$34:$E$777,СВЦЭМ!$A$34:$A$777,$A183,СВЦЭМ!$B$34:$B$777,P$155)+'СЕТ СН'!$F$12</f>
        <v>0</v>
      </c>
      <c r="Q183" s="37">
        <f>SUMIFS(СВЦЭМ!$E$34:$E$777,СВЦЭМ!$A$34:$A$777,$A183,СВЦЭМ!$B$34:$B$777,Q$155)+'СЕТ СН'!$F$12</f>
        <v>0</v>
      </c>
      <c r="R183" s="37">
        <f>SUMIFS(СВЦЭМ!$E$34:$E$777,СВЦЭМ!$A$34:$A$777,$A183,СВЦЭМ!$B$34:$B$777,R$155)+'СЕТ СН'!$F$12</f>
        <v>0</v>
      </c>
      <c r="S183" s="37">
        <f>SUMIFS(СВЦЭМ!$E$34:$E$777,СВЦЭМ!$A$34:$A$777,$A183,СВЦЭМ!$B$34:$B$777,S$155)+'СЕТ СН'!$F$12</f>
        <v>0</v>
      </c>
      <c r="T183" s="37">
        <f>SUMIFS(СВЦЭМ!$E$34:$E$777,СВЦЭМ!$A$34:$A$777,$A183,СВЦЭМ!$B$34:$B$777,T$155)+'СЕТ СН'!$F$12</f>
        <v>0</v>
      </c>
      <c r="U183" s="37">
        <f>SUMIFS(СВЦЭМ!$E$34:$E$777,СВЦЭМ!$A$34:$A$777,$A183,СВЦЭМ!$B$34:$B$777,U$155)+'СЕТ СН'!$F$12</f>
        <v>0</v>
      </c>
      <c r="V183" s="37">
        <f>SUMIFS(СВЦЭМ!$E$34:$E$777,СВЦЭМ!$A$34:$A$777,$A183,СВЦЭМ!$B$34:$B$777,V$155)+'СЕТ СН'!$F$12</f>
        <v>0</v>
      </c>
      <c r="W183" s="37">
        <f>SUMIFS(СВЦЭМ!$E$34:$E$777,СВЦЭМ!$A$34:$A$777,$A183,СВЦЭМ!$B$34:$B$777,W$155)+'СЕТ СН'!$F$12</f>
        <v>0</v>
      </c>
      <c r="X183" s="37">
        <f>SUMIFS(СВЦЭМ!$E$34:$E$777,СВЦЭМ!$A$34:$A$777,$A183,СВЦЭМ!$B$34:$B$777,X$155)+'СЕТ СН'!$F$12</f>
        <v>0</v>
      </c>
      <c r="Y183" s="37">
        <f>SUMIFS(СВЦЭМ!$E$34:$E$777,СВЦЭМ!$A$34:$A$777,$A183,СВЦЭМ!$B$34:$B$777,Y$155)+'СЕТ СН'!$F$12</f>
        <v>0</v>
      </c>
    </row>
    <row r="184" spans="1:27" ht="15.75" x14ac:dyDescent="0.2">
      <c r="A184" s="36">
        <f t="shared" si="4"/>
        <v>42642</v>
      </c>
      <c r="B184" s="37">
        <f>SUMIFS(СВЦЭМ!$E$34:$E$777,СВЦЭМ!$A$34:$A$777,$A184,СВЦЭМ!$B$34:$B$777,B$155)+'СЕТ СН'!$F$12</f>
        <v>0</v>
      </c>
      <c r="C184" s="37">
        <f>SUMIFS(СВЦЭМ!$E$34:$E$777,СВЦЭМ!$A$34:$A$777,$A184,СВЦЭМ!$B$34:$B$777,C$155)+'СЕТ СН'!$F$12</f>
        <v>0</v>
      </c>
      <c r="D184" s="37">
        <f>SUMIFS(СВЦЭМ!$E$34:$E$777,СВЦЭМ!$A$34:$A$777,$A184,СВЦЭМ!$B$34:$B$777,D$155)+'СЕТ СН'!$F$12</f>
        <v>0</v>
      </c>
      <c r="E184" s="37">
        <f>SUMIFS(СВЦЭМ!$E$34:$E$777,СВЦЭМ!$A$34:$A$777,$A184,СВЦЭМ!$B$34:$B$777,E$155)+'СЕТ СН'!$F$12</f>
        <v>0</v>
      </c>
      <c r="F184" s="37">
        <f>SUMIFS(СВЦЭМ!$E$34:$E$777,СВЦЭМ!$A$34:$A$777,$A184,СВЦЭМ!$B$34:$B$777,F$155)+'СЕТ СН'!$F$12</f>
        <v>0</v>
      </c>
      <c r="G184" s="37">
        <f>SUMIFS(СВЦЭМ!$E$34:$E$777,СВЦЭМ!$A$34:$A$777,$A184,СВЦЭМ!$B$34:$B$777,G$155)+'СЕТ СН'!$F$12</f>
        <v>0</v>
      </c>
      <c r="H184" s="37">
        <f>SUMIFS(СВЦЭМ!$E$34:$E$777,СВЦЭМ!$A$34:$A$777,$A184,СВЦЭМ!$B$34:$B$777,H$155)+'СЕТ СН'!$F$12</f>
        <v>0</v>
      </c>
      <c r="I184" s="37">
        <f>SUMIFS(СВЦЭМ!$E$34:$E$777,СВЦЭМ!$A$34:$A$777,$A184,СВЦЭМ!$B$34:$B$777,I$155)+'СЕТ СН'!$F$12</f>
        <v>0</v>
      </c>
      <c r="J184" s="37">
        <f>SUMIFS(СВЦЭМ!$E$34:$E$777,СВЦЭМ!$A$34:$A$777,$A184,СВЦЭМ!$B$34:$B$777,J$155)+'СЕТ СН'!$F$12</f>
        <v>0</v>
      </c>
      <c r="K184" s="37">
        <f>SUMIFS(СВЦЭМ!$E$34:$E$777,СВЦЭМ!$A$34:$A$777,$A184,СВЦЭМ!$B$34:$B$777,K$155)+'СЕТ СН'!$F$12</f>
        <v>0</v>
      </c>
      <c r="L184" s="37">
        <f>SUMIFS(СВЦЭМ!$E$34:$E$777,СВЦЭМ!$A$34:$A$777,$A184,СВЦЭМ!$B$34:$B$777,L$155)+'СЕТ СН'!$F$12</f>
        <v>0</v>
      </c>
      <c r="M184" s="37">
        <f>SUMIFS(СВЦЭМ!$E$34:$E$777,СВЦЭМ!$A$34:$A$777,$A184,СВЦЭМ!$B$34:$B$777,M$155)+'СЕТ СН'!$F$12</f>
        <v>0</v>
      </c>
      <c r="N184" s="37">
        <f>SUMIFS(СВЦЭМ!$E$34:$E$777,СВЦЭМ!$A$34:$A$777,$A184,СВЦЭМ!$B$34:$B$777,N$155)+'СЕТ СН'!$F$12</f>
        <v>0</v>
      </c>
      <c r="O184" s="37">
        <f>SUMIFS(СВЦЭМ!$E$34:$E$777,СВЦЭМ!$A$34:$A$777,$A184,СВЦЭМ!$B$34:$B$777,O$155)+'СЕТ СН'!$F$12</f>
        <v>0</v>
      </c>
      <c r="P184" s="37">
        <f>SUMIFS(СВЦЭМ!$E$34:$E$777,СВЦЭМ!$A$34:$A$777,$A184,СВЦЭМ!$B$34:$B$777,P$155)+'СЕТ СН'!$F$12</f>
        <v>0</v>
      </c>
      <c r="Q184" s="37">
        <f>SUMIFS(СВЦЭМ!$E$34:$E$777,СВЦЭМ!$A$34:$A$777,$A184,СВЦЭМ!$B$34:$B$777,Q$155)+'СЕТ СН'!$F$12</f>
        <v>0</v>
      </c>
      <c r="R184" s="37">
        <f>SUMIFS(СВЦЭМ!$E$34:$E$777,СВЦЭМ!$A$34:$A$777,$A184,СВЦЭМ!$B$34:$B$777,R$155)+'СЕТ СН'!$F$12</f>
        <v>0</v>
      </c>
      <c r="S184" s="37">
        <f>SUMIFS(СВЦЭМ!$E$34:$E$777,СВЦЭМ!$A$34:$A$777,$A184,СВЦЭМ!$B$34:$B$777,S$155)+'СЕТ СН'!$F$12</f>
        <v>0</v>
      </c>
      <c r="T184" s="37">
        <f>SUMIFS(СВЦЭМ!$E$34:$E$777,СВЦЭМ!$A$34:$A$777,$A184,СВЦЭМ!$B$34:$B$777,T$155)+'СЕТ СН'!$F$12</f>
        <v>0</v>
      </c>
      <c r="U184" s="37">
        <f>SUMIFS(СВЦЭМ!$E$34:$E$777,СВЦЭМ!$A$34:$A$777,$A184,СВЦЭМ!$B$34:$B$777,U$155)+'СЕТ СН'!$F$12</f>
        <v>0</v>
      </c>
      <c r="V184" s="37">
        <f>SUMIFS(СВЦЭМ!$E$34:$E$777,СВЦЭМ!$A$34:$A$777,$A184,СВЦЭМ!$B$34:$B$777,V$155)+'СЕТ СН'!$F$12</f>
        <v>0</v>
      </c>
      <c r="W184" s="37">
        <f>SUMIFS(СВЦЭМ!$E$34:$E$777,СВЦЭМ!$A$34:$A$777,$A184,СВЦЭМ!$B$34:$B$777,W$155)+'СЕТ СН'!$F$12</f>
        <v>0</v>
      </c>
      <c r="X184" s="37">
        <f>SUMIFS(СВЦЭМ!$E$34:$E$777,СВЦЭМ!$A$34:$A$777,$A184,СВЦЭМ!$B$34:$B$777,X$155)+'СЕТ СН'!$F$12</f>
        <v>0</v>
      </c>
      <c r="Y184" s="37">
        <f>SUMIFS(СВЦЭМ!$E$34:$E$777,СВЦЭМ!$A$34:$A$777,$A184,СВЦЭМ!$B$34:$B$777,Y$155)+'СЕТ СН'!$F$12</f>
        <v>0</v>
      </c>
    </row>
    <row r="185" spans="1:27" ht="15.75" x14ac:dyDescent="0.2">
      <c r="A185" s="36">
        <f t="shared" si="4"/>
        <v>42643</v>
      </c>
      <c r="B185" s="37">
        <f>SUMIFS(СВЦЭМ!$E$34:$E$777,СВЦЭМ!$A$34:$A$777,$A185,СВЦЭМ!$B$34:$B$777,B$155)+'СЕТ СН'!$F$12</f>
        <v>0</v>
      </c>
      <c r="C185" s="37">
        <f>SUMIFS(СВЦЭМ!$E$34:$E$777,СВЦЭМ!$A$34:$A$777,$A185,СВЦЭМ!$B$34:$B$777,C$155)+'СЕТ СН'!$F$12</f>
        <v>0</v>
      </c>
      <c r="D185" s="37">
        <f>SUMIFS(СВЦЭМ!$E$34:$E$777,СВЦЭМ!$A$34:$A$777,$A185,СВЦЭМ!$B$34:$B$777,D$155)+'СЕТ СН'!$F$12</f>
        <v>0</v>
      </c>
      <c r="E185" s="37">
        <f>SUMIFS(СВЦЭМ!$E$34:$E$777,СВЦЭМ!$A$34:$A$777,$A185,СВЦЭМ!$B$34:$B$777,E$155)+'СЕТ СН'!$F$12</f>
        <v>0</v>
      </c>
      <c r="F185" s="37">
        <f>SUMIFS(СВЦЭМ!$E$34:$E$777,СВЦЭМ!$A$34:$A$777,$A185,СВЦЭМ!$B$34:$B$777,F$155)+'СЕТ СН'!$F$12</f>
        <v>0</v>
      </c>
      <c r="G185" s="37">
        <f>SUMIFS(СВЦЭМ!$E$34:$E$777,СВЦЭМ!$A$34:$A$777,$A185,СВЦЭМ!$B$34:$B$777,G$155)+'СЕТ СН'!$F$12</f>
        <v>0</v>
      </c>
      <c r="H185" s="37">
        <f>SUMIFS(СВЦЭМ!$E$34:$E$777,СВЦЭМ!$A$34:$A$777,$A185,СВЦЭМ!$B$34:$B$777,H$155)+'СЕТ СН'!$F$12</f>
        <v>0</v>
      </c>
      <c r="I185" s="37">
        <f>SUMIFS(СВЦЭМ!$E$34:$E$777,СВЦЭМ!$A$34:$A$777,$A185,СВЦЭМ!$B$34:$B$777,I$155)+'СЕТ СН'!$F$12</f>
        <v>0</v>
      </c>
      <c r="J185" s="37">
        <f>SUMIFS(СВЦЭМ!$E$34:$E$777,СВЦЭМ!$A$34:$A$777,$A185,СВЦЭМ!$B$34:$B$777,J$155)+'СЕТ СН'!$F$12</f>
        <v>0</v>
      </c>
      <c r="K185" s="37">
        <f>SUMIFS(СВЦЭМ!$E$34:$E$777,СВЦЭМ!$A$34:$A$777,$A185,СВЦЭМ!$B$34:$B$777,K$155)+'СЕТ СН'!$F$12</f>
        <v>0</v>
      </c>
      <c r="L185" s="37">
        <f>SUMIFS(СВЦЭМ!$E$34:$E$777,СВЦЭМ!$A$34:$A$777,$A185,СВЦЭМ!$B$34:$B$777,L$155)+'СЕТ СН'!$F$12</f>
        <v>0</v>
      </c>
      <c r="M185" s="37">
        <f>SUMIFS(СВЦЭМ!$E$34:$E$777,СВЦЭМ!$A$34:$A$777,$A185,СВЦЭМ!$B$34:$B$777,M$155)+'СЕТ СН'!$F$12</f>
        <v>0</v>
      </c>
      <c r="N185" s="37">
        <f>SUMIFS(СВЦЭМ!$E$34:$E$777,СВЦЭМ!$A$34:$A$777,$A185,СВЦЭМ!$B$34:$B$777,N$155)+'СЕТ СН'!$F$12</f>
        <v>0</v>
      </c>
      <c r="O185" s="37">
        <f>SUMIFS(СВЦЭМ!$E$34:$E$777,СВЦЭМ!$A$34:$A$777,$A185,СВЦЭМ!$B$34:$B$777,O$155)+'СЕТ СН'!$F$12</f>
        <v>0</v>
      </c>
      <c r="P185" s="37">
        <f>SUMIFS(СВЦЭМ!$E$34:$E$777,СВЦЭМ!$A$34:$A$777,$A185,СВЦЭМ!$B$34:$B$777,P$155)+'СЕТ СН'!$F$12</f>
        <v>0</v>
      </c>
      <c r="Q185" s="37">
        <f>SUMIFS(СВЦЭМ!$E$34:$E$777,СВЦЭМ!$A$34:$A$777,$A185,СВЦЭМ!$B$34:$B$777,Q$155)+'СЕТ СН'!$F$12</f>
        <v>0</v>
      </c>
      <c r="R185" s="37">
        <f>SUMIFS(СВЦЭМ!$E$34:$E$777,СВЦЭМ!$A$34:$A$777,$A185,СВЦЭМ!$B$34:$B$777,R$155)+'СЕТ СН'!$F$12</f>
        <v>0</v>
      </c>
      <c r="S185" s="37">
        <f>SUMIFS(СВЦЭМ!$E$34:$E$777,СВЦЭМ!$A$34:$A$777,$A185,СВЦЭМ!$B$34:$B$777,S$155)+'СЕТ СН'!$F$12</f>
        <v>0</v>
      </c>
      <c r="T185" s="37">
        <f>SUMIFS(СВЦЭМ!$E$34:$E$777,СВЦЭМ!$A$34:$A$777,$A185,СВЦЭМ!$B$34:$B$777,T$155)+'СЕТ СН'!$F$12</f>
        <v>0</v>
      </c>
      <c r="U185" s="37">
        <f>SUMIFS(СВЦЭМ!$E$34:$E$777,СВЦЭМ!$A$34:$A$777,$A185,СВЦЭМ!$B$34:$B$777,U$155)+'СЕТ СН'!$F$12</f>
        <v>0</v>
      </c>
      <c r="V185" s="37">
        <f>SUMIFS(СВЦЭМ!$E$34:$E$777,СВЦЭМ!$A$34:$A$777,$A185,СВЦЭМ!$B$34:$B$777,V$155)+'СЕТ СН'!$F$12</f>
        <v>0</v>
      </c>
      <c r="W185" s="37">
        <f>SUMIFS(СВЦЭМ!$E$34:$E$777,СВЦЭМ!$A$34:$A$777,$A185,СВЦЭМ!$B$34:$B$777,W$155)+'СЕТ СН'!$F$12</f>
        <v>0</v>
      </c>
      <c r="X185" s="37">
        <f>SUMIFS(СВЦЭМ!$E$34:$E$777,СВЦЭМ!$A$34:$A$777,$A185,СВЦЭМ!$B$34:$B$777,X$155)+'СЕТ СН'!$F$12</f>
        <v>0</v>
      </c>
      <c r="Y185" s="37">
        <f>SUMIFS(СВЦЭМ!$E$34:$E$777,СВЦЭМ!$A$34:$A$777,$A185,СВЦЭМ!$B$34:$B$777,Y$155)+'СЕТ СН'!$F$12</f>
        <v>0</v>
      </c>
    </row>
    <row r="186" spans="1:27" ht="15.75" x14ac:dyDescent="0.2">
      <c r="A186" s="36">
        <f t="shared" si="4"/>
        <v>42644</v>
      </c>
      <c r="B186" s="37">
        <f>SUMIFS(СВЦЭМ!$E$34:$E$777,СВЦЭМ!$A$34:$A$777,$A186,СВЦЭМ!$B$34:$B$777,B$155)+'СЕТ СН'!$F$12</f>
        <v>0</v>
      </c>
      <c r="C186" s="37">
        <f>SUMIFS(СВЦЭМ!$E$34:$E$777,СВЦЭМ!$A$34:$A$777,$A186,СВЦЭМ!$B$34:$B$777,C$155)+'СЕТ СН'!$F$12</f>
        <v>0</v>
      </c>
      <c r="D186" s="37">
        <f>SUMIFS(СВЦЭМ!$E$34:$E$777,СВЦЭМ!$A$34:$A$777,$A186,СВЦЭМ!$B$34:$B$777,D$155)+'СЕТ СН'!$F$12</f>
        <v>0</v>
      </c>
      <c r="E186" s="37">
        <f>SUMIFS(СВЦЭМ!$E$34:$E$777,СВЦЭМ!$A$34:$A$777,$A186,СВЦЭМ!$B$34:$B$777,E$155)+'СЕТ СН'!$F$12</f>
        <v>0</v>
      </c>
      <c r="F186" s="37">
        <f>SUMIFS(СВЦЭМ!$E$34:$E$777,СВЦЭМ!$A$34:$A$777,$A186,СВЦЭМ!$B$34:$B$777,F$155)+'СЕТ СН'!$F$12</f>
        <v>0</v>
      </c>
      <c r="G186" s="37">
        <f>SUMIFS(СВЦЭМ!$E$34:$E$777,СВЦЭМ!$A$34:$A$777,$A186,СВЦЭМ!$B$34:$B$777,G$155)+'СЕТ СН'!$F$12</f>
        <v>0</v>
      </c>
      <c r="H186" s="37">
        <f>SUMIFS(СВЦЭМ!$E$34:$E$777,СВЦЭМ!$A$34:$A$777,$A186,СВЦЭМ!$B$34:$B$777,H$155)+'СЕТ СН'!$F$12</f>
        <v>0</v>
      </c>
      <c r="I186" s="37">
        <f>SUMIFS(СВЦЭМ!$E$34:$E$777,СВЦЭМ!$A$34:$A$777,$A186,СВЦЭМ!$B$34:$B$777,I$155)+'СЕТ СН'!$F$12</f>
        <v>0</v>
      </c>
      <c r="J186" s="37">
        <f>SUMIFS(СВЦЭМ!$E$34:$E$777,СВЦЭМ!$A$34:$A$777,$A186,СВЦЭМ!$B$34:$B$777,J$155)+'СЕТ СН'!$F$12</f>
        <v>0</v>
      </c>
      <c r="K186" s="37">
        <f>SUMIFS(СВЦЭМ!$E$34:$E$777,СВЦЭМ!$A$34:$A$777,$A186,СВЦЭМ!$B$34:$B$777,K$155)+'СЕТ СН'!$F$12</f>
        <v>0</v>
      </c>
      <c r="L186" s="37">
        <f>SUMIFS(СВЦЭМ!$E$34:$E$777,СВЦЭМ!$A$34:$A$777,$A186,СВЦЭМ!$B$34:$B$777,L$155)+'СЕТ СН'!$F$12</f>
        <v>0</v>
      </c>
      <c r="M186" s="37">
        <f>SUMIFS(СВЦЭМ!$E$34:$E$777,СВЦЭМ!$A$34:$A$777,$A186,СВЦЭМ!$B$34:$B$777,M$155)+'СЕТ СН'!$F$12</f>
        <v>0</v>
      </c>
      <c r="N186" s="37">
        <f>SUMIFS(СВЦЭМ!$E$34:$E$777,СВЦЭМ!$A$34:$A$777,$A186,СВЦЭМ!$B$34:$B$777,N$155)+'СЕТ СН'!$F$12</f>
        <v>0</v>
      </c>
      <c r="O186" s="37">
        <f>SUMIFS(СВЦЭМ!$E$34:$E$777,СВЦЭМ!$A$34:$A$777,$A186,СВЦЭМ!$B$34:$B$777,O$155)+'СЕТ СН'!$F$12</f>
        <v>0</v>
      </c>
      <c r="P186" s="37">
        <f>SUMIFS(СВЦЭМ!$E$34:$E$777,СВЦЭМ!$A$34:$A$777,$A186,СВЦЭМ!$B$34:$B$777,P$155)+'СЕТ СН'!$F$12</f>
        <v>0</v>
      </c>
      <c r="Q186" s="37">
        <f>SUMIFS(СВЦЭМ!$E$34:$E$777,СВЦЭМ!$A$34:$A$777,$A186,СВЦЭМ!$B$34:$B$777,Q$155)+'СЕТ СН'!$F$12</f>
        <v>0</v>
      </c>
      <c r="R186" s="37">
        <f>SUMIFS(СВЦЭМ!$E$34:$E$777,СВЦЭМ!$A$34:$A$777,$A186,СВЦЭМ!$B$34:$B$777,R$155)+'СЕТ СН'!$F$12</f>
        <v>0</v>
      </c>
      <c r="S186" s="37">
        <f>SUMIFS(СВЦЭМ!$E$34:$E$777,СВЦЭМ!$A$34:$A$777,$A186,СВЦЭМ!$B$34:$B$777,S$155)+'СЕТ СН'!$F$12</f>
        <v>0</v>
      </c>
      <c r="T186" s="37">
        <f>SUMIFS(СВЦЭМ!$E$34:$E$777,СВЦЭМ!$A$34:$A$777,$A186,СВЦЭМ!$B$34:$B$777,T$155)+'СЕТ СН'!$F$12</f>
        <v>0</v>
      </c>
      <c r="U186" s="37">
        <f>SUMIFS(СВЦЭМ!$E$34:$E$777,СВЦЭМ!$A$34:$A$777,$A186,СВЦЭМ!$B$34:$B$777,U$155)+'СЕТ СН'!$F$12</f>
        <v>0</v>
      </c>
      <c r="V186" s="37">
        <f>SUMIFS(СВЦЭМ!$E$34:$E$777,СВЦЭМ!$A$34:$A$777,$A186,СВЦЭМ!$B$34:$B$777,V$155)+'СЕТ СН'!$F$12</f>
        <v>0</v>
      </c>
      <c r="W186" s="37">
        <f>SUMIFS(СВЦЭМ!$E$34:$E$777,СВЦЭМ!$A$34:$A$777,$A186,СВЦЭМ!$B$34:$B$777,W$155)+'СЕТ СН'!$F$12</f>
        <v>0</v>
      </c>
      <c r="X186" s="37">
        <f>SUMIFS(СВЦЭМ!$E$34:$E$777,СВЦЭМ!$A$34:$A$777,$A186,СВЦЭМ!$B$34:$B$777,X$155)+'СЕТ СН'!$F$12</f>
        <v>0</v>
      </c>
      <c r="Y186" s="37">
        <f>SUMIFS(СВЦЭМ!$E$34:$E$777,СВЦЭМ!$A$34:$A$777,$A186,СВЦЭМ!$B$34:$B$777,Y$155)+'СЕТ СН'!$F$12</f>
        <v>0</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19" t="s">
        <v>7</v>
      </c>
      <c r="B188" s="113" t="s">
        <v>129</v>
      </c>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5"/>
    </row>
    <row r="189" spans="1:27" ht="12.75" customHeight="1" x14ac:dyDescent="0.2">
      <c r="A189" s="120"/>
      <c r="B189" s="116"/>
      <c r="C189" s="117"/>
      <c r="D189" s="117"/>
      <c r="E189" s="117"/>
      <c r="F189" s="117"/>
      <c r="G189" s="117"/>
      <c r="H189" s="117"/>
      <c r="I189" s="117"/>
      <c r="J189" s="117"/>
      <c r="K189" s="117"/>
      <c r="L189" s="117"/>
      <c r="M189" s="117"/>
      <c r="N189" s="117"/>
      <c r="O189" s="117"/>
      <c r="P189" s="117"/>
      <c r="Q189" s="117"/>
      <c r="R189" s="117"/>
      <c r="S189" s="117"/>
      <c r="T189" s="117"/>
      <c r="U189" s="117"/>
      <c r="V189" s="117"/>
      <c r="W189" s="117"/>
      <c r="X189" s="117"/>
      <c r="Y189" s="118"/>
    </row>
    <row r="190" spans="1:27" s="47" customFormat="1" ht="12.75" customHeight="1" x14ac:dyDescent="0.2">
      <c r="A190" s="121"/>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01.09.2016</v>
      </c>
      <c r="B191" s="37">
        <f>SUMIFS(СВЦЭМ!$F$34:$F$777,СВЦЭМ!$A$34:$A$777,$A191,СВЦЭМ!$B$34:$B$777,B$190)+'СЕТ СН'!$F$12</f>
        <v>66.624809060000004</v>
      </c>
      <c r="C191" s="37">
        <f>SUMIFS(СВЦЭМ!$F$34:$F$777,СВЦЭМ!$A$34:$A$777,$A191,СВЦЭМ!$B$34:$B$777,C$190)+'СЕТ СН'!$F$12</f>
        <v>73.328166870000004</v>
      </c>
      <c r="D191" s="37">
        <f>SUMIFS(СВЦЭМ!$F$34:$F$777,СВЦЭМ!$A$34:$A$777,$A191,СВЦЭМ!$B$34:$B$777,D$190)+'СЕТ СН'!$F$12</f>
        <v>78.866880230000007</v>
      </c>
      <c r="E191" s="37">
        <f>SUMIFS(СВЦЭМ!$F$34:$F$777,СВЦЭМ!$A$34:$A$777,$A191,СВЦЭМ!$B$34:$B$777,E$190)+'СЕТ СН'!$F$12</f>
        <v>80.303262270000005</v>
      </c>
      <c r="F191" s="37">
        <f>SUMIFS(СВЦЭМ!$F$34:$F$777,СВЦЭМ!$A$34:$A$777,$A191,СВЦЭМ!$B$34:$B$777,F$190)+'СЕТ СН'!$F$12</f>
        <v>80.419742549999995</v>
      </c>
      <c r="G191" s="37">
        <f>SUMIFS(СВЦЭМ!$F$34:$F$777,СВЦЭМ!$A$34:$A$777,$A191,СВЦЭМ!$B$34:$B$777,G$190)+'СЕТ СН'!$F$12</f>
        <v>78.344248620000002</v>
      </c>
      <c r="H191" s="37">
        <f>SUMIFS(СВЦЭМ!$F$34:$F$777,СВЦЭМ!$A$34:$A$777,$A191,СВЦЭМ!$B$34:$B$777,H$190)+'СЕТ СН'!$F$12</f>
        <v>74.316766680000001</v>
      </c>
      <c r="I191" s="37">
        <f>SUMIFS(СВЦЭМ!$F$34:$F$777,СВЦЭМ!$A$34:$A$777,$A191,СВЦЭМ!$B$34:$B$777,I$190)+'СЕТ СН'!$F$12</f>
        <v>67.125576690000003</v>
      </c>
      <c r="J191" s="37">
        <f>SUMIFS(СВЦЭМ!$F$34:$F$777,СВЦЭМ!$A$34:$A$777,$A191,СВЦЭМ!$B$34:$B$777,J$190)+'СЕТ СН'!$F$12</f>
        <v>60.393035599999997</v>
      </c>
      <c r="K191" s="37">
        <f>SUMIFS(СВЦЭМ!$F$34:$F$777,СВЦЭМ!$A$34:$A$777,$A191,СВЦЭМ!$B$34:$B$777,K$190)+'СЕТ СН'!$F$12</f>
        <v>57.794896549999997</v>
      </c>
      <c r="L191" s="37">
        <f>SUMIFS(СВЦЭМ!$F$34:$F$777,СВЦЭМ!$A$34:$A$777,$A191,СВЦЭМ!$B$34:$B$777,L$190)+'СЕТ СН'!$F$12</f>
        <v>56.439399739999999</v>
      </c>
      <c r="M191" s="37">
        <f>SUMIFS(СВЦЭМ!$F$34:$F$777,СВЦЭМ!$A$34:$A$777,$A191,СВЦЭМ!$B$34:$B$777,M$190)+'СЕТ СН'!$F$12</f>
        <v>55.238868609999997</v>
      </c>
      <c r="N191" s="37">
        <f>SUMIFS(СВЦЭМ!$F$34:$F$777,СВЦЭМ!$A$34:$A$777,$A191,СВЦЭМ!$B$34:$B$777,N$190)+'СЕТ СН'!$F$12</f>
        <v>54.45273993</v>
      </c>
      <c r="O191" s="37">
        <f>SUMIFS(СВЦЭМ!$F$34:$F$777,СВЦЭМ!$A$34:$A$777,$A191,СВЦЭМ!$B$34:$B$777,O$190)+'СЕТ СН'!$F$12</f>
        <v>54.704043759999998</v>
      </c>
      <c r="P191" s="37">
        <f>SUMIFS(СВЦЭМ!$F$34:$F$777,СВЦЭМ!$A$34:$A$777,$A191,СВЦЭМ!$B$34:$B$777,P$190)+'СЕТ СН'!$F$12</f>
        <v>54.10532714</v>
      </c>
      <c r="Q191" s="37">
        <f>SUMIFS(СВЦЭМ!$F$34:$F$777,СВЦЭМ!$A$34:$A$777,$A191,СВЦЭМ!$B$34:$B$777,Q$190)+'СЕТ СН'!$F$12</f>
        <v>55.15225512</v>
      </c>
      <c r="R191" s="37">
        <f>SUMIFS(СВЦЭМ!$F$34:$F$777,СВЦЭМ!$A$34:$A$777,$A191,СВЦЭМ!$B$34:$B$777,R$190)+'СЕТ СН'!$F$12</f>
        <v>55.005275480000002</v>
      </c>
      <c r="S191" s="37">
        <f>SUMIFS(СВЦЭМ!$F$34:$F$777,СВЦЭМ!$A$34:$A$777,$A191,СВЦЭМ!$B$34:$B$777,S$190)+'СЕТ СН'!$F$12</f>
        <v>55.4074648</v>
      </c>
      <c r="T191" s="37">
        <f>SUMIFS(СВЦЭМ!$F$34:$F$777,СВЦЭМ!$A$34:$A$777,$A191,СВЦЭМ!$B$34:$B$777,T$190)+'СЕТ СН'!$F$12</f>
        <v>56.709819619999998</v>
      </c>
      <c r="U191" s="37">
        <f>SUMIFS(СВЦЭМ!$F$34:$F$777,СВЦЭМ!$A$34:$A$777,$A191,СВЦЭМ!$B$34:$B$777,U$190)+'СЕТ СН'!$F$12</f>
        <v>57.318778629999997</v>
      </c>
      <c r="V191" s="37">
        <f>SUMIFS(СВЦЭМ!$F$34:$F$777,СВЦЭМ!$A$34:$A$777,$A191,СВЦЭМ!$B$34:$B$777,V$190)+'СЕТ СН'!$F$12</f>
        <v>59.94802249</v>
      </c>
      <c r="W191" s="37">
        <f>SUMIFS(СВЦЭМ!$F$34:$F$777,СВЦЭМ!$A$34:$A$777,$A191,СВЦЭМ!$B$34:$B$777,W$190)+'СЕТ СН'!$F$12</f>
        <v>60.61318747</v>
      </c>
      <c r="X191" s="37">
        <f>SUMIFS(СВЦЭМ!$F$34:$F$777,СВЦЭМ!$A$34:$A$777,$A191,СВЦЭМ!$B$34:$B$777,X$190)+'СЕТ СН'!$F$12</f>
        <v>59.068135929999997</v>
      </c>
      <c r="Y191" s="37">
        <f>SUMIFS(СВЦЭМ!$F$34:$F$777,СВЦЭМ!$A$34:$A$777,$A191,СВЦЭМ!$B$34:$B$777,Y$190)+'СЕТ СН'!$F$12</f>
        <v>59.053812319999999</v>
      </c>
      <c r="AA191" s="46"/>
    </row>
    <row r="192" spans="1:27" ht="15.75" x14ac:dyDescent="0.2">
      <c r="A192" s="36">
        <f>A191+1</f>
        <v>42615</v>
      </c>
      <c r="B192" s="37">
        <f>SUMIFS(СВЦЭМ!$F$34:$F$777,СВЦЭМ!$A$34:$A$777,$A192,СВЦЭМ!$B$34:$B$777,B$190)+'СЕТ СН'!$F$12</f>
        <v>67.134889939999994</v>
      </c>
      <c r="C192" s="37">
        <f>SUMIFS(СВЦЭМ!$F$34:$F$777,СВЦЭМ!$A$34:$A$777,$A192,СВЦЭМ!$B$34:$B$777,C$190)+'СЕТ СН'!$F$12</f>
        <v>73.335527709999994</v>
      </c>
      <c r="D192" s="37">
        <f>SUMIFS(СВЦЭМ!$F$34:$F$777,СВЦЭМ!$A$34:$A$777,$A192,СВЦЭМ!$B$34:$B$777,D$190)+'СЕТ СН'!$F$12</f>
        <v>77.351680810000005</v>
      </c>
      <c r="E192" s="37">
        <f>SUMIFS(СВЦЭМ!$F$34:$F$777,СВЦЭМ!$A$34:$A$777,$A192,СВЦЭМ!$B$34:$B$777,E$190)+'СЕТ СН'!$F$12</f>
        <v>78.788797059999993</v>
      </c>
      <c r="F192" s="37">
        <f>SUMIFS(СВЦЭМ!$F$34:$F$777,СВЦЭМ!$A$34:$A$777,$A192,СВЦЭМ!$B$34:$B$777,F$190)+'СЕТ СН'!$F$12</f>
        <v>79.202141370000007</v>
      </c>
      <c r="G192" s="37">
        <f>SUMIFS(СВЦЭМ!$F$34:$F$777,СВЦЭМ!$A$34:$A$777,$A192,СВЦЭМ!$B$34:$B$777,G$190)+'СЕТ СН'!$F$12</f>
        <v>77.802230539999996</v>
      </c>
      <c r="H192" s="37">
        <f>SUMIFS(СВЦЭМ!$F$34:$F$777,СВЦЭМ!$A$34:$A$777,$A192,СВЦЭМ!$B$34:$B$777,H$190)+'СЕТ СН'!$F$12</f>
        <v>72.387205379999997</v>
      </c>
      <c r="I192" s="37">
        <f>SUMIFS(СВЦЭМ!$F$34:$F$777,СВЦЭМ!$A$34:$A$777,$A192,СВЦЭМ!$B$34:$B$777,I$190)+'СЕТ СН'!$F$12</f>
        <v>65.576825549999995</v>
      </c>
      <c r="J192" s="37">
        <f>SUMIFS(СВЦЭМ!$F$34:$F$777,СВЦЭМ!$A$34:$A$777,$A192,СВЦЭМ!$B$34:$B$777,J$190)+'СЕТ СН'!$F$12</f>
        <v>61.202229449999997</v>
      </c>
      <c r="K192" s="37">
        <f>SUMIFS(СВЦЭМ!$F$34:$F$777,СВЦЭМ!$A$34:$A$777,$A192,СВЦЭМ!$B$34:$B$777,K$190)+'СЕТ СН'!$F$12</f>
        <v>61.893688859999997</v>
      </c>
      <c r="L192" s="37">
        <f>SUMIFS(СВЦЭМ!$F$34:$F$777,СВЦЭМ!$A$34:$A$777,$A192,СВЦЭМ!$B$34:$B$777,L$190)+'СЕТ СН'!$F$12</f>
        <v>59.752907149999999</v>
      </c>
      <c r="M192" s="37">
        <f>SUMIFS(СВЦЭМ!$F$34:$F$777,СВЦЭМ!$A$34:$A$777,$A192,СВЦЭМ!$B$34:$B$777,M$190)+'СЕТ СН'!$F$12</f>
        <v>59.196075790000002</v>
      </c>
      <c r="N192" s="37">
        <f>SUMIFS(СВЦЭМ!$F$34:$F$777,СВЦЭМ!$A$34:$A$777,$A192,СВЦЭМ!$B$34:$B$777,N$190)+'СЕТ СН'!$F$12</f>
        <v>58.693938269999997</v>
      </c>
      <c r="O192" s="37">
        <f>SUMIFS(СВЦЭМ!$F$34:$F$777,СВЦЭМ!$A$34:$A$777,$A192,СВЦЭМ!$B$34:$B$777,O$190)+'СЕТ СН'!$F$12</f>
        <v>59.145900990000001</v>
      </c>
      <c r="P192" s="37">
        <f>SUMIFS(СВЦЭМ!$F$34:$F$777,СВЦЭМ!$A$34:$A$777,$A192,СВЦЭМ!$B$34:$B$777,P$190)+'СЕТ СН'!$F$12</f>
        <v>58.287769830000002</v>
      </c>
      <c r="Q192" s="37">
        <f>SUMIFS(СВЦЭМ!$F$34:$F$777,СВЦЭМ!$A$34:$A$777,$A192,СВЦЭМ!$B$34:$B$777,Q$190)+'СЕТ СН'!$F$12</f>
        <v>58.641255719999997</v>
      </c>
      <c r="R192" s="37">
        <f>SUMIFS(СВЦЭМ!$F$34:$F$777,СВЦЭМ!$A$34:$A$777,$A192,СВЦЭМ!$B$34:$B$777,R$190)+'СЕТ СН'!$F$12</f>
        <v>59.125049220000001</v>
      </c>
      <c r="S192" s="37">
        <f>SUMIFS(СВЦЭМ!$F$34:$F$777,СВЦЭМ!$A$34:$A$777,$A192,СВЦЭМ!$B$34:$B$777,S$190)+'СЕТ СН'!$F$12</f>
        <v>59.37655616</v>
      </c>
      <c r="T192" s="37">
        <f>SUMIFS(СВЦЭМ!$F$34:$F$777,СВЦЭМ!$A$34:$A$777,$A192,СВЦЭМ!$B$34:$B$777,T$190)+'СЕТ СН'!$F$12</f>
        <v>60.237366340000001</v>
      </c>
      <c r="U192" s="37">
        <f>SUMIFS(СВЦЭМ!$F$34:$F$777,СВЦЭМ!$A$34:$A$777,$A192,СВЦЭМ!$B$34:$B$777,U$190)+'СЕТ СН'!$F$12</f>
        <v>60.115523889999999</v>
      </c>
      <c r="V192" s="37">
        <f>SUMIFS(СВЦЭМ!$F$34:$F$777,СВЦЭМ!$A$34:$A$777,$A192,СВЦЭМ!$B$34:$B$777,V$190)+'СЕТ СН'!$F$12</f>
        <v>60.23676605</v>
      </c>
      <c r="W192" s="37">
        <f>SUMIFS(СВЦЭМ!$F$34:$F$777,СВЦЭМ!$A$34:$A$777,$A192,СВЦЭМ!$B$34:$B$777,W$190)+'СЕТ СН'!$F$12</f>
        <v>58.463097959999999</v>
      </c>
      <c r="X192" s="37">
        <f>SUMIFS(СВЦЭМ!$F$34:$F$777,СВЦЭМ!$A$34:$A$777,$A192,СВЦЭМ!$B$34:$B$777,X$190)+'СЕТ СН'!$F$12</f>
        <v>56.632152240000003</v>
      </c>
      <c r="Y192" s="37">
        <f>SUMIFS(СВЦЭМ!$F$34:$F$777,СВЦЭМ!$A$34:$A$777,$A192,СВЦЭМ!$B$34:$B$777,Y$190)+'СЕТ СН'!$F$12</f>
        <v>58.629368040000003</v>
      </c>
    </row>
    <row r="193" spans="1:25" ht="15.75" x14ac:dyDescent="0.2">
      <c r="A193" s="36">
        <f t="shared" ref="A193:A221" si="5">A192+1</f>
        <v>42616</v>
      </c>
      <c r="B193" s="37">
        <f>SUMIFS(СВЦЭМ!$F$34:$F$777,СВЦЭМ!$A$34:$A$777,$A193,СВЦЭМ!$B$34:$B$777,B$190)+'СЕТ СН'!$F$12</f>
        <v>66.698321309999997</v>
      </c>
      <c r="C193" s="37">
        <f>SUMIFS(СВЦЭМ!$F$34:$F$777,СВЦЭМ!$A$34:$A$777,$A193,СВЦЭМ!$B$34:$B$777,C$190)+'СЕТ СН'!$F$12</f>
        <v>73.538741439999995</v>
      </c>
      <c r="D193" s="37">
        <f>SUMIFS(СВЦЭМ!$F$34:$F$777,СВЦЭМ!$A$34:$A$777,$A193,СВЦЭМ!$B$34:$B$777,D$190)+'СЕТ СН'!$F$12</f>
        <v>77.402425500000007</v>
      </c>
      <c r="E193" s="37">
        <f>SUMIFS(СВЦЭМ!$F$34:$F$777,СВЦЭМ!$A$34:$A$777,$A193,СВЦЭМ!$B$34:$B$777,E$190)+'СЕТ СН'!$F$12</f>
        <v>79.284215689999996</v>
      </c>
      <c r="F193" s="37">
        <f>SUMIFS(СВЦЭМ!$F$34:$F$777,СВЦЭМ!$A$34:$A$777,$A193,СВЦЭМ!$B$34:$B$777,F$190)+'СЕТ СН'!$F$12</f>
        <v>79.474805910000001</v>
      </c>
      <c r="G193" s="37">
        <f>SUMIFS(СВЦЭМ!$F$34:$F$777,СВЦЭМ!$A$34:$A$777,$A193,СВЦЭМ!$B$34:$B$777,G$190)+'СЕТ СН'!$F$12</f>
        <v>78.521319550000001</v>
      </c>
      <c r="H193" s="37">
        <f>SUMIFS(СВЦЭМ!$F$34:$F$777,СВЦЭМ!$A$34:$A$777,$A193,СВЦЭМ!$B$34:$B$777,H$190)+'СЕТ СН'!$F$12</f>
        <v>76.995447049999996</v>
      </c>
      <c r="I193" s="37">
        <f>SUMIFS(СВЦЭМ!$F$34:$F$777,СВЦЭМ!$A$34:$A$777,$A193,СВЦЭМ!$B$34:$B$777,I$190)+'СЕТ СН'!$F$12</f>
        <v>72.588386580000005</v>
      </c>
      <c r="J193" s="37">
        <f>SUMIFS(СВЦЭМ!$F$34:$F$777,СВЦЭМ!$A$34:$A$777,$A193,СВЦЭМ!$B$34:$B$777,J$190)+'СЕТ СН'!$F$12</f>
        <v>64.544119289999998</v>
      </c>
      <c r="K193" s="37">
        <f>SUMIFS(СВЦЭМ!$F$34:$F$777,СВЦЭМ!$A$34:$A$777,$A193,СВЦЭМ!$B$34:$B$777,K$190)+'СЕТ СН'!$F$12</f>
        <v>60.158924759999998</v>
      </c>
      <c r="L193" s="37">
        <f>SUMIFS(СВЦЭМ!$F$34:$F$777,СВЦЭМ!$A$34:$A$777,$A193,СВЦЭМ!$B$34:$B$777,L$190)+'СЕТ СН'!$F$12</f>
        <v>58.506753539999998</v>
      </c>
      <c r="M193" s="37">
        <f>SUMIFS(СВЦЭМ!$F$34:$F$777,СВЦЭМ!$A$34:$A$777,$A193,СВЦЭМ!$B$34:$B$777,M$190)+'СЕТ СН'!$F$12</f>
        <v>57.369467780000001</v>
      </c>
      <c r="N193" s="37">
        <f>SUMIFS(СВЦЭМ!$F$34:$F$777,СВЦЭМ!$A$34:$A$777,$A193,СВЦЭМ!$B$34:$B$777,N$190)+'СЕТ СН'!$F$12</f>
        <v>56.348571419999999</v>
      </c>
      <c r="O193" s="37">
        <f>SUMIFS(СВЦЭМ!$F$34:$F$777,СВЦЭМ!$A$34:$A$777,$A193,СВЦЭМ!$B$34:$B$777,O$190)+'СЕТ СН'!$F$12</f>
        <v>56.124150210000003</v>
      </c>
      <c r="P193" s="37">
        <f>SUMIFS(СВЦЭМ!$F$34:$F$777,СВЦЭМ!$A$34:$A$777,$A193,СВЦЭМ!$B$34:$B$777,P$190)+'СЕТ СН'!$F$12</f>
        <v>58.513092649999997</v>
      </c>
      <c r="Q193" s="37">
        <f>SUMIFS(СВЦЭМ!$F$34:$F$777,СВЦЭМ!$A$34:$A$777,$A193,СВЦЭМ!$B$34:$B$777,Q$190)+'СЕТ СН'!$F$12</f>
        <v>57.617041819999997</v>
      </c>
      <c r="R193" s="37">
        <f>SUMIFS(СВЦЭМ!$F$34:$F$777,СВЦЭМ!$A$34:$A$777,$A193,СВЦЭМ!$B$34:$B$777,R$190)+'СЕТ СН'!$F$12</f>
        <v>57.683883000000002</v>
      </c>
      <c r="S193" s="37">
        <f>SUMIFS(СВЦЭМ!$F$34:$F$777,СВЦЭМ!$A$34:$A$777,$A193,СВЦЭМ!$B$34:$B$777,S$190)+'СЕТ СН'!$F$12</f>
        <v>57.88179968</v>
      </c>
      <c r="T193" s="37">
        <f>SUMIFS(СВЦЭМ!$F$34:$F$777,СВЦЭМ!$A$34:$A$777,$A193,СВЦЭМ!$B$34:$B$777,T$190)+'СЕТ СН'!$F$12</f>
        <v>58.680879849999997</v>
      </c>
      <c r="U193" s="37">
        <f>SUMIFS(СВЦЭМ!$F$34:$F$777,СВЦЭМ!$A$34:$A$777,$A193,СВЦЭМ!$B$34:$B$777,U$190)+'СЕТ СН'!$F$12</f>
        <v>57.77449343</v>
      </c>
      <c r="V193" s="37">
        <f>SUMIFS(СВЦЭМ!$F$34:$F$777,СВЦЭМ!$A$34:$A$777,$A193,СВЦЭМ!$B$34:$B$777,V$190)+'СЕТ СН'!$F$12</f>
        <v>58.780153060000004</v>
      </c>
      <c r="W193" s="37">
        <f>SUMIFS(СВЦЭМ!$F$34:$F$777,СВЦЭМ!$A$34:$A$777,$A193,СВЦЭМ!$B$34:$B$777,W$190)+'СЕТ СН'!$F$12</f>
        <v>58.217615909999999</v>
      </c>
      <c r="X193" s="37">
        <f>SUMIFS(СВЦЭМ!$F$34:$F$777,СВЦЭМ!$A$34:$A$777,$A193,СВЦЭМ!$B$34:$B$777,X$190)+'СЕТ СН'!$F$12</f>
        <v>58.079907009999999</v>
      </c>
      <c r="Y193" s="37">
        <f>SUMIFS(СВЦЭМ!$F$34:$F$777,СВЦЭМ!$A$34:$A$777,$A193,СВЦЭМ!$B$34:$B$777,Y$190)+'СЕТ СН'!$F$12</f>
        <v>60.05005757</v>
      </c>
    </row>
    <row r="194" spans="1:25" ht="15.75" x14ac:dyDescent="0.2">
      <c r="A194" s="36">
        <f t="shared" si="5"/>
        <v>42617</v>
      </c>
      <c r="B194" s="37">
        <f>SUMIFS(СВЦЭМ!$F$34:$F$777,СВЦЭМ!$A$34:$A$777,$A194,СВЦЭМ!$B$34:$B$777,B$190)+'СЕТ СН'!$F$12</f>
        <v>64.016559689999994</v>
      </c>
      <c r="C194" s="37">
        <f>SUMIFS(СВЦЭМ!$F$34:$F$777,СВЦЭМ!$A$34:$A$777,$A194,СВЦЭМ!$B$34:$B$777,C$190)+'СЕТ СН'!$F$12</f>
        <v>68.786758090000006</v>
      </c>
      <c r="D194" s="37">
        <f>SUMIFS(СВЦЭМ!$F$34:$F$777,СВЦЭМ!$A$34:$A$777,$A194,СВЦЭМ!$B$34:$B$777,D$190)+'СЕТ СН'!$F$12</f>
        <v>71.254537479999996</v>
      </c>
      <c r="E194" s="37">
        <f>SUMIFS(СВЦЭМ!$F$34:$F$777,СВЦЭМ!$A$34:$A$777,$A194,СВЦЭМ!$B$34:$B$777,E$190)+'СЕТ СН'!$F$12</f>
        <v>73.100422289999997</v>
      </c>
      <c r="F194" s="37">
        <f>SUMIFS(СВЦЭМ!$F$34:$F$777,СВЦЭМ!$A$34:$A$777,$A194,СВЦЭМ!$B$34:$B$777,F$190)+'СЕТ СН'!$F$12</f>
        <v>74.461920710000001</v>
      </c>
      <c r="G194" s="37">
        <f>SUMIFS(СВЦЭМ!$F$34:$F$777,СВЦЭМ!$A$34:$A$777,$A194,СВЦЭМ!$B$34:$B$777,G$190)+'СЕТ СН'!$F$12</f>
        <v>74.255588709999998</v>
      </c>
      <c r="H194" s="37">
        <f>SUMIFS(СВЦЭМ!$F$34:$F$777,СВЦЭМ!$A$34:$A$777,$A194,СВЦЭМ!$B$34:$B$777,H$190)+'СЕТ СН'!$F$12</f>
        <v>72.631032739999995</v>
      </c>
      <c r="I194" s="37">
        <f>SUMIFS(СВЦЭМ!$F$34:$F$777,СВЦЭМ!$A$34:$A$777,$A194,СВЦЭМ!$B$34:$B$777,I$190)+'СЕТ СН'!$F$12</f>
        <v>70.302531419999994</v>
      </c>
      <c r="J194" s="37">
        <f>SUMIFS(СВЦЭМ!$F$34:$F$777,СВЦЭМ!$A$34:$A$777,$A194,СВЦЭМ!$B$34:$B$777,J$190)+'СЕТ СН'!$F$12</f>
        <v>61.513606350000003</v>
      </c>
      <c r="K194" s="37">
        <f>SUMIFS(СВЦЭМ!$F$34:$F$777,СВЦЭМ!$A$34:$A$777,$A194,СВЦЭМ!$B$34:$B$777,K$190)+'СЕТ СН'!$F$12</f>
        <v>54.19511009</v>
      </c>
      <c r="L194" s="37">
        <f>SUMIFS(СВЦЭМ!$F$34:$F$777,СВЦЭМ!$A$34:$A$777,$A194,СВЦЭМ!$B$34:$B$777,L$190)+'СЕТ СН'!$F$12</f>
        <v>50.878782960000002</v>
      </c>
      <c r="M194" s="37">
        <f>SUMIFS(СВЦЭМ!$F$34:$F$777,СВЦЭМ!$A$34:$A$777,$A194,СВЦЭМ!$B$34:$B$777,M$190)+'СЕТ СН'!$F$12</f>
        <v>54.320089690000003</v>
      </c>
      <c r="N194" s="37">
        <f>SUMIFS(СВЦЭМ!$F$34:$F$777,СВЦЭМ!$A$34:$A$777,$A194,СВЦЭМ!$B$34:$B$777,N$190)+'СЕТ СН'!$F$12</f>
        <v>52.963612419999997</v>
      </c>
      <c r="O194" s="37">
        <f>SUMIFS(СВЦЭМ!$F$34:$F$777,СВЦЭМ!$A$34:$A$777,$A194,СВЦЭМ!$B$34:$B$777,O$190)+'СЕТ СН'!$F$12</f>
        <v>52.4267051</v>
      </c>
      <c r="P194" s="37">
        <f>SUMIFS(СВЦЭМ!$F$34:$F$777,СВЦЭМ!$A$34:$A$777,$A194,СВЦЭМ!$B$34:$B$777,P$190)+'СЕТ СН'!$F$12</f>
        <v>51.577713760000002</v>
      </c>
      <c r="Q194" s="37">
        <f>SUMIFS(СВЦЭМ!$F$34:$F$777,СВЦЭМ!$A$34:$A$777,$A194,СВЦЭМ!$B$34:$B$777,Q$190)+'СЕТ СН'!$F$12</f>
        <v>51.335354459999998</v>
      </c>
      <c r="R194" s="37">
        <f>SUMIFS(СВЦЭМ!$F$34:$F$777,СВЦЭМ!$A$34:$A$777,$A194,СВЦЭМ!$B$34:$B$777,R$190)+'СЕТ СН'!$F$12</f>
        <v>51.244884229999997</v>
      </c>
      <c r="S194" s="37">
        <f>SUMIFS(СВЦЭМ!$F$34:$F$777,СВЦЭМ!$A$34:$A$777,$A194,СВЦЭМ!$B$34:$B$777,S$190)+'СЕТ СН'!$F$12</f>
        <v>50.974963199999998</v>
      </c>
      <c r="T194" s="37">
        <f>SUMIFS(СВЦЭМ!$F$34:$F$777,СВЦЭМ!$A$34:$A$777,$A194,СВЦЭМ!$B$34:$B$777,T$190)+'СЕТ СН'!$F$12</f>
        <v>51.2217159</v>
      </c>
      <c r="U194" s="37">
        <f>SUMIFS(СВЦЭМ!$F$34:$F$777,СВЦЭМ!$A$34:$A$777,$A194,СВЦЭМ!$B$34:$B$777,U$190)+'СЕТ СН'!$F$12</f>
        <v>51.088633710000003</v>
      </c>
      <c r="V194" s="37">
        <f>SUMIFS(СВЦЭМ!$F$34:$F$777,СВЦЭМ!$A$34:$A$777,$A194,СВЦЭМ!$B$34:$B$777,V$190)+'СЕТ СН'!$F$12</f>
        <v>54.513686180000001</v>
      </c>
      <c r="W194" s="37">
        <f>SUMIFS(СВЦЭМ!$F$34:$F$777,СВЦЭМ!$A$34:$A$777,$A194,СВЦЭМ!$B$34:$B$777,W$190)+'СЕТ СН'!$F$12</f>
        <v>54.59546812</v>
      </c>
      <c r="X194" s="37">
        <f>SUMIFS(СВЦЭМ!$F$34:$F$777,СВЦЭМ!$A$34:$A$777,$A194,СВЦЭМ!$B$34:$B$777,X$190)+'СЕТ СН'!$F$12</f>
        <v>53.492967720000003</v>
      </c>
      <c r="Y194" s="37">
        <f>SUMIFS(СВЦЭМ!$F$34:$F$777,СВЦЭМ!$A$34:$A$777,$A194,СВЦЭМ!$B$34:$B$777,Y$190)+'СЕТ СН'!$F$12</f>
        <v>56.342561009999997</v>
      </c>
    </row>
    <row r="195" spans="1:25" ht="15.75" x14ac:dyDescent="0.2">
      <c r="A195" s="36">
        <f t="shared" si="5"/>
        <v>42618</v>
      </c>
      <c r="B195" s="37">
        <f>SUMIFS(СВЦЭМ!$F$34:$F$777,СВЦЭМ!$A$34:$A$777,$A195,СВЦЭМ!$B$34:$B$777,B$190)+'СЕТ СН'!$F$12</f>
        <v>64.09483118</v>
      </c>
      <c r="C195" s="37">
        <f>SUMIFS(СВЦЭМ!$F$34:$F$777,СВЦЭМ!$A$34:$A$777,$A195,СВЦЭМ!$B$34:$B$777,C$190)+'СЕТ СН'!$F$12</f>
        <v>70.124814220000005</v>
      </c>
      <c r="D195" s="37">
        <f>SUMIFS(СВЦЭМ!$F$34:$F$777,СВЦЭМ!$A$34:$A$777,$A195,СВЦЭМ!$B$34:$B$777,D$190)+'СЕТ СН'!$F$12</f>
        <v>72.466933179999998</v>
      </c>
      <c r="E195" s="37">
        <f>SUMIFS(СВЦЭМ!$F$34:$F$777,СВЦЭМ!$A$34:$A$777,$A195,СВЦЭМ!$B$34:$B$777,E$190)+'СЕТ СН'!$F$12</f>
        <v>74.487996789999997</v>
      </c>
      <c r="F195" s="37">
        <f>SUMIFS(СВЦЭМ!$F$34:$F$777,СВЦЭМ!$A$34:$A$777,$A195,СВЦЭМ!$B$34:$B$777,F$190)+'СЕТ СН'!$F$12</f>
        <v>74.732151889999997</v>
      </c>
      <c r="G195" s="37">
        <f>SUMIFS(СВЦЭМ!$F$34:$F$777,СВЦЭМ!$A$34:$A$777,$A195,СВЦЭМ!$B$34:$B$777,G$190)+'СЕТ СН'!$F$12</f>
        <v>73.275199240000006</v>
      </c>
      <c r="H195" s="37">
        <f>SUMIFS(СВЦЭМ!$F$34:$F$777,СВЦЭМ!$A$34:$A$777,$A195,СВЦЭМ!$B$34:$B$777,H$190)+'СЕТ СН'!$F$12</f>
        <v>69.699876639999999</v>
      </c>
      <c r="I195" s="37">
        <f>SUMIFS(СВЦЭМ!$F$34:$F$777,СВЦЭМ!$A$34:$A$777,$A195,СВЦЭМ!$B$34:$B$777,I$190)+'СЕТ СН'!$F$12</f>
        <v>63.969406530000001</v>
      </c>
      <c r="J195" s="37">
        <f>SUMIFS(СВЦЭМ!$F$34:$F$777,СВЦЭМ!$A$34:$A$777,$A195,СВЦЭМ!$B$34:$B$777,J$190)+'СЕТ СН'!$F$12</f>
        <v>59.17004481</v>
      </c>
      <c r="K195" s="37">
        <f>SUMIFS(СВЦЭМ!$F$34:$F$777,СВЦЭМ!$A$34:$A$777,$A195,СВЦЭМ!$B$34:$B$777,K$190)+'СЕТ СН'!$F$12</f>
        <v>58.784664669999998</v>
      </c>
      <c r="L195" s="37">
        <f>SUMIFS(СВЦЭМ!$F$34:$F$777,СВЦЭМ!$A$34:$A$777,$A195,СВЦЭМ!$B$34:$B$777,L$190)+'СЕТ СН'!$F$12</f>
        <v>57.184274340000002</v>
      </c>
      <c r="M195" s="37">
        <f>SUMIFS(СВЦЭМ!$F$34:$F$777,СВЦЭМ!$A$34:$A$777,$A195,СВЦЭМ!$B$34:$B$777,M$190)+'СЕТ СН'!$F$12</f>
        <v>57.350626159999997</v>
      </c>
      <c r="N195" s="37">
        <f>SUMIFS(СВЦЭМ!$F$34:$F$777,СВЦЭМ!$A$34:$A$777,$A195,СВЦЭМ!$B$34:$B$777,N$190)+'СЕТ СН'!$F$12</f>
        <v>56.503809590000003</v>
      </c>
      <c r="O195" s="37">
        <f>SUMIFS(СВЦЭМ!$F$34:$F$777,СВЦЭМ!$A$34:$A$777,$A195,СВЦЭМ!$B$34:$B$777,O$190)+'СЕТ СН'!$F$12</f>
        <v>56.840348409999997</v>
      </c>
      <c r="P195" s="37">
        <f>SUMIFS(СВЦЭМ!$F$34:$F$777,СВЦЭМ!$A$34:$A$777,$A195,СВЦЭМ!$B$34:$B$777,P$190)+'СЕТ СН'!$F$12</f>
        <v>59.661761560000002</v>
      </c>
      <c r="Q195" s="37">
        <f>SUMIFS(СВЦЭМ!$F$34:$F$777,СВЦЭМ!$A$34:$A$777,$A195,СВЦЭМ!$B$34:$B$777,Q$190)+'СЕТ СН'!$F$12</f>
        <v>61.645166619999998</v>
      </c>
      <c r="R195" s="37">
        <f>SUMIFS(СВЦЭМ!$F$34:$F$777,СВЦЭМ!$A$34:$A$777,$A195,СВЦЭМ!$B$34:$B$777,R$190)+'СЕТ СН'!$F$12</f>
        <v>62.941872359999998</v>
      </c>
      <c r="S195" s="37">
        <f>SUMIFS(СВЦЭМ!$F$34:$F$777,СВЦЭМ!$A$34:$A$777,$A195,СВЦЭМ!$B$34:$B$777,S$190)+'СЕТ СН'!$F$12</f>
        <v>62.646533329999997</v>
      </c>
      <c r="T195" s="37">
        <f>SUMIFS(СВЦЭМ!$F$34:$F$777,СВЦЭМ!$A$34:$A$777,$A195,СВЦЭМ!$B$34:$B$777,T$190)+'СЕТ СН'!$F$12</f>
        <v>62.470841790000001</v>
      </c>
      <c r="U195" s="37">
        <f>SUMIFS(СВЦЭМ!$F$34:$F$777,СВЦЭМ!$A$34:$A$777,$A195,СВЦЭМ!$B$34:$B$777,U$190)+'СЕТ СН'!$F$12</f>
        <v>63.693851010000003</v>
      </c>
      <c r="V195" s="37">
        <f>SUMIFS(СВЦЭМ!$F$34:$F$777,СВЦЭМ!$A$34:$A$777,$A195,СВЦЭМ!$B$34:$B$777,V$190)+'СЕТ СН'!$F$12</f>
        <v>63.27153594</v>
      </c>
      <c r="W195" s="37">
        <f>SUMIFS(СВЦЭМ!$F$34:$F$777,СВЦЭМ!$A$34:$A$777,$A195,СВЦЭМ!$B$34:$B$777,W$190)+'СЕТ СН'!$F$12</f>
        <v>62.007497669999999</v>
      </c>
      <c r="X195" s="37">
        <f>SUMIFS(СВЦЭМ!$F$34:$F$777,СВЦЭМ!$A$34:$A$777,$A195,СВЦЭМ!$B$34:$B$777,X$190)+'СЕТ СН'!$F$12</f>
        <v>61.254218389999998</v>
      </c>
      <c r="Y195" s="37">
        <f>SUMIFS(СВЦЭМ!$F$34:$F$777,СВЦЭМ!$A$34:$A$777,$A195,СВЦЭМ!$B$34:$B$777,Y$190)+'СЕТ СН'!$F$12</f>
        <v>62.903949449999999</v>
      </c>
    </row>
    <row r="196" spans="1:25" ht="15.75" x14ac:dyDescent="0.2">
      <c r="A196" s="36">
        <f t="shared" si="5"/>
        <v>42619</v>
      </c>
      <c r="B196" s="37">
        <f>SUMIFS(СВЦЭМ!$F$34:$F$777,СВЦЭМ!$A$34:$A$777,$A196,СВЦЭМ!$B$34:$B$777,B$190)+'СЕТ СН'!$F$12</f>
        <v>63.410497589999999</v>
      </c>
      <c r="C196" s="37">
        <f>SUMIFS(СВЦЭМ!$F$34:$F$777,СВЦЭМ!$A$34:$A$777,$A196,СВЦЭМ!$B$34:$B$777,C$190)+'СЕТ СН'!$F$12</f>
        <v>70.57985171</v>
      </c>
      <c r="D196" s="37">
        <f>SUMIFS(СВЦЭМ!$F$34:$F$777,СВЦЭМ!$A$34:$A$777,$A196,СВЦЭМ!$B$34:$B$777,D$190)+'СЕТ СН'!$F$12</f>
        <v>75.375846719999998</v>
      </c>
      <c r="E196" s="37">
        <f>SUMIFS(СВЦЭМ!$F$34:$F$777,СВЦЭМ!$A$34:$A$777,$A196,СВЦЭМ!$B$34:$B$777,E$190)+'СЕТ СН'!$F$12</f>
        <v>77.513477719999997</v>
      </c>
      <c r="F196" s="37">
        <f>SUMIFS(СВЦЭМ!$F$34:$F$777,СВЦЭМ!$A$34:$A$777,$A196,СВЦЭМ!$B$34:$B$777,F$190)+'СЕТ СН'!$F$12</f>
        <v>77.68533687</v>
      </c>
      <c r="G196" s="37">
        <f>SUMIFS(СВЦЭМ!$F$34:$F$777,СВЦЭМ!$A$34:$A$777,$A196,СВЦЭМ!$B$34:$B$777,G$190)+'СЕТ СН'!$F$12</f>
        <v>75.650599869999994</v>
      </c>
      <c r="H196" s="37">
        <f>SUMIFS(СВЦЭМ!$F$34:$F$777,СВЦЭМ!$A$34:$A$777,$A196,СВЦЭМ!$B$34:$B$777,H$190)+'СЕТ СН'!$F$12</f>
        <v>69.905934400000007</v>
      </c>
      <c r="I196" s="37">
        <f>SUMIFS(СВЦЭМ!$F$34:$F$777,СВЦЭМ!$A$34:$A$777,$A196,СВЦЭМ!$B$34:$B$777,I$190)+'СЕТ СН'!$F$12</f>
        <v>60.188400270000002</v>
      </c>
      <c r="J196" s="37">
        <f>SUMIFS(СВЦЭМ!$F$34:$F$777,СВЦЭМ!$A$34:$A$777,$A196,СВЦЭМ!$B$34:$B$777,J$190)+'СЕТ СН'!$F$12</f>
        <v>53.071428429999997</v>
      </c>
      <c r="K196" s="37">
        <f>SUMIFS(СВЦЭМ!$F$34:$F$777,СВЦЭМ!$A$34:$A$777,$A196,СВЦЭМ!$B$34:$B$777,K$190)+'СЕТ СН'!$F$12</f>
        <v>52.036896349999999</v>
      </c>
      <c r="L196" s="37">
        <f>SUMIFS(СВЦЭМ!$F$34:$F$777,СВЦЭМ!$A$34:$A$777,$A196,СВЦЭМ!$B$34:$B$777,L$190)+'СЕТ СН'!$F$12</f>
        <v>52.599310639999999</v>
      </c>
      <c r="M196" s="37">
        <f>SUMIFS(СВЦЭМ!$F$34:$F$777,СВЦЭМ!$A$34:$A$777,$A196,СВЦЭМ!$B$34:$B$777,M$190)+'СЕТ СН'!$F$12</f>
        <v>54.961815250000001</v>
      </c>
      <c r="N196" s="37">
        <f>SUMIFS(СВЦЭМ!$F$34:$F$777,СВЦЭМ!$A$34:$A$777,$A196,СВЦЭМ!$B$34:$B$777,N$190)+'СЕТ СН'!$F$12</f>
        <v>53.346571230000002</v>
      </c>
      <c r="O196" s="37">
        <f>SUMIFS(СВЦЭМ!$F$34:$F$777,СВЦЭМ!$A$34:$A$777,$A196,СВЦЭМ!$B$34:$B$777,O$190)+'СЕТ СН'!$F$12</f>
        <v>53.817434679999998</v>
      </c>
      <c r="P196" s="37">
        <f>SUMIFS(СВЦЭМ!$F$34:$F$777,СВЦЭМ!$A$34:$A$777,$A196,СВЦЭМ!$B$34:$B$777,P$190)+'СЕТ СН'!$F$12</f>
        <v>53.773330639999998</v>
      </c>
      <c r="Q196" s="37">
        <f>SUMIFS(СВЦЭМ!$F$34:$F$777,СВЦЭМ!$A$34:$A$777,$A196,СВЦЭМ!$B$34:$B$777,Q$190)+'СЕТ СН'!$F$12</f>
        <v>53.995512869999999</v>
      </c>
      <c r="R196" s="37">
        <f>SUMIFS(СВЦЭМ!$F$34:$F$777,СВЦЭМ!$A$34:$A$777,$A196,СВЦЭМ!$B$34:$B$777,R$190)+'СЕТ СН'!$F$12</f>
        <v>54.156445349999998</v>
      </c>
      <c r="S196" s="37">
        <f>SUMIFS(СВЦЭМ!$F$34:$F$777,СВЦЭМ!$A$34:$A$777,$A196,СВЦЭМ!$B$34:$B$777,S$190)+'СЕТ СН'!$F$12</f>
        <v>53.749981439999999</v>
      </c>
      <c r="T196" s="37">
        <f>SUMIFS(СВЦЭМ!$F$34:$F$777,СВЦЭМ!$A$34:$A$777,$A196,СВЦЭМ!$B$34:$B$777,T$190)+'СЕТ СН'!$F$12</f>
        <v>54.474147809999998</v>
      </c>
      <c r="U196" s="37">
        <f>SUMIFS(СВЦЭМ!$F$34:$F$777,СВЦЭМ!$A$34:$A$777,$A196,СВЦЭМ!$B$34:$B$777,U$190)+'СЕТ СН'!$F$12</f>
        <v>56.279442340000003</v>
      </c>
      <c r="V196" s="37">
        <f>SUMIFS(СВЦЭМ!$F$34:$F$777,СВЦЭМ!$A$34:$A$777,$A196,СВЦЭМ!$B$34:$B$777,V$190)+'СЕТ СН'!$F$12</f>
        <v>59.647937319999997</v>
      </c>
      <c r="W196" s="37">
        <f>SUMIFS(СВЦЭМ!$F$34:$F$777,СВЦЭМ!$A$34:$A$777,$A196,СВЦЭМ!$B$34:$B$777,W$190)+'СЕТ СН'!$F$12</f>
        <v>58.558515890000002</v>
      </c>
      <c r="X196" s="37">
        <f>SUMIFS(СВЦЭМ!$F$34:$F$777,СВЦЭМ!$A$34:$A$777,$A196,СВЦЭМ!$B$34:$B$777,X$190)+'СЕТ СН'!$F$12</f>
        <v>53.690723030000001</v>
      </c>
      <c r="Y196" s="37">
        <f>SUMIFS(СВЦЭМ!$F$34:$F$777,СВЦЭМ!$A$34:$A$777,$A196,СВЦЭМ!$B$34:$B$777,Y$190)+'СЕТ СН'!$F$12</f>
        <v>55.86524446</v>
      </c>
    </row>
    <row r="197" spans="1:25" ht="15.75" x14ac:dyDescent="0.2">
      <c r="A197" s="36">
        <f t="shared" si="5"/>
        <v>42620</v>
      </c>
      <c r="B197" s="37">
        <f>SUMIFS(СВЦЭМ!$F$34:$F$777,СВЦЭМ!$A$34:$A$777,$A197,СВЦЭМ!$B$34:$B$777,B$190)+'СЕТ СН'!$F$12</f>
        <v>64.677793949999995</v>
      </c>
      <c r="C197" s="37">
        <f>SUMIFS(СВЦЭМ!$F$34:$F$777,СВЦЭМ!$A$34:$A$777,$A197,СВЦЭМ!$B$34:$B$777,C$190)+'СЕТ СН'!$F$12</f>
        <v>71.513088060000001</v>
      </c>
      <c r="D197" s="37">
        <f>SUMIFS(СВЦЭМ!$F$34:$F$777,СВЦЭМ!$A$34:$A$777,$A197,СВЦЭМ!$B$34:$B$777,D$190)+'СЕТ СН'!$F$12</f>
        <v>75.126726689999998</v>
      </c>
      <c r="E197" s="37">
        <f>SUMIFS(СВЦЭМ!$F$34:$F$777,СВЦЭМ!$A$34:$A$777,$A197,СВЦЭМ!$B$34:$B$777,E$190)+'СЕТ СН'!$F$12</f>
        <v>77.168700290000004</v>
      </c>
      <c r="F197" s="37">
        <f>SUMIFS(СВЦЭМ!$F$34:$F$777,СВЦЭМ!$A$34:$A$777,$A197,СВЦЭМ!$B$34:$B$777,F$190)+'СЕТ СН'!$F$12</f>
        <v>77.801174349999997</v>
      </c>
      <c r="G197" s="37">
        <f>SUMIFS(СВЦЭМ!$F$34:$F$777,СВЦЭМ!$A$34:$A$777,$A197,СВЦЭМ!$B$34:$B$777,G$190)+'СЕТ СН'!$F$12</f>
        <v>75.954283000000004</v>
      </c>
      <c r="H197" s="37">
        <f>SUMIFS(СВЦЭМ!$F$34:$F$777,СВЦЭМ!$A$34:$A$777,$A197,СВЦЭМ!$B$34:$B$777,H$190)+'СЕТ СН'!$F$12</f>
        <v>70.433418750000001</v>
      </c>
      <c r="I197" s="37">
        <f>SUMIFS(СВЦЭМ!$F$34:$F$777,СВЦЭМ!$A$34:$A$777,$A197,СВЦЭМ!$B$34:$B$777,I$190)+'СЕТ СН'!$F$12</f>
        <v>64.255421459999994</v>
      </c>
      <c r="J197" s="37">
        <f>SUMIFS(СВЦЭМ!$F$34:$F$777,СВЦЭМ!$A$34:$A$777,$A197,СВЦЭМ!$B$34:$B$777,J$190)+'СЕТ СН'!$F$12</f>
        <v>59.809993040000002</v>
      </c>
      <c r="K197" s="37">
        <f>SUMIFS(СВЦЭМ!$F$34:$F$777,СВЦЭМ!$A$34:$A$777,$A197,СВЦЭМ!$B$34:$B$777,K$190)+'СЕТ СН'!$F$12</f>
        <v>61.071423299999999</v>
      </c>
      <c r="L197" s="37">
        <f>SUMIFS(СВЦЭМ!$F$34:$F$777,СВЦЭМ!$A$34:$A$777,$A197,СВЦЭМ!$B$34:$B$777,L$190)+'СЕТ СН'!$F$12</f>
        <v>59.348460920000001</v>
      </c>
      <c r="M197" s="37">
        <f>SUMIFS(СВЦЭМ!$F$34:$F$777,СВЦЭМ!$A$34:$A$777,$A197,СВЦЭМ!$B$34:$B$777,M$190)+'СЕТ СН'!$F$12</f>
        <v>63.244137119999998</v>
      </c>
      <c r="N197" s="37">
        <f>SUMIFS(СВЦЭМ!$F$34:$F$777,СВЦЭМ!$A$34:$A$777,$A197,СВЦЭМ!$B$34:$B$777,N$190)+'СЕТ СН'!$F$12</f>
        <v>60.501245930000003</v>
      </c>
      <c r="O197" s="37">
        <f>SUMIFS(СВЦЭМ!$F$34:$F$777,СВЦЭМ!$A$34:$A$777,$A197,СВЦЭМ!$B$34:$B$777,O$190)+'СЕТ СН'!$F$12</f>
        <v>61.219322009999999</v>
      </c>
      <c r="P197" s="37">
        <f>SUMIFS(СВЦЭМ!$F$34:$F$777,СВЦЭМ!$A$34:$A$777,$A197,СВЦЭМ!$B$34:$B$777,P$190)+'СЕТ СН'!$F$12</f>
        <v>58.826794649999997</v>
      </c>
      <c r="Q197" s="37">
        <f>SUMIFS(СВЦЭМ!$F$34:$F$777,СВЦЭМ!$A$34:$A$777,$A197,СВЦЭМ!$B$34:$B$777,Q$190)+'СЕТ СН'!$F$12</f>
        <v>55.928362700000001</v>
      </c>
      <c r="R197" s="37">
        <f>SUMIFS(СВЦЭМ!$F$34:$F$777,СВЦЭМ!$A$34:$A$777,$A197,СВЦЭМ!$B$34:$B$777,R$190)+'СЕТ СН'!$F$12</f>
        <v>66.295961559999995</v>
      </c>
      <c r="S197" s="37">
        <f>SUMIFS(СВЦЭМ!$F$34:$F$777,СВЦЭМ!$A$34:$A$777,$A197,СВЦЭМ!$B$34:$B$777,S$190)+'СЕТ СН'!$F$12</f>
        <v>61.459392309999998</v>
      </c>
      <c r="T197" s="37">
        <f>SUMIFS(СВЦЭМ!$F$34:$F$777,СВЦЭМ!$A$34:$A$777,$A197,СВЦЭМ!$B$34:$B$777,T$190)+'СЕТ СН'!$F$12</f>
        <v>62.1173991</v>
      </c>
      <c r="U197" s="37">
        <f>SUMIFS(СВЦЭМ!$F$34:$F$777,СВЦЭМ!$A$34:$A$777,$A197,СВЦЭМ!$B$34:$B$777,U$190)+'СЕТ СН'!$F$12</f>
        <v>63.569912559999999</v>
      </c>
      <c r="V197" s="37">
        <f>SUMIFS(СВЦЭМ!$F$34:$F$777,СВЦЭМ!$A$34:$A$777,$A197,СВЦЭМ!$B$34:$B$777,V$190)+'СЕТ СН'!$F$12</f>
        <v>66.4405936</v>
      </c>
      <c r="W197" s="37">
        <f>SUMIFS(СВЦЭМ!$F$34:$F$777,СВЦЭМ!$A$34:$A$777,$A197,СВЦЭМ!$B$34:$B$777,W$190)+'СЕТ СН'!$F$12</f>
        <v>59.90504584</v>
      </c>
      <c r="X197" s="37">
        <f>SUMIFS(СВЦЭМ!$F$34:$F$777,СВЦЭМ!$A$34:$A$777,$A197,СВЦЭМ!$B$34:$B$777,X$190)+'СЕТ СН'!$F$12</f>
        <v>56.070811519999999</v>
      </c>
      <c r="Y197" s="37">
        <f>SUMIFS(СВЦЭМ!$F$34:$F$777,СВЦЭМ!$A$34:$A$777,$A197,СВЦЭМ!$B$34:$B$777,Y$190)+'СЕТ СН'!$F$12</f>
        <v>59.219131900000001</v>
      </c>
    </row>
    <row r="198" spans="1:25" ht="15.75" x14ac:dyDescent="0.2">
      <c r="A198" s="36">
        <f t="shared" si="5"/>
        <v>42621</v>
      </c>
      <c r="B198" s="37">
        <f>SUMIFS(СВЦЭМ!$F$34:$F$777,СВЦЭМ!$A$34:$A$777,$A198,СВЦЭМ!$B$34:$B$777,B$190)+'СЕТ СН'!$F$12</f>
        <v>64.311422960000002</v>
      </c>
      <c r="C198" s="37">
        <f>SUMIFS(СВЦЭМ!$F$34:$F$777,СВЦЭМ!$A$34:$A$777,$A198,СВЦЭМ!$B$34:$B$777,C$190)+'СЕТ СН'!$F$12</f>
        <v>70.254536580000007</v>
      </c>
      <c r="D198" s="37">
        <f>SUMIFS(СВЦЭМ!$F$34:$F$777,СВЦЭМ!$A$34:$A$777,$A198,СВЦЭМ!$B$34:$B$777,D$190)+'СЕТ СН'!$F$12</f>
        <v>74.87545034</v>
      </c>
      <c r="E198" s="37">
        <f>SUMIFS(СВЦЭМ!$F$34:$F$777,СВЦЭМ!$A$34:$A$777,$A198,СВЦЭМ!$B$34:$B$777,E$190)+'СЕТ СН'!$F$12</f>
        <v>76.823405109999996</v>
      </c>
      <c r="F198" s="37">
        <f>SUMIFS(СВЦЭМ!$F$34:$F$777,СВЦЭМ!$A$34:$A$777,$A198,СВЦЭМ!$B$34:$B$777,F$190)+'СЕТ СН'!$F$12</f>
        <v>77.414970479999994</v>
      </c>
      <c r="G198" s="37">
        <f>SUMIFS(СВЦЭМ!$F$34:$F$777,СВЦЭМ!$A$34:$A$777,$A198,СВЦЭМ!$B$34:$B$777,G$190)+'СЕТ СН'!$F$12</f>
        <v>77.828314480000003</v>
      </c>
      <c r="H198" s="37">
        <f>SUMIFS(СВЦЭМ!$F$34:$F$777,СВЦЭМ!$A$34:$A$777,$A198,СВЦЭМ!$B$34:$B$777,H$190)+'СЕТ СН'!$F$12</f>
        <v>75.034174449999995</v>
      </c>
      <c r="I198" s="37">
        <f>SUMIFS(СВЦЭМ!$F$34:$F$777,СВЦЭМ!$A$34:$A$777,$A198,СВЦЭМ!$B$34:$B$777,I$190)+'СЕТ СН'!$F$12</f>
        <v>69.141989649999999</v>
      </c>
      <c r="J198" s="37">
        <f>SUMIFS(СВЦЭМ!$F$34:$F$777,СВЦЭМ!$A$34:$A$777,$A198,СВЦЭМ!$B$34:$B$777,J$190)+'СЕТ СН'!$F$12</f>
        <v>60.809662459999998</v>
      </c>
      <c r="K198" s="37">
        <f>SUMIFS(СВЦЭМ!$F$34:$F$777,СВЦЭМ!$A$34:$A$777,$A198,СВЦЭМ!$B$34:$B$777,K$190)+'СЕТ СН'!$F$12</f>
        <v>54.781259120000001</v>
      </c>
      <c r="L198" s="37">
        <f>SUMIFS(СВЦЭМ!$F$34:$F$777,СВЦЭМ!$A$34:$A$777,$A198,СВЦЭМ!$B$34:$B$777,L$190)+'СЕТ СН'!$F$12</f>
        <v>50.710245110000002</v>
      </c>
      <c r="M198" s="37">
        <f>SUMIFS(СВЦЭМ!$F$34:$F$777,СВЦЭМ!$A$34:$A$777,$A198,СВЦЭМ!$B$34:$B$777,M$190)+'СЕТ СН'!$F$12</f>
        <v>54.119164380000001</v>
      </c>
      <c r="N198" s="37">
        <f>SUMIFS(СВЦЭМ!$F$34:$F$777,СВЦЭМ!$A$34:$A$777,$A198,СВЦЭМ!$B$34:$B$777,N$190)+'СЕТ СН'!$F$12</f>
        <v>56.21235806</v>
      </c>
      <c r="O198" s="37">
        <f>SUMIFS(СВЦЭМ!$F$34:$F$777,СВЦЭМ!$A$34:$A$777,$A198,СВЦЭМ!$B$34:$B$777,O$190)+'СЕТ СН'!$F$12</f>
        <v>56.899779350000003</v>
      </c>
      <c r="P198" s="37">
        <f>SUMIFS(СВЦЭМ!$F$34:$F$777,СВЦЭМ!$A$34:$A$777,$A198,СВЦЭМ!$B$34:$B$777,P$190)+'СЕТ СН'!$F$12</f>
        <v>55.737722560000002</v>
      </c>
      <c r="Q198" s="37">
        <f>SUMIFS(СВЦЭМ!$F$34:$F$777,СВЦЭМ!$A$34:$A$777,$A198,СВЦЭМ!$B$34:$B$777,Q$190)+'СЕТ СН'!$F$12</f>
        <v>55.832898499999999</v>
      </c>
      <c r="R198" s="37">
        <f>SUMIFS(СВЦЭМ!$F$34:$F$777,СВЦЭМ!$A$34:$A$777,$A198,СВЦЭМ!$B$34:$B$777,R$190)+'СЕТ СН'!$F$12</f>
        <v>55.790869549999996</v>
      </c>
      <c r="S198" s="37">
        <f>SUMIFS(СВЦЭМ!$F$34:$F$777,СВЦЭМ!$A$34:$A$777,$A198,СВЦЭМ!$B$34:$B$777,S$190)+'СЕТ СН'!$F$12</f>
        <v>48.897468490000001</v>
      </c>
      <c r="T198" s="37">
        <f>SUMIFS(СВЦЭМ!$F$34:$F$777,СВЦЭМ!$A$34:$A$777,$A198,СВЦЭМ!$B$34:$B$777,T$190)+'СЕТ СН'!$F$12</f>
        <v>49.37740573</v>
      </c>
      <c r="U198" s="37">
        <f>SUMIFS(СВЦЭМ!$F$34:$F$777,СВЦЭМ!$A$34:$A$777,$A198,СВЦЭМ!$B$34:$B$777,U$190)+'СЕТ СН'!$F$12</f>
        <v>51.027044089999997</v>
      </c>
      <c r="V198" s="37">
        <f>SUMIFS(СВЦЭМ!$F$34:$F$777,СВЦЭМ!$A$34:$A$777,$A198,СВЦЭМ!$B$34:$B$777,V$190)+'СЕТ СН'!$F$12</f>
        <v>54.161200729999997</v>
      </c>
      <c r="W198" s="37">
        <f>SUMIFS(СВЦЭМ!$F$34:$F$777,СВЦЭМ!$A$34:$A$777,$A198,СВЦЭМ!$B$34:$B$777,W$190)+'СЕТ СН'!$F$12</f>
        <v>53.523556640000002</v>
      </c>
      <c r="X198" s="37">
        <f>SUMIFS(СВЦЭМ!$F$34:$F$777,СВЦЭМ!$A$34:$A$777,$A198,СВЦЭМ!$B$34:$B$777,X$190)+'СЕТ СН'!$F$12</f>
        <v>51.293302990000001</v>
      </c>
      <c r="Y198" s="37">
        <f>SUMIFS(СВЦЭМ!$F$34:$F$777,СВЦЭМ!$A$34:$A$777,$A198,СВЦЭМ!$B$34:$B$777,Y$190)+'СЕТ СН'!$F$12</f>
        <v>55.802802980000003</v>
      </c>
    </row>
    <row r="199" spans="1:25" ht="15.75" x14ac:dyDescent="0.2">
      <c r="A199" s="36">
        <f t="shared" si="5"/>
        <v>42622</v>
      </c>
      <c r="B199" s="37">
        <f>SUMIFS(СВЦЭМ!$F$34:$F$777,СВЦЭМ!$A$34:$A$777,$A199,СВЦЭМ!$B$34:$B$777,B$190)+'СЕТ СН'!$F$12</f>
        <v>64.921660599999996</v>
      </c>
      <c r="C199" s="37">
        <f>SUMIFS(СВЦЭМ!$F$34:$F$777,СВЦЭМ!$A$34:$A$777,$A199,СВЦЭМ!$B$34:$B$777,C$190)+'СЕТ СН'!$F$12</f>
        <v>71.047186830000001</v>
      </c>
      <c r="D199" s="37">
        <f>SUMIFS(СВЦЭМ!$F$34:$F$777,СВЦЭМ!$A$34:$A$777,$A199,СВЦЭМ!$B$34:$B$777,D$190)+'СЕТ СН'!$F$12</f>
        <v>76.383320449999999</v>
      </c>
      <c r="E199" s="37">
        <f>SUMIFS(СВЦЭМ!$F$34:$F$777,СВЦЭМ!$A$34:$A$777,$A199,СВЦЭМ!$B$34:$B$777,E$190)+'СЕТ СН'!$F$12</f>
        <v>78.454472800000005</v>
      </c>
      <c r="F199" s="37">
        <f>SUMIFS(СВЦЭМ!$F$34:$F$777,СВЦЭМ!$A$34:$A$777,$A199,СВЦЭМ!$B$34:$B$777,F$190)+'СЕТ СН'!$F$12</f>
        <v>78.492560760000003</v>
      </c>
      <c r="G199" s="37">
        <f>SUMIFS(СВЦЭМ!$F$34:$F$777,СВЦЭМ!$A$34:$A$777,$A199,СВЦЭМ!$B$34:$B$777,G$190)+'СЕТ СН'!$F$12</f>
        <v>76.454824119999998</v>
      </c>
      <c r="H199" s="37">
        <f>SUMIFS(СВЦЭМ!$F$34:$F$777,СВЦЭМ!$A$34:$A$777,$A199,СВЦЭМ!$B$34:$B$777,H$190)+'СЕТ СН'!$F$12</f>
        <v>70.022335639999994</v>
      </c>
      <c r="I199" s="37">
        <f>SUMIFS(СВЦЭМ!$F$34:$F$777,СВЦЭМ!$A$34:$A$777,$A199,СВЦЭМ!$B$34:$B$777,I$190)+'СЕТ СН'!$F$12</f>
        <v>61.653838710000002</v>
      </c>
      <c r="J199" s="37">
        <f>SUMIFS(СВЦЭМ!$F$34:$F$777,СВЦЭМ!$A$34:$A$777,$A199,СВЦЭМ!$B$34:$B$777,J$190)+'СЕТ СН'!$F$12</f>
        <v>53.971209260000002</v>
      </c>
      <c r="K199" s="37">
        <f>SUMIFS(СВЦЭМ!$F$34:$F$777,СВЦЭМ!$A$34:$A$777,$A199,СВЦЭМ!$B$34:$B$777,K$190)+'СЕТ СН'!$F$12</f>
        <v>50.9313164</v>
      </c>
      <c r="L199" s="37">
        <f>SUMIFS(СВЦЭМ!$F$34:$F$777,СВЦЭМ!$A$34:$A$777,$A199,СВЦЭМ!$B$34:$B$777,L$190)+'СЕТ СН'!$F$12</f>
        <v>50.76708713</v>
      </c>
      <c r="M199" s="37">
        <f>SUMIFS(СВЦЭМ!$F$34:$F$777,СВЦЭМ!$A$34:$A$777,$A199,СВЦЭМ!$B$34:$B$777,M$190)+'СЕТ СН'!$F$12</f>
        <v>48.369561259999998</v>
      </c>
      <c r="N199" s="37">
        <f>SUMIFS(СВЦЭМ!$F$34:$F$777,СВЦЭМ!$A$34:$A$777,$A199,СВЦЭМ!$B$34:$B$777,N$190)+'СЕТ СН'!$F$12</f>
        <v>47.453245899999999</v>
      </c>
      <c r="O199" s="37">
        <f>SUMIFS(СВЦЭМ!$F$34:$F$777,СВЦЭМ!$A$34:$A$777,$A199,СВЦЭМ!$B$34:$B$777,O$190)+'СЕТ СН'!$F$12</f>
        <v>47.945261940000002</v>
      </c>
      <c r="P199" s="37">
        <f>SUMIFS(СВЦЭМ!$F$34:$F$777,СВЦЭМ!$A$34:$A$777,$A199,СВЦЭМ!$B$34:$B$777,P$190)+'СЕТ СН'!$F$12</f>
        <v>47.281344420000003</v>
      </c>
      <c r="Q199" s="37">
        <f>SUMIFS(СВЦЭМ!$F$34:$F$777,СВЦЭМ!$A$34:$A$777,$A199,СВЦЭМ!$B$34:$B$777,Q$190)+'СЕТ СН'!$F$12</f>
        <v>53.744431749999997</v>
      </c>
      <c r="R199" s="37">
        <f>SUMIFS(СВЦЭМ!$F$34:$F$777,СВЦЭМ!$A$34:$A$777,$A199,СВЦЭМ!$B$34:$B$777,R$190)+'СЕТ СН'!$F$12</f>
        <v>60.55864278</v>
      </c>
      <c r="S199" s="37">
        <f>SUMIFS(СВЦЭМ!$F$34:$F$777,СВЦЭМ!$A$34:$A$777,$A199,СВЦЭМ!$B$34:$B$777,S$190)+'СЕТ СН'!$F$12</f>
        <v>54.77022762</v>
      </c>
      <c r="T199" s="37">
        <f>SUMIFS(СВЦЭМ!$F$34:$F$777,СВЦЭМ!$A$34:$A$777,$A199,СВЦЭМ!$B$34:$B$777,T$190)+'СЕТ СН'!$F$12</f>
        <v>49.489298920000003</v>
      </c>
      <c r="U199" s="37">
        <f>SUMIFS(СВЦЭМ!$F$34:$F$777,СВЦЭМ!$A$34:$A$777,$A199,СВЦЭМ!$B$34:$B$777,U$190)+'СЕТ СН'!$F$12</f>
        <v>48.73751309</v>
      </c>
      <c r="V199" s="37">
        <f>SUMIFS(СВЦЭМ!$F$34:$F$777,СВЦЭМ!$A$34:$A$777,$A199,СВЦЭМ!$B$34:$B$777,V$190)+'СЕТ СН'!$F$12</f>
        <v>49.538385609999999</v>
      </c>
      <c r="W199" s="37">
        <f>SUMIFS(СВЦЭМ!$F$34:$F$777,СВЦЭМ!$A$34:$A$777,$A199,СВЦЭМ!$B$34:$B$777,W$190)+'СЕТ СН'!$F$12</f>
        <v>48.807661299999999</v>
      </c>
      <c r="X199" s="37">
        <f>SUMIFS(СВЦЭМ!$F$34:$F$777,СВЦЭМ!$A$34:$A$777,$A199,СВЦЭМ!$B$34:$B$777,X$190)+'СЕТ СН'!$F$12</f>
        <v>48.962363449999998</v>
      </c>
      <c r="Y199" s="37">
        <f>SUMIFS(СВЦЭМ!$F$34:$F$777,СВЦЭМ!$A$34:$A$777,$A199,СВЦЭМ!$B$34:$B$777,Y$190)+'СЕТ СН'!$F$12</f>
        <v>56.262282050000003</v>
      </c>
    </row>
    <row r="200" spans="1:25" ht="15.75" x14ac:dyDescent="0.2">
      <c r="A200" s="36">
        <f t="shared" si="5"/>
        <v>42623</v>
      </c>
      <c r="B200" s="37">
        <f>SUMIFS(СВЦЭМ!$F$34:$F$777,СВЦЭМ!$A$34:$A$777,$A200,СВЦЭМ!$B$34:$B$777,B$190)+'СЕТ СН'!$F$12</f>
        <v>65.791644500000004</v>
      </c>
      <c r="C200" s="37">
        <f>SUMIFS(СВЦЭМ!$F$34:$F$777,СВЦЭМ!$A$34:$A$777,$A200,СВЦЭМ!$B$34:$B$777,C$190)+'СЕТ СН'!$F$12</f>
        <v>72.165479779999998</v>
      </c>
      <c r="D200" s="37">
        <f>SUMIFS(СВЦЭМ!$F$34:$F$777,СВЦЭМ!$A$34:$A$777,$A200,СВЦЭМ!$B$34:$B$777,D$190)+'СЕТ СН'!$F$12</f>
        <v>76.401650500000002</v>
      </c>
      <c r="E200" s="37">
        <f>SUMIFS(СВЦЭМ!$F$34:$F$777,СВЦЭМ!$A$34:$A$777,$A200,СВЦЭМ!$B$34:$B$777,E$190)+'СЕТ СН'!$F$12</f>
        <v>76.966273180000002</v>
      </c>
      <c r="F200" s="37">
        <f>SUMIFS(СВЦЭМ!$F$34:$F$777,СВЦЭМ!$A$34:$A$777,$A200,СВЦЭМ!$B$34:$B$777,F$190)+'СЕТ СН'!$F$12</f>
        <v>77.060138980000005</v>
      </c>
      <c r="G200" s="37">
        <f>SUMIFS(СВЦЭМ!$F$34:$F$777,СВЦЭМ!$A$34:$A$777,$A200,СВЦЭМ!$B$34:$B$777,G$190)+'СЕТ СН'!$F$12</f>
        <v>76.518022759999994</v>
      </c>
      <c r="H200" s="37">
        <f>SUMIFS(СВЦЭМ!$F$34:$F$777,СВЦЭМ!$A$34:$A$777,$A200,СВЦЭМ!$B$34:$B$777,H$190)+'СЕТ СН'!$F$12</f>
        <v>74.240345759999997</v>
      </c>
      <c r="I200" s="37">
        <f>SUMIFS(СВЦЭМ!$F$34:$F$777,СВЦЭМ!$A$34:$A$777,$A200,СВЦЭМ!$B$34:$B$777,I$190)+'СЕТ СН'!$F$12</f>
        <v>69.958911970000003</v>
      </c>
      <c r="J200" s="37">
        <f>SUMIFS(СВЦЭМ!$F$34:$F$777,СВЦЭМ!$A$34:$A$777,$A200,СВЦЭМ!$B$34:$B$777,J$190)+'СЕТ СН'!$F$12</f>
        <v>59.598997150000002</v>
      </c>
      <c r="K200" s="37">
        <f>SUMIFS(СВЦЭМ!$F$34:$F$777,СВЦЭМ!$A$34:$A$777,$A200,СВЦЭМ!$B$34:$B$777,K$190)+'СЕТ СН'!$F$12</f>
        <v>52.744046009999998</v>
      </c>
      <c r="L200" s="37">
        <f>SUMIFS(СВЦЭМ!$F$34:$F$777,СВЦЭМ!$A$34:$A$777,$A200,СВЦЭМ!$B$34:$B$777,L$190)+'СЕТ СН'!$F$12</f>
        <v>49.429757209999998</v>
      </c>
      <c r="M200" s="37">
        <f>SUMIFS(СВЦЭМ!$F$34:$F$777,СВЦЭМ!$A$34:$A$777,$A200,СВЦЭМ!$B$34:$B$777,M$190)+'СЕТ СН'!$F$12</f>
        <v>47.841344599999999</v>
      </c>
      <c r="N200" s="37">
        <f>SUMIFS(СВЦЭМ!$F$34:$F$777,СВЦЭМ!$A$34:$A$777,$A200,СВЦЭМ!$B$34:$B$777,N$190)+'СЕТ СН'!$F$12</f>
        <v>50.223276679999998</v>
      </c>
      <c r="O200" s="37">
        <f>SUMIFS(СВЦЭМ!$F$34:$F$777,СВЦЭМ!$A$34:$A$777,$A200,СВЦЭМ!$B$34:$B$777,O$190)+'СЕТ СН'!$F$12</f>
        <v>49.54566509</v>
      </c>
      <c r="P200" s="37">
        <f>SUMIFS(СВЦЭМ!$F$34:$F$777,СВЦЭМ!$A$34:$A$777,$A200,СВЦЭМ!$B$34:$B$777,P$190)+'СЕТ СН'!$F$12</f>
        <v>51.922200029999999</v>
      </c>
      <c r="Q200" s="37">
        <f>SUMIFS(СВЦЭМ!$F$34:$F$777,СВЦЭМ!$A$34:$A$777,$A200,СВЦЭМ!$B$34:$B$777,Q$190)+'СЕТ СН'!$F$12</f>
        <v>52.809288709999997</v>
      </c>
      <c r="R200" s="37">
        <f>SUMIFS(СВЦЭМ!$F$34:$F$777,СВЦЭМ!$A$34:$A$777,$A200,СВЦЭМ!$B$34:$B$777,R$190)+'СЕТ СН'!$F$12</f>
        <v>53.015110989999997</v>
      </c>
      <c r="S200" s="37">
        <f>SUMIFS(СВЦЭМ!$F$34:$F$777,СВЦЭМ!$A$34:$A$777,$A200,СВЦЭМ!$B$34:$B$777,S$190)+'СЕТ СН'!$F$12</f>
        <v>53.637911969999998</v>
      </c>
      <c r="T200" s="37">
        <f>SUMIFS(СВЦЭМ!$F$34:$F$777,СВЦЭМ!$A$34:$A$777,$A200,СВЦЭМ!$B$34:$B$777,T$190)+'СЕТ СН'!$F$12</f>
        <v>51.436087720000003</v>
      </c>
      <c r="U200" s="37">
        <f>SUMIFS(СВЦЭМ!$F$34:$F$777,СВЦЭМ!$A$34:$A$777,$A200,СВЦЭМ!$B$34:$B$777,U$190)+'СЕТ СН'!$F$12</f>
        <v>49.803247069999998</v>
      </c>
      <c r="V200" s="37">
        <f>SUMIFS(СВЦЭМ!$F$34:$F$777,СВЦЭМ!$A$34:$A$777,$A200,СВЦЭМ!$B$34:$B$777,V$190)+'СЕТ СН'!$F$12</f>
        <v>49.322757500000002</v>
      </c>
      <c r="W200" s="37">
        <f>SUMIFS(СВЦЭМ!$F$34:$F$777,СВЦЭМ!$A$34:$A$777,$A200,СВЦЭМ!$B$34:$B$777,W$190)+'СЕТ СН'!$F$12</f>
        <v>48.734165689999998</v>
      </c>
      <c r="X200" s="37">
        <f>SUMIFS(СВЦЭМ!$F$34:$F$777,СВЦЭМ!$A$34:$A$777,$A200,СВЦЭМ!$B$34:$B$777,X$190)+'СЕТ СН'!$F$12</f>
        <v>52.95223463</v>
      </c>
      <c r="Y200" s="37">
        <f>SUMIFS(СВЦЭМ!$F$34:$F$777,СВЦЭМ!$A$34:$A$777,$A200,СВЦЭМ!$B$34:$B$777,Y$190)+'СЕТ СН'!$F$12</f>
        <v>58.620051439999997</v>
      </c>
    </row>
    <row r="201" spans="1:25" ht="15.75" x14ac:dyDescent="0.2">
      <c r="A201" s="36">
        <f t="shared" si="5"/>
        <v>42624</v>
      </c>
      <c r="B201" s="37">
        <f>SUMIFS(СВЦЭМ!$F$34:$F$777,СВЦЭМ!$A$34:$A$777,$A201,СВЦЭМ!$B$34:$B$777,B$190)+'СЕТ СН'!$F$12</f>
        <v>62.395341340000002</v>
      </c>
      <c r="C201" s="37">
        <f>SUMIFS(СВЦЭМ!$F$34:$F$777,СВЦЭМ!$A$34:$A$777,$A201,СВЦЭМ!$B$34:$B$777,C$190)+'СЕТ СН'!$F$12</f>
        <v>69.196056690000006</v>
      </c>
      <c r="D201" s="37">
        <f>SUMIFS(СВЦЭМ!$F$34:$F$777,СВЦЭМ!$A$34:$A$777,$A201,СВЦЭМ!$B$34:$B$777,D$190)+'СЕТ СН'!$F$12</f>
        <v>74.241798230000001</v>
      </c>
      <c r="E201" s="37">
        <f>SUMIFS(СВЦЭМ!$F$34:$F$777,СВЦЭМ!$A$34:$A$777,$A201,СВЦЭМ!$B$34:$B$777,E$190)+'СЕТ СН'!$F$12</f>
        <v>75.943169609999998</v>
      </c>
      <c r="F201" s="37">
        <f>SUMIFS(СВЦЭМ!$F$34:$F$777,СВЦЭМ!$A$34:$A$777,$A201,СВЦЭМ!$B$34:$B$777,F$190)+'СЕТ СН'!$F$12</f>
        <v>75.85949024</v>
      </c>
      <c r="G201" s="37">
        <f>SUMIFS(СВЦЭМ!$F$34:$F$777,СВЦЭМ!$A$34:$A$777,$A201,СВЦЭМ!$B$34:$B$777,G$190)+'СЕТ СН'!$F$12</f>
        <v>75.59087572</v>
      </c>
      <c r="H201" s="37">
        <f>SUMIFS(СВЦЭМ!$F$34:$F$777,СВЦЭМ!$A$34:$A$777,$A201,СВЦЭМ!$B$34:$B$777,H$190)+'СЕТ СН'!$F$12</f>
        <v>74.034650839999998</v>
      </c>
      <c r="I201" s="37">
        <f>SUMIFS(СВЦЭМ!$F$34:$F$777,СВЦЭМ!$A$34:$A$777,$A201,СВЦЭМ!$B$34:$B$777,I$190)+'СЕТ СН'!$F$12</f>
        <v>69.620888489999999</v>
      </c>
      <c r="J201" s="37">
        <f>SUMIFS(СВЦЭМ!$F$34:$F$777,СВЦЭМ!$A$34:$A$777,$A201,СВЦЭМ!$B$34:$B$777,J$190)+'СЕТ СН'!$F$12</f>
        <v>60.78943159</v>
      </c>
      <c r="K201" s="37">
        <f>SUMIFS(СВЦЭМ!$F$34:$F$777,СВЦЭМ!$A$34:$A$777,$A201,СВЦЭМ!$B$34:$B$777,K$190)+'СЕТ СН'!$F$12</f>
        <v>54.852387800000002</v>
      </c>
      <c r="L201" s="37">
        <f>SUMIFS(СВЦЭМ!$F$34:$F$777,СВЦЭМ!$A$34:$A$777,$A201,СВЦЭМ!$B$34:$B$777,L$190)+'СЕТ СН'!$F$12</f>
        <v>52.39309986</v>
      </c>
      <c r="M201" s="37">
        <f>SUMIFS(СВЦЭМ!$F$34:$F$777,СВЦЭМ!$A$34:$A$777,$A201,СВЦЭМ!$B$34:$B$777,M$190)+'СЕТ СН'!$F$12</f>
        <v>56.334997870000002</v>
      </c>
      <c r="N201" s="37">
        <f>SUMIFS(СВЦЭМ!$F$34:$F$777,СВЦЭМ!$A$34:$A$777,$A201,СВЦЭМ!$B$34:$B$777,N$190)+'СЕТ СН'!$F$12</f>
        <v>55.770346340000003</v>
      </c>
      <c r="O201" s="37">
        <f>SUMIFS(СВЦЭМ!$F$34:$F$777,СВЦЭМ!$A$34:$A$777,$A201,СВЦЭМ!$B$34:$B$777,O$190)+'СЕТ СН'!$F$12</f>
        <v>55.419679129999999</v>
      </c>
      <c r="P201" s="37">
        <f>SUMIFS(СВЦЭМ!$F$34:$F$777,СВЦЭМ!$A$34:$A$777,$A201,СВЦЭМ!$B$34:$B$777,P$190)+'СЕТ СН'!$F$12</f>
        <v>57.173341929999999</v>
      </c>
      <c r="Q201" s="37">
        <f>SUMIFS(СВЦЭМ!$F$34:$F$777,СВЦЭМ!$A$34:$A$777,$A201,СВЦЭМ!$B$34:$B$777,Q$190)+'СЕТ СН'!$F$12</f>
        <v>56.71521242</v>
      </c>
      <c r="R201" s="37">
        <f>SUMIFS(СВЦЭМ!$F$34:$F$777,СВЦЭМ!$A$34:$A$777,$A201,СВЦЭМ!$B$34:$B$777,R$190)+'СЕТ СН'!$F$12</f>
        <v>56.20384773</v>
      </c>
      <c r="S201" s="37">
        <f>SUMIFS(СВЦЭМ!$F$34:$F$777,СВЦЭМ!$A$34:$A$777,$A201,СВЦЭМ!$B$34:$B$777,S$190)+'СЕТ СН'!$F$12</f>
        <v>57.357990950000001</v>
      </c>
      <c r="T201" s="37">
        <f>SUMIFS(СВЦЭМ!$F$34:$F$777,СВЦЭМ!$A$34:$A$777,$A201,СВЦЭМ!$B$34:$B$777,T$190)+'СЕТ СН'!$F$12</f>
        <v>55.772791259999998</v>
      </c>
      <c r="U201" s="37">
        <f>SUMIFS(СВЦЭМ!$F$34:$F$777,СВЦЭМ!$A$34:$A$777,$A201,СВЦЭМ!$B$34:$B$777,U$190)+'СЕТ СН'!$F$12</f>
        <v>50.462711759999998</v>
      </c>
      <c r="V201" s="37">
        <f>SUMIFS(СВЦЭМ!$F$34:$F$777,СВЦЭМ!$A$34:$A$777,$A201,СВЦЭМ!$B$34:$B$777,V$190)+'СЕТ СН'!$F$12</f>
        <v>54.518097099999999</v>
      </c>
      <c r="W201" s="37">
        <f>SUMIFS(СВЦЭМ!$F$34:$F$777,СВЦЭМ!$A$34:$A$777,$A201,СВЦЭМ!$B$34:$B$777,W$190)+'СЕТ СН'!$F$12</f>
        <v>58.352692699999999</v>
      </c>
      <c r="X201" s="37">
        <f>SUMIFS(СВЦЭМ!$F$34:$F$777,СВЦЭМ!$A$34:$A$777,$A201,СВЦЭМ!$B$34:$B$777,X$190)+'СЕТ СН'!$F$12</f>
        <v>54.865526989999999</v>
      </c>
      <c r="Y201" s="37">
        <f>SUMIFS(СВЦЭМ!$F$34:$F$777,СВЦЭМ!$A$34:$A$777,$A201,СВЦЭМ!$B$34:$B$777,Y$190)+'СЕТ СН'!$F$12</f>
        <v>56.313306709999999</v>
      </c>
    </row>
    <row r="202" spans="1:25" ht="15.75" x14ac:dyDescent="0.2">
      <c r="A202" s="36">
        <f t="shared" si="5"/>
        <v>42625</v>
      </c>
      <c r="B202" s="37">
        <f>SUMIFS(СВЦЭМ!$F$34:$F$777,СВЦЭМ!$A$34:$A$777,$A202,СВЦЭМ!$B$34:$B$777,B$190)+'СЕТ СН'!$F$12</f>
        <v>61.320549440000001</v>
      </c>
      <c r="C202" s="37">
        <f>SUMIFS(СВЦЭМ!$F$34:$F$777,СВЦЭМ!$A$34:$A$777,$A202,СВЦЭМ!$B$34:$B$777,C$190)+'СЕТ СН'!$F$12</f>
        <v>67.900860499999993</v>
      </c>
      <c r="D202" s="37">
        <f>SUMIFS(СВЦЭМ!$F$34:$F$777,СВЦЭМ!$A$34:$A$777,$A202,СВЦЭМ!$B$34:$B$777,D$190)+'СЕТ СН'!$F$12</f>
        <v>71.218007729999997</v>
      </c>
      <c r="E202" s="37">
        <f>SUMIFS(СВЦЭМ!$F$34:$F$777,СВЦЭМ!$A$34:$A$777,$A202,СВЦЭМ!$B$34:$B$777,E$190)+'СЕТ СН'!$F$12</f>
        <v>72.806674880000003</v>
      </c>
      <c r="F202" s="37">
        <f>SUMIFS(СВЦЭМ!$F$34:$F$777,СВЦЭМ!$A$34:$A$777,$A202,СВЦЭМ!$B$34:$B$777,F$190)+'СЕТ СН'!$F$12</f>
        <v>72.508046609999994</v>
      </c>
      <c r="G202" s="37">
        <f>SUMIFS(СВЦЭМ!$F$34:$F$777,СВЦЭМ!$A$34:$A$777,$A202,СВЦЭМ!$B$34:$B$777,G$190)+'СЕТ СН'!$F$12</f>
        <v>70.638079669999996</v>
      </c>
      <c r="H202" s="37">
        <f>SUMIFS(СВЦЭМ!$F$34:$F$777,СВЦЭМ!$A$34:$A$777,$A202,СВЦЭМ!$B$34:$B$777,H$190)+'СЕТ СН'!$F$12</f>
        <v>63.973979309999997</v>
      </c>
      <c r="I202" s="37">
        <f>SUMIFS(СВЦЭМ!$F$34:$F$777,СВЦЭМ!$A$34:$A$777,$A202,СВЦЭМ!$B$34:$B$777,I$190)+'СЕТ СН'!$F$12</f>
        <v>56.418511879999997</v>
      </c>
      <c r="J202" s="37">
        <f>SUMIFS(СВЦЭМ!$F$34:$F$777,СВЦЭМ!$A$34:$A$777,$A202,СВЦЭМ!$B$34:$B$777,J$190)+'СЕТ СН'!$F$12</f>
        <v>51.88666156</v>
      </c>
      <c r="K202" s="37">
        <f>SUMIFS(СВЦЭМ!$F$34:$F$777,СВЦЭМ!$A$34:$A$777,$A202,СВЦЭМ!$B$34:$B$777,K$190)+'СЕТ СН'!$F$12</f>
        <v>51.596994240000001</v>
      </c>
      <c r="L202" s="37">
        <f>SUMIFS(СВЦЭМ!$F$34:$F$777,СВЦЭМ!$A$34:$A$777,$A202,СВЦЭМ!$B$34:$B$777,L$190)+'СЕТ СН'!$F$12</f>
        <v>50.338067160000001</v>
      </c>
      <c r="M202" s="37">
        <f>SUMIFS(СВЦЭМ!$F$34:$F$777,СВЦЭМ!$A$34:$A$777,$A202,СВЦЭМ!$B$34:$B$777,M$190)+'СЕТ СН'!$F$12</f>
        <v>49.232741259999997</v>
      </c>
      <c r="N202" s="37">
        <f>SUMIFS(СВЦЭМ!$F$34:$F$777,СВЦЭМ!$A$34:$A$777,$A202,СВЦЭМ!$B$34:$B$777,N$190)+'СЕТ СН'!$F$12</f>
        <v>48.572871110000001</v>
      </c>
      <c r="O202" s="37">
        <f>SUMIFS(СВЦЭМ!$F$34:$F$777,СВЦЭМ!$A$34:$A$777,$A202,СВЦЭМ!$B$34:$B$777,O$190)+'СЕТ СН'!$F$12</f>
        <v>48.819422269999997</v>
      </c>
      <c r="P202" s="37">
        <f>SUMIFS(СВЦЭМ!$F$34:$F$777,СВЦЭМ!$A$34:$A$777,$A202,СВЦЭМ!$B$34:$B$777,P$190)+'СЕТ СН'!$F$12</f>
        <v>49.875147679999998</v>
      </c>
      <c r="Q202" s="37">
        <f>SUMIFS(СВЦЭМ!$F$34:$F$777,СВЦЭМ!$A$34:$A$777,$A202,СВЦЭМ!$B$34:$B$777,Q$190)+'СЕТ СН'!$F$12</f>
        <v>49.334556220000003</v>
      </c>
      <c r="R202" s="37">
        <f>SUMIFS(СВЦЭМ!$F$34:$F$777,СВЦЭМ!$A$34:$A$777,$A202,СВЦЭМ!$B$34:$B$777,R$190)+'СЕТ СН'!$F$12</f>
        <v>49.426127370000003</v>
      </c>
      <c r="S202" s="37">
        <f>SUMIFS(СВЦЭМ!$F$34:$F$777,СВЦЭМ!$A$34:$A$777,$A202,СВЦЭМ!$B$34:$B$777,S$190)+'СЕТ СН'!$F$12</f>
        <v>49.160294530000002</v>
      </c>
      <c r="T202" s="37">
        <f>SUMIFS(СВЦЭМ!$F$34:$F$777,СВЦЭМ!$A$34:$A$777,$A202,СВЦЭМ!$B$34:$B$777,T$190)+'СЕТ СН'!$F$12</f>
        <v>49.797813769999998</v>
      </c>
      <c r="U202" s="37">
        <f>SUMIFS(СВЦЭМ!$F$34:$F$777,СВЦЭМ!$A$34:$A$777,$A202,СВЦЭМ!$B$34:$B$777,U$190)+'СЕТ СН'!$F$12</f>
        <v>50.796247299999997</v>
      </c>
      <c r="V202" s="37">
        <f>SUMIFS(СВЦЭМ!$F$34:$F$777,СВЦЭМ!$A$34:$A$777,$A202,СВЦЭМ!$B$34:$B$777,V$190)+'СЕТ СН'!$F$12</f>
        <v>52.626444149999998</v>
      </c>
      <c r="W202" s="37">
        <f>SUMIFS(СВЦЭМ!$F$34:$F$777,СВЦЭМ!$A$34:$A$777,$A202,СВЦЭМ!$B$34:$B$777,W$190)+'СЕТ СН'!$F$12</f>
        <v>49.131333890000001</v>
      </c>
      <c r="X202" s="37">
        <f>SUMIFS(СВЦЭМ!$F$34:$F$777,СВЦЭМ!$A$34:$A$777,$A202,СВЦЭМ!$B$34:$B$777,X$190)+'СЕТ СН'!$F$12</f>
        <v>47.157108549999997</v>
      </c>
      <c r="Y202" s="37">
        <f>SUMIFS(СВЦЭМ!$F$34:$F$777,СВЦЭМ!$A$34:$A$777,$A202,СВЦЭМ!$B$34:$B$777,Y$190)+'СЕТ СН'!$F$12</f>
        <v>51.839717569999998</v>
      </c>
    </row>
    <row r="203" spans="1:25" ht="15.75" x14ac:dyDescent="0.2">
      <c r="A203" s="36">
        <f t="shared" si="5"/>
        <v>42626</v>
      </c>
      <c r="B203" s="37">
        <f>SUMIFS(СВЦЭМ!$F$34:$F$777,СВЦЭМ!$A$34:$A$777,$A203,СВЦЭМ!$B$34:$B$777,B$190)+'СЕТ СН'!$F$12</f>
        <v>63.353393599999997</v>
      </c>
      <c r="C203" s="37">
        <f>SUMIFS(СВЦЭМ!$F$34:$F$777,СВЦЭМ!$A$34:$A$777,$A203,СВЦЭМ!$B$34:$B$777,C$190)+'СЕТ СН'!$F$12</f>
        <v>69.448003610000001</v>
      </c>
      <c r="D203" s="37">
        <f>SUMIFS(СВЦЭМ!$F$34:$F$777,СВЦЭМ!$A$34:$A$777,$A203,СВЦЭМ!$B$34:$B$777,D$190)+'СЕТ СН'!$F$12</f>
        <v>72.617072969999995</v>
      </c>
      <c r="E203" s="37">
        <f>SUMIFS(СВЦЭМ!$F$34:$F$777,СВЦЭМ!$A$34:$A$777,$A203,СВЦЭМ!$B$34:$B$777,E$190)+'СЕТ СН'!$F$12</f>
        <v>76.918500230000006</v>
      </c>
      <c r="F203" s="37">
        <f>SUMIFS(СВЦЭМ!$F$34:$F$777,СВЦЭМ!$A$34:$A$777,$A203,СВЦЭМ!$B$34:$B$777,F$190)+'СЕТ СН'!$F$12</f>
        <v>77.145271960000002</v>
      </c>
      <c r="G203" s="37">
        <f>SUMIFS(СВЦЭМ!$F$34:$F$777,СВЦЭМ!$A$34:$A$777,$A203,СВЦЭМ!$B$34:$B$777,G$190)+'СЕТ СН'!$F$12</f>
        <v>75.722325290000001</v>
      </c>
      <c r="H203" s="37">
        <f>SUMIFS(СВЦЭМ!$F$34:$F$777,СВЦЭМ!$A$34:$A$777,$A203,СВЦЭМ!$B$34:$B$777,H$190)+'СЕТ СН'!$F$12</f>
        <v>69.108169070000002</v>
      </c>
      <c r="I203" s="37">
        <f>SUMIFS(СВЦЭМ!$F$34:$F$777,СВЦЭМ!$A$34:$A$777,$A203,СВЦЭМ!$B$34:$B$777,I$190)+'СЕТ СН'!$F$12</f>
        <v>63.428570489999998</v>
      </c>
      <c r="J203" s="37">
        <f>SUMIFS(СВЦЭМ!$F$34:$F$777,СВЦЭМ!$A$34:$A$777,$A203,СВЦЭМ!$B$34:$B$777,J$190)+'СЕТ СН'!$F$12</f>
        <v>61.834615079999999</v>
      </c>
      <c r="K203" s="37">
        <f>SUMIFS(СВЦЭМ!$F$34:$F$777,СВЦЭМ!$A$34:$A$777,$A203,СВЦЭМ!$B$34:$B$777,K$190)+'СЕТ СН'!$F$12</f>
        <v>55.293824700000002</v>
      </c>
      <c r="L203" s="37">
        <f>SUMIFS(СВЦЭМ!$F$34:$F$777,СВЦЭМ!$A$34:$A$777,$A203,СВЦЭМ!$B$34:$B$777,L$190)+'СЕТ СН'!$F$12</f>
        <v>54.28254106</v>
      </c>
      <c r="M203" s="37">
        <f>SUMIFS(СВЦЭМ!$F$34:$F$777,СВЦЭМ!$A$34:$A$777,$A203,СВЦЭМ!$B$34:$B$777,M$190)+'СЕТ СН'!$F$12</f>
        <v>58.828625649999999</v>
      </c>
      <c r="N203" s="37">
        <f>SUMIFS(СВЦЭМ!$F$34:$F$777,СВЦЭМ!$A$34:$A$777,$A203,СВЦЭМ!$B$34:$B$777,N$190)+'СЕТ СН'!$F$12</f>
        <v>58.286774289999997</v>
      </c>
      <c r="O203" s="37">
        <f>SUMIFS(СВЦЭМ!$F$34:$F$777,СВЦЭМ!$A$34:$A$777,$A203,СВЦЭМ!$B$34:$B$777,O$190)+'СЕТ СН'!$F$12</f>
        <v>58.654451440000003</v>
      </c>
      <c r="P203" s="37">
        <f>SUMIFS(СВЦЭМ!$F$34:$F$777,СВЦЭМ!$A$34:$A$777,$A203,СВЦЭМ!$B$34:$B$777,P$190)+'СЕТ СН'!$F$12</f>
        <v>57.330370719999998</v>
      </c>
      <c r="Q203" s="37">
        <f>SUMIFS(СВЦЭМ!$F$34:$F$777,СВЦЭМ!$A$34:$A$777,$A203,СВЦЭМ!$B$34:$B$777,Q$190)+'СЕТ СН'!$F$12</f>
        <v>56.94785254</v>
      </c>
      <c r="R203" s="37">
        <f>SUMIFS(СВЦЭМ!$F$34:$F$777,СВЦЭМ!$A$34:$A$777,$A203,СВЦЭМ!$B$34:$B$777,R$190)+'СЕТ СН'!$F$12</f>
        <v>56.652953420000003</v>
      </c>
      <c r="S203" s="37">
        <f>SUMIFS(СВЦЭМ!$F$34:$F$777,СВЦЭМ!$A$34:$A$777,$A203,СВЦЭМ!$B$34:$B$777,S$190)+'СЕТ СН'!$F$12</f>
        <v>57.482990450000003</v>
      </c>
      <c r="T203" s="37">
        <f>SUMIFS(СВЦЭМ!$F$34:$F$777,СВЦЭМ!$A$34:$A$777,$A203,СВЦЭМ!$B$34:$B$777,T$190)+'СЕТ СН'!$F$12</f>
        <v>58.686011319999999</v>
      </c>
      <c r="U203" s="37">
        <f>SUMIFS(СВЦЭМ!$F$34:$F$777,СВЦЭМ!$A$34:$A$777,$A203,СВЦЭМ!$B$34:$B$777,U$190)+'СЕТ СН'!$F$12</f>
        <v>60.31721623</v>
      </c>
      <c r="V203" s="37">
        <f>SUMIFS(СВЦЭМ!$F$34:$F$777,СВЦЭМ!$A$34:$A$777,$A203,СВЦЭМ!$B$34:$B$777,V$190)+'СЕТ СН'!$F$12</f>
        <v>57.724430580000003</v>
      </c>
      <c r="W203" s="37">
        <f>SUMIFS(СВЦЭМ!$F$34:$F$777,СВЦЭМ!$A$34:$A$777,$A203,СВЦЭМ!$B$34:$B$777,W$190)+'СЕТ СН'!$F$12</f>
        <v>56.444623040000003</v>
      </c>
      <c r="X203" s="37">
        <f>SUMIFS(СВЦЭМ!$F$34:$F$777,СВЦЭМ!$A$34:$A$777,$A203,СВЦЭМ!$B$34:$B$777,X$190)+'СЕТ СН'!$F$12</f>
        <v>60.199795219999999</v>
      </c>
      <c r="Y203" s="37">
        <f>SUMIFS(СВЦЭМ!$F$34:$F$777,СВЦЭМ!$A$34:$A$777,$A203,СВЦЭМ!$B$34:$B$777,Y$190)+'СЕТ СН'!$F$12</f>
        <v>61.497277199999999</v>
      </c>
    </row>
    <row r="204" spans="1:25" ht="15.75" x14ac:dyDescent="0.2">
      <c r="A204" s="36">
        <f t="shared" si="5"/>
        <v>42627</v>
      </c>
      <c r="B204" s="37">
        <f>SUMIFS(СВЦЭМ!$F$34:$F$777,СВЦЭМ!$A$34:$A$777,$A204,СВЦЭМ!$B$34:$B$777,B$190)+'СЕТ СН'!$F$12</f>
        <v>68.308946309999996</v>
      </c>
      <c r="C204" s="37">
        <f>SUMIFS(СВЦЭМ!$F$34:$F$777,СВЦЭМ!$A$34:$A$777,$A204,СВЦЭМ!$B$34:$B$777,C$190)+'СЕТ СН'!$F$12</f>
        <v>74.903687020000007</v>
      </c>
      <c r="D204" s="37">
        <f>SUMIFS(СВЦЭМ!$F$34:$F$777,СВЦЭМ!$A$34:$A$777,$A204,СВЦЭМ!$B$34:$B$777,D$190)+'СЕТ СН'!$F$12</f>
        <v>79.513931260000007</v>
      </c>
      <c r="E204" s="37">
        <f>SUMIFS(СВЦЭМ!$F$34:$F$777,СВЦЭМ!$A$34:$A$777,$A204,СВЦЭМ!$B$34:$B$777,E$190)+'СЕТ СН'!$F$12</f>
        <v>81.489257510000002</v>
      </c>
      <c r="F204" s="37">
        <f>SUMIFS(СВЦЭМ!$F$34:$F$777,СВЦЭМ!$A$34:$A$777,$A204,СВЦЭМ!$B$34:$B$777,F$190)+'СЕТ СН'!$F$12</f>
        <v>81.60320188</v>
      </c>
      <c r="G204" s="37">
        <f>SUMIFS(СВЦЭМ!$F$34:$F$777,СВЦЭМ!$A$34:$A$777,$A204,СВЦЭМ!$B$34:$B$777,G$190)+'СЕТ СН'!$F$12</f>
        <v>79.688255789999999</v>
      </c>
      <c r="H204" s="37">
        <f>SUMIFS(СВЦЭМ!$F$34:$F$777,СВЦЭМ!$A$34:$A$777,$A204,СВЦЭМ!$B$34:$B$777,H$190)+'СЕТ СН'!$F$12</f>
        <v>73.733093170000004</v>
      </c>
      <c r="I204" s="37">
        <f>SUMIFS(СВЦЭМ!$F$34:$F$777,СВЦЭМ!$A$34:$A$777,$A204,СВЦЭМ!$B$34:$B$777,I$190)+'СЕТ СН'!$F$12</f>
        <v>64.453227299999995</v>
      </c>
      <c r="J204" s="37">
        <f>SUMIFS(СВЦЭМ!$F$34:$F$777,СВЦЭМ!$A$34:$A$777,$A204,СВЦЭМ!$B$34:$B$777,J$190)+'СЕТ СН'!$F$12</f>
        <v>57.122641229999999</v>
      </c>
      <c r="K204" s="37">
        <f>SUMIFS(СВЦЭМ!$F$34:$F$777,СВЦЭМ!$A$34:$A$777,$A204,СВЦЭМ!$B$34:$B$777,K$190)+'СЕТ СН'!$F$12</f>
        <v>54.053940670000003</v>
      </c>
      <c r="L204" s="37">
        <f>SUMIFS(СВЦЭМ!$F$34:$F$777,СВЦЭМ!$A$34:$A$777,$A204,СВЦЭМ!$B$34:$B$777,L$190)+'СЕТ СН'!$F$12</f>
        <v>51.851460809999999</v>
      </c>
      <c r="M204" s="37">
        <f>SUMIFS(СВЦЭМ!$F$34:$F$777,СВЦЭМ!$A$34:$A$777,$A204,СВЦЭМ!$B$34:$B$777,M$190)+'СЕТ СН'!$F$12</f>
        <v>51.109577539999997</v>
      </c>
      <c r="N204" s="37">
        <f>SUMIFS(СВЦЭМ!$F$34:$F$777,СВЦЭМ!$A$34:$A$777,$A204,СВЦЭМ!$B$34:$B$777,N$190)+'СЕТ СН'!$F$12</f>
        <v>54.98197837</v>
      </c>
      <c r="O204" s="37">
        <f>SUMIFS(СВЦЭМ!$F$34:$F$777,СВЦЭМ!$A$34:$A$777,$A204,СВЦЭМ!$B$34:$B$777,O$190)+'СЕТ СН'!$F$12</f>
        <v>54.95667761</v>
      </c>
      <c r="P204" s="37">
        <f>SUMIFS(СВЦЭМ!$F$34:$F$777,СВЦЭМ!$A$34:$A$777,$A204,СВЦЭМ!$B$34:$B$777,P$190)+'СЕТ СН'!$F$12</f>
        <v>55.962677020000001</v>
      </c>
      <c r="Q204" s="37">
        <f>SUMIFS(СВЦЭМ!$F$34:$F$777,СВЦЭМ!$A$34:$A$777,$A204,СВЦЭМ!$B$34:$B$777,Q$190)+'СЕТ СН'!$F$12</f>
        <v>53.767790419999997</v>
      </c>
      <c r="R204" s="37">
        <f>SUMIFS(СВЦЭМ!$F$34:$F$777,СВЦЭМ!$A$34:$A$777,$A204,СВЦЭМ!$B$34:$B$777,R$190)+'СЕТ СН'!$F$12</f>
        <v>51.664219940000002</v>
      </c>
      <c r="S204" s="37">
        <f>SUMIFS(СВЦЭМ!$F$34:$F$777,СВЦЭМ!$A$34:$A$777,$A204,СВЦЭМ!$B$34:$B$777,S$190)+'СЕТ СН'!$F$12</f>
        <v>49.680258449999997</v>
      </c>
      <c r="T204" s="37">
        <f>SUMIFS(СВЦЭМ!$F$34:$F$777,СВЦЭМ!$A$34:$A$777,$A204,СВЦЭМ!$B$34:$B$777,T$190)+'СЕТ СН'!$F$12</f>
        <v>48.858421679999999</v>
      </c>
      <c r="U204" s="37">
        <f>SUMIFS(СВЦЭМ!$F$34:$F$777,СВЦЭМ!$A$34:$A$777,$A204,СВЦЭМ!$B$34:$B$777,U$190)+'СЕТ СН'!$F$12</f>
        <v>48.508411549999998</v>
      </c>
      <c r="V204" s="37">
        <f>SUMIFS(СВЦЭМ!$F$34:$F$777,СВЦЭМ!$A$34:$A$777,$A204,СВЦЭМ!$B$34:$B$777,V$190)+'СЕТ СН'!$F$12</f>
        <v>49.354461829999998</v>
      </c>
      <c r="W204" s="37">
        <f>SUMIFS(СВЦЭМ!$F$34:$F$777,СВЦЭМ!$A$34:$A$777,$A204,СВЦЭМ!$B$34:$B$777,W$190)+'СЕТ СН'!$F$12</f>
        <v>47.781328989999999</v>
      </c>
      <c r="X204" s="37">
        <f>SUMIFS(СВЦЭМ!$F$34:$F$777,СВЦЭМ!$A$34:$A$777,$A204,СВЦЭМ!$B$34:$B$777,X$190)+'СЕТ СН'!$F$12</f>
        <v>50.215136049999998</v>
      </c>
      <c r="Y204" s="37">
        <f>SUMIFS(СВЦЭМ!$F$34:$F$777,СВЦЭМ!$A$34:$A$777,$A204,СВЦЭМ!$B$34:$B$777,Y$190)+'СЕТ СН'!$F$12</f>
        <v>59.419937470000001</v>
      </c>
    </row>
    <row r="205" spans="1:25" ht="15.75" x14ac:dyDescent="0.2">
      <c r="A205" s="36">
        <f t="shared" si="5"/>
        <v>42628</v>
      </c>
      <c r="B205" s="37">
        <f>SUMIFS(СВЦЭМ!$F$34:$F$777,СВЦЭМ!$A$34:$A$777,$A205,СВЦЭМ!$B$34:$B$777,B$190)+'СЕТ СН'!$F$12</f>
        <v>69.339629819999999</v>
      </c>
      <c r="C205" s="37">
        <f>SUMIFS(СВЦЭМ!$F$34:$F$777,СВЦЭМ!$A$34:$A$777,$A205,СВЦЭМ!$B$34:$B$777,C$190)+'СЕТ СН'!$F$12</f>
        <v>76.177070139999998</v>
      </c>
      <c r="D205" s="37">
        <f>SUMIFS(СВЦЭМ!$F$34:$F$777,СВЦЭМ!$A$34:$A$777,$A205,СВЦЭМ!$B$34:$B$777,D$190)+'СЕТ СН'!$F$12</f>
        <v>80.178450060000003</v>
      </c>
      <c r="E205" s="37">
        <f>SUMIFS(СВЦЭМ!$F$34:$F$777,СВЦЭМ!$A$34:$A$777,$A205,СВЦЭМ!$B$34:$B$777,E$190)+'СЕТ СН'!$F$12</f>
        <v>82.048502189999994</v>
      </c>
      <c r="F205" s="37">
        <f>SUMIFS(СВЦЭМ!$F$34:$F$777,СВЦЭМ!$A$34:$A$777,$A205,СВЦЭМ!$B$34:$B$777,F$190)+'СЕТ СН'!$F$12</f>
        <v>81.991542749999994</v>
      </c>
      <c r="G205" s="37">
        <f>SUMIFS(СВЦЭМ!$F$34:$F$777,СВЦЭМ!$A$34:$A$777,$A205,СВЦЭМ!$B$34:$B$777,G$190)+'СЕТ СН'!$F$12</f>
        <v>79.907159160000006</v>
      </c>
      <c r="H205" s="37">
        <f>SUMIFS(СВЦЭМ!$F$34:$F$777,СВЦЭМ!$A$34:$A$777,$A205,СВЦЭМ!$B$34:$B$777,H$190)+'СЕТ СН'!$F$12</f>
        <v>73.19045801</v>
      </c>
      <c r="I205" s="37">
        <f>SUMIFS(СВЦЭМ!$F$34:$F$777,СВЦЭМ!$A$34:$A$777,$A205,СВЦЭМ!$B$34:$B$777,I$190)+'СЕТ СН'!$F$12</f>
        <v>63.930644919999999</v>
      </c>
      <c r="J205" s="37">
        <f>SUMIFS(СВЦЭМ!$F$34:$F$777,СВЦЭМ!$A$34:$A$777,$A205,СВЦЭМ!$B$34:$B$777,J$190)+'СЕТ СН'!$F$12</f>
        <v>57.192591470000004</v>
      </c>
      <c r="K205" s="37">
        <f>SUMIFS(СВЦЭМ!$F$34:$F$777,СВЦЭМ!$A$34:$A$777,$A205,СВЦЭМ!$B$34:$B$777,K$190)+'СЕТ СН'!$F$12</f>
        <v>54.758835140000002</v>
      </c>
      <c r="L205" s="37">
        <f>SUMIFS(СВЦЭМ!$F$34:$F$777,СВЦЭМ!$A$34:$A$777,$A205,СВЦЭМ!$B$34:$B$777,L$190)+'СЕТ СН'!$F$12</f>
        <v>50.85506719</v>
      </c>
      <c r="M205" s="37">
        <f>SUMIFS(СВЦЭМ!$F$34:$F$777,СВЦЭМ!$A$34:$A$777,$A205,СВЦЭМ!$B$34:$B$777,M$190)+'СЕТ СН'!$F$12</f>
        <v>49.937983629999998</v>
      </c>
      <c r="N205" s="37">
        <f>SUMIFS(СВЦЭМ!$F$34:$F$777,СВЦЭМ!$A$34:$A$777,$A205,СВЦЭМ!$B$34:$B$777,N$190)+'СЕТ СН'!$F$12</f>
        <v>53.981769229999998</v>
      </c>
      <c r="O205" s="37">
        <f>SUMIFS(СВЦЭМ!$F$34:$F$777,СВЦЭМ!$A$34:$A$777,$A205,СВЦЭМ!$B$34:$B$777,O$190)+'СЕТ СН'!$F$12</f>
        <v>54.06746098</v>
      </c>
      <c r="P205" s="37">
        <f>SUMIFS(СВЦЭМ!$F$34:$F$777,СВЦЭМ!$A$34:$A$777,$A205,СВЦЭМ!$B$34:$B$777,P$190)+'СЕТ СН'!$F$12</f>
        <v>55.291088909999999</v>
      </c>
      <c r="Q205" s="37">
        <f>SUMIFS(СВЦЭМ!$F$34:$F$777,СВЦЭМ!$A$34:$A$777,$A205,СВЦЭМ!$B$34:$B$777,Q$190)+'СЕТ СН'!$F$12</f>
        <v>56.099866779999999</v>
      </c>
      <c r="R205" s="37">
        <f>SUMIFS(СВЦЭМ!$F$34:$F$777,СВЦЭМ!$A$34:$A$777,$A205,СВЦЭМ!$B$34:$B$777,R$190)+'СЕТ СН'!$F$12</f>
        <v>54.19757774</v>
      </c>
      <c r="S205" s="37">
        <f>SUMIFS(СВЦЭМ!$F$34:$F$777,СВЦЭМ!$A$34:$A$777,$A205,СВЦЭМ!$B$34:$B$777,S$190)+'СЕТ СН'!$F$12</f>
        <v>53.264896299999997</v>
      </c>
      <c r="T205" s="37">
        <f>SUMIFS(СВЦЭМ!$F$34:$F$777,СВЦЭМ!$A$34:$A$777,$A205,СВЦЭМ!$B$34:$B$777,T$190)+'СЕТ СН'!$F$12</f>
        <v>51.315763609999998</v>
      </c>
      <c r="U205" s="37">
        <f>SUMIFS(СВЦЭМ!$F$34:$F$777,СВЦЭМ!$A$34:$A$777,$A205,СВЦЭМ!$B$34:$B$777,U$190)+'СЕТ СН'!$F$12</f>
        <v>49.319081230000002</v>
      </c>
      <c r="V205" s="37">
        <f>SUMIFS(СВЦЭМ!$F$34:$F$777,СВЦЭМ!$A$34:$A$777,$A205,СВЦЭМ!$B$34:$B$777,V$190)+'СЕТ СН'!$F$12</f>
        <v>50.44461785</v>
      </c>
      <c r="W205" s="37">
        <f>SUMIFS(СВЦЭМ!$F$34:$F$777,СВЦЭМ!$A$34:$A$777,$A205,СВЦЭМ!$B$34:$B$777,W$190)+'СЕТ СН'!$F$12</f>
        <v>48.925208869999999</v>
      </c>
      <c r="X205" s="37">
        <f>SUMIFS(СВЦЭМ!$F$34:$F$777,СВЦЭМ!$A$34:$A$777,$A205,СВЦЭМ!$B$34:$B$777,X$190)+'СЕТ СН'!$F$12</f>
        <v>52.677652770000002</v>
      </c>
      <c r="Y205" s="37">
        <f>SUMIFS(СВЦЭМ!$F$34:$F$777,СВЦЭМ!$A$34:$A$777,$A205,СВЦЭМ!$B$34:$B$777,Y$190)+'СЕТ СН'!$F$12</f>
        <v>62.494343720000003</v>
      </c>
    </row>
    <row r="206" spans="1:25" ht="15.75" x14ac:dyDescent="0.2">
      <c r="A206" s="36">
        <f t="shared" si="5"/>
        <v>42629</v>
      </c>
      <c r="B206" s="37">
        <f>SUMIFS(СВЦЭМ!$F$34:$F$777,СВЦЭМ!$A$34:$A$777,$A206,СВЦЭМ!$B$34:$B$777,B$190)+'СЕТ СН'!$F$12</f>
        <v>70.084814210000005</v>
      </c>
      <c r="C206" s="37">
        <f>SUMIFS(СВЦЭМ!$F$34:$F$777,СВЦЭМ!$A$34:$A$777,$A206,СВЦЭМ!$B$34:$B$777,C$190)+'СЕТ СН'!$F$12</f>
        <v>73.376314679999993</v>
      </c>
      <c r="D206" s="37">
        <f>SUMIFS(СВЦЭМ!$F$34:$F$777,СВЦЭМ!$A$34:$A$777,$A206,СВЦЭМ!$B$34:$B$777,D$190)+'СЕТ СН'!$F$12</f>
        <v>76.529223509999994</v>
      </c>
      <c r="E206" s="37">
        <f>SUMIFS(СВЦЭМ!$F$34:$F$777,СВЦЭМ!$A$34:$A$777,$A206,СВЦЭМ!$B$34:$B$777,E$190)+'СЕТ СН'!$F$12</f>
        <v>77.658634320000004</v>
      </c>
      <c r="F206" s="37">
        <f>SUMIFS(СВЦЭМ!$F$34:$F$777,СВЦЭМ!$A$34:$A$777,$A206,СВЦЭМ!$B$34:$B$777,F$190)+'СЕТ СН'!$F$12</f>
        <v>77.409882870000004</v>
      </c>
      <c r="G206" s="37">
        <f>SUMIFS(СВЦЭМ!$F$34:$F$777,СВЦЭМ!$A$34:$A$777,$A206,СВЦЭМ!$B$34:$B$777,G$190)+'СЕТ СН'!$F$12</f>
        <v>76.111919150000006</v>
      </c>
      <c r="H206" s="37">
        <f>SUMIFS(СВЦЭМ!$F$34:$F$777,СВЦЭМ!$A$34:$A$777,$A206,СВЦЭМ!$B$34:$B$777,H$190)+'СЕТ СН'!$F$12</f>
        <v>69.511143329999996</v>
      </c>
      <c r="I206" s="37">
        <f>SUMIFS(СВЦЭМ!$F$34:$F$777,СВЦЭМ!$A$34:$A$777,$A206,СВЦЭМ!$B$34:$B$777,I$190)+'СЕТ СН'!$F$12</f>
        <v>60.696771140000003</v>
      </c>
      <c r="J206" s="37">
        <f>SUMIFS(СВЦЭМ!$F$34:$F$777,СВЦЭМ!$A$34:$A$777,$A206,СВЦЭМ!$B$34:$B$777,J$190)+'СЕТ СН'!$F$12</f>
        <v>56.394370500000001</v>
      </c>
      <c r="K206" s="37">
        <f>SUMIFS(СВЦЭМ!$F$34:$F$777,СВЦЭМ!$A$34:$A$777,$A206,СВЦЭМ!$B$34:$B$777,K$190)+'СЕТ СН'!$F$12</f>
        <v>51.607189150000004</v>
      </c>
      <c r="L206" s="37">
        <f>SUMIFS(СВЦЭМ!$F$34:$F$777,СВЦЭМ!$A$34:$A$777,$A206,СВЦЭМ!$B$34:$B$777,L$190)+'СЕТ СН'!$F$12</f>
        <v>49.016320380000003</v>
      </c>
      <c r="M206" s="37">
        <f>SUMIFS(СВЦЭМ!$F$34:$F$777,СВЦЭМ!$A$34:$A$777,$A206,СВЦЭМ!$B$34:$B$777,M$190)+'СЕТ СН'!$F$12</f>
        <v>46.379033200000002</v>
      </c>
      <c r="N206" s="37">
        <f>SUMIFS(СВЦЭМ!$F$34:$F$777,СВЦЭМ!$A$34:$A$777,$A206,СВЦЭМ!$B$34:$B$777,N$190)+'СЕТ СН'!$F$12</f>
        <v>47.22290332</v>
      </c>
      <c r="O206" s="37">
        <f>SUMIFS(СВЦЭМ!$F$34:$F$777,СВЦЭМ!$A$34:$A$777,$A206,СВЦЭМ!$B$34:$B$777,O$190)+'СЕТ СН'!$F$12</f>
        <v>46.981718739999998</v>
      </c>
      <c r="P206" s="37">
        <f>SUMIFS(СВЦЭМ!$F$34:$F$777,СВЦЭМ!$A$34:$A$777,$A206,СВЦЭМ!$B$34:$B$777,P$190)+'СЕТ СН'!$F$12</f>
        <v>47.165646619999997</v>
      </c>
      <c r="Q206" s="37">
        <f>SUMIFS(СВЦЭМ!$F$34:$F$777,СВЦЭМ!$A$34:$A$777,$A206,СВЦЭМ!$B$34:$B$777,Q$190)+'СЕТ СН'!$F$12</f>
        <v>47.716389820000003</v>
      </c>
      <c r="R206" s="37">
        <f>SUMIFS(СВЦЭМ!$F$34:$F$777,СВЦЭМ!$A$34:$A$777,$A206,СВЦЭМ!$B$34:$B$777,R$190)+'СЕТ СН'!$F$12</f>
        <v>48.393145760000003</v>
      </c>
      <c r="S206" s="37">
        <f>SUMIFS(СВЦЭМ!$F$34:$F$777,СВЦЭМ!$A$34:$A$777,$A206,СВЦЭМ!$B$34:$B$777,S$190)+'СЕТ СН'!$F$12</f>
        <v>48.294599069999997</v>
      </c>
      <c r="T206" s="37">
        <f>SUMIFS(СВЦЭМ!$F$34:$F$777,СВЦЭМ!$A$34:$A$777,$A206,СВЦЭМ!$B$34:$B$777,T$190)+'СЕТ СН'!$F$12</f>
        <v>47.618802369999997</v>
      </c>
      <c r="U206" s="37">
        <f>SUMIFS(СВЦЭМ!$F$34:$F$777,СВЦЭМ!$A$34:$A$777,$A206,СВЦЭМ!$B$34:$B$777,U$190)+'СЕТ СН'!$F$12</f>
        <v>46.957690280000001</v>
      </c>
      <c r="V206" s="37">
        <f>SUMIFS(СВЦЭМ!$F$34:$F$777,СВЦЭМ!$A$34:$A$777,$A206,СВЦЭМ!$B$34:$B$777,V$190)+'СЕТ СН'!$F$12</f>
        <v>47.758634569999998</v>
      </c>
      <c r="W206" s="37">
        <f>SUMIFS(СВЦЭМ!$F$34:$F$777,СВЦЭМ!$A$34:$A$777,$A206,СВЦЭМ!$B$34:$B$777,W$190)+'СЕТ СН'!$F$12</f>
        <v>45.527258600000003</v>
      </c>
      <c r="X206" s="37">
        <f>SUMIFS(СВЦЭМ!$F$34:$F$777,СВЦЭМ!$A$34:$A$777,$A206,СВЦЭМ!$B$34:$B$777,X$190)+'СЕТ СН'!$F$12</f>
        <v>47.67767619</v>
      </c>
      <c r="Y206" s="37">
        <f>SUMIFS(СВЦЭМ!$F$34:$F$777,СВЦЭМ!$A$34:$A$777,$A206,СВЦЭМ!$B$34:$B$777,Y$190)+'СЕТ СН'!$F$12</f>
        <v>57.756134359999997</v>
      </c>
    </row>
    <row r="207" spans="1:25" ht="15.75" x14ac:dyDescent="0.2">
      <c r="A207" s="36">
        <f t="shared" si="5"/>
        <v>42630</v>
      </c>
      <c r="B207" s="37">
        <f>SUMIFS(СВЦЭМ!$F$34:$F$777,СВЦЭМ!$A$34:$A$777,$A207,СВЦЭМ!$B$34:$B$777,B$190)+'СЕТ СН'!$F$12</f>
        <v>66.152447280000004</v>
      </c>
      <c r="C207" s="37">
        <f>SUMIFS(СВЦЭМ!$F$34:$F$777,СВЦЭМ!$A$34:$A$777,$A207,СВЦЭМ!$B$34:$B$777,C$190)+'СЕТ СН'!$F$12</f>
        <v>73.167489489999994</v>
      </c>
      <c r="D207" s="37">
        <f>SUMIFS(СВЦЭМ!$F$34:$F$777,СВЦЭМ!$A$34:$A$777,$A207,СВЦЭМ!$B$34:$B$777,D$190)+'СЕТ СН'!$F$12</f>
        <v>77.144372559999994</v>
      </c>
      <c r="E207" s="37">
        <f>SUMIFS(СВЦЭМ!$F$34:$F$777,СВЦЭМ!$A$34:$A$777,$A207,СВЦЭМ!$B$34:$B$777,E$190)+'СЕТ СН'!$F$12</f>
        <v>77.988885150000002</v>
      </c>
      <c r="F207" s="37">
        <f>SUMIFS(СВЦЭМ!$F$34:$F$777,СВЦЭМ!$A$34:$A$777,$A207,СВЦЭМ!$B$34:$B$777,F$190)+'СЕТ СН'!$F$12</f>
        <v>78.370144330000002</v>
      </c>
      <c r="G207" s="37">
        <f>SUMIFS(СВЦЭМ!$F$34:$F$777,СВЦЭМ!$A$34:$A$777,$A207,СВЦЭМ!$B$34:$B$777,G$190)+'СЕТ СН'!$F$12</f>
        <v>77.839680259999994</v>
      </c>
      <c r="H207" s="37">
        <f>SUMIFS(СВЦЭМ!$F$34:$F$777,СВЦЭМ!$A$34:$A$777,$A207,СВЦЭМ!$B$34:$B$777,H$190)+'СЕТ СН'!$F$12</f>
        <v>75.544479260000003</v>
      </c>
      <c r="I207" s="37">
        <f>SUMIFS(СВЦЭМ!$F$34:$F$777,СВЦЭМ!$A$34:$A$777,$A207,СВЦЭМ!$B$34:$B$777,I$190)+'СЕТ СН'!$F$12</f>
        <v>69.162147619999999</v>
      </c>
      <c r="J207" s="37">
        <f>SUMIFS(СВЦЭМ!$F$34:$F$777,СВЦЭМ!$A$34:$A$777,$A207,СВЦЭМ!$B$34:$B$777,J$190)+'СЕТ СН'!$F$12</f>
        <v>60.099407939999999</v>
      </c>
      <c r="K207" s="37">
        <f>SUMIFS(СВЦЭМ!$F$34:$F$777,СВЦЭМ!$A$34:$A$777,$A207,СВЦЭМ!$B$34:$B$777,K$190)+'СЕТ СН'!$F$12</f>
        <v>53.519582560000003</v>
      </c>
      <c r="L207" s="37">
        <f>SUMIFS(СВЦЭМ!$F$34:$F$777,СВЦЭМ!$A$34:$A$777,$A207,СВЦЭМ!$B$34:$B$777,L$190)+'СЕТ СН'!$F$12</f>
        <v>49.327446680000001</v>
      </c>
      <c r="M207" s="37">
        <f>SUMIFS(СВЦЭМ!$F$34:$F$777,СВЦЭМ!$A$34:$A$777,$A207,СВЦЭМ!$B$34:$B$777,M$190)+'СЕТ СН'!$F$12</f>
        <v>49.730352789999998</v>
      </c>
      <c r="N207" s="37">
        <f>SUMIFS(СВЦЭМ!$F$34:$F$777,СВЦЭМ!$A$34:$A$777,$A207,СВЦЭМ!$B$34:$B$777,N$190)+'СЕТ СН'!$F$12</f>
        <v>50.946446999999999</v>
      </c>
      <c r="O207" s="37">
        <f>SUMIFS(СВЦЭМ!$F$34:$F$777,СВЦЭМ!$A$34:$A$777,$A207,СВЦЭМ!$B$34:$B$777,O$190)+'СЕТ СН'!$F$12</f>
        <v>51.641602149999997</v>
      </c>
      <c r="P207" s="37">
        <f>SUMIFS(СВЦЭМ!$F$34:$F$777,СВЦЭМ!$A$34:$A$777,$A207,СВЦЭМ!$B$34:$B$777,P$190)+'СЕТ СН'!$F$12</f>
        <v>52.000969650000002</v>
      </c>
      <c r="Q207" s="37">
        <f>SUMIFS(СВЦЭМ!$F$34:$F$777,СВЦЭМ!$A$34:$A$777,$A207,СВЦЭМ!$B$34:$B$777,Q$190)+'СЕТ СН'!$F$12</f>
        <v>52.247421420000002</v>
      </c>
      <c r="R207" s="37">
        <f>SUMIFS(СВЦЭМ!$F$34:$F$777,СВЦЭМ!$A$34:$A$777,$A207,СВЦЭМ!$B$34:$B$777,R$190)+'СЕТ СН'!$F$12</f>
        <v>53.35268808</v>
      </c>
      <c r="S207" s="37">
        <f>SUMIFS(СВЦЭМ!$F$34:$F$777,СВЦЭМ!$A$34:$A$777,$A207,СВЦЭМ!$B$34:$B$777,S$190)+'СЕТ СН'!$F$12</f>
        <v>53.16206528</v>
      </c>
      <c r="T207" s="37">
        <f>SUMIFS(СВЦЭМ!$F$34:$F$777,СВЦЭМ!$A$34:$A$777,$A207,СВЦЭМ!$B$34:$B$777,T$190)+'СЕТ СН'!$F$12</f>
        <v>52.390537129999998</v>
      </c>
      <c r="U207" s="37">
        <f>SUMIFS(СВЦЭМ!$F$34:$F$777,СВЦЭМ!$A$34:$A$777,$A207,СВЦЭМ!$B$34:$B$777,U$190)+'СЕТ СН'!$F$12</f>
        <v>50.484108730000003</v>
      </c>
      <c r="V207" s="37">
        <f>SUMIFS(СВЦЭМ!$F$34:$F$777,СВЦЭМ!$A$34:$A$777,$A207,СВЦЭМ!$B$34:$B$777,V$190)+'СЕТ СН'!$F$12</f>
        <v>49.904738690000002</v>
      </c>
      <c r="W207" s="37">
        <f>SUMIFS(СВЦЭМ!$F$34:$F$777,СВЦЭМ!$A$34:$A$777,$A207,СВЦЭМ!$B$34:$B$777,W$190)+'СЕТ СН'!$F$12</f>
        <v>48.778412119999999</v>
      </c>
      <c r="X207" s="37">
        <f>SUMIFS(СВЦЭМ!$F$34:$F$777,СВЦЭМ!$A$34:$A$777,$A207,СВЦЭМ!$B$34:$B$777,X$190)+'СЕТ СН'!$F$12</f>
        <v>52.526431449999997</v>
      </c>
      <c r="Y207" s="37">
        <f>SUMIFS(СВЦЭМ!$F$34:$F$777,СВЦЭМ!$A$34:$A$777,$A207,СВЦЭМ!$B$34:$B$777,Y$190)+'СЕТ СН'!$F$12</f>
        <v>57.449822240000003</v>
      </c>
    </row>
    <row r="208" spans="1:25" ht="15.75" x14ac:dyDescent="0.2">
      <c r="A208" s="36">
        <f t="shared" si="5"/>
        <v>42631</v>
      </c>
      <c r="B208" s="37">
        <f>SUMIFS(СВЦЭМ!$F$34:$F$777,СВЦЭМ!$A$34:$A$777,$A208,СВЦЭМ!$B$34:$B$777,B$190)+'СЕТ СН'!$F$12</f>
        <v>65.124170480000004</v>
      </c>
      <c r="C208" s="37">
        <f>SUMIFS(СВЦЭМ!$F$34:$F$777,СВЦЭМ!$A$34:$A$777,$A208,СВЦЭМ!$B$34:$B$777,C$190)+'СЕТ СН'!$F$12</f>
        <v>71.618690740000005</v>
      </c>
      <c r="D208" s="37">
        <f>SUMIFS(СВЦЭМ!$F$34:$F$777,СВЦЭМ!$A$34:$A$777,$A208,СВЦЭМ!$B$34:$B$777,D$190)+'СЕТ СН'!$F$12</f>
        <v>74.65910221</v>
      </c>
      <c r="E208" s="37">
        <f>SUMIFS(СВЦЭМ!$F$34:$F$777,СВЦЭМ!$A$34:$A$777,$A208,СВЦЭМ!$B$34:$B$777,E$190)+'СЕТ СН'!$F$12</f>
        <v>76.215891470000003</v>
      </c>
      <c r="F208" s="37">
        <f>SUMIFS(СВЦЭМ!$F$34:$F$777,СВЦЭМ!$A$34:$A$777,$A208,СВЦЭМ!$B$34:$B$777,F$190)+'СЕТ СН'!$F$12</f>
        <v>76.749535080000001</v>
      </c>
      <c r="G208" s="37">
        <f>SUMIFS(СВЦЭМ!$F$34:$F$777,СВЦЭМ!$A$34:$A$777,$A208,СВЦЭМ!$B$34:$B$777,G$190)+'СЕТ СН'!$F$12</f>
        <v>77.126200900000001</v>
      </c>
      <c r="H208" s="37">
        <f>SUMIFS(СВЦЭМ!$F$34:$F$777,СВЦЭМ!$A$34:$A$777,$A208,СВЦЭМ!$B$34:$B$777,H$190)+'СЕТ СН'!$F$12</f>
        <v>74.985686849999993</v>
      </c>
      <c r="I208" s="37">
        <f>SUMIFS(СВЦЭМ!$F$34:$F$777,СВЦЭМ!$A$34:$A$777,$A208,СВЦЭМ!$B$34:$B$777,I$190)+'СЕТ СН'!$F$12</f>
        <v>70.08900156</v>
      </c>
      <c r="J208" s="37">
        <f>SUMIFS(СВЦЭМ!$F$34:$F$777,СВЦЭМ!$A$34:$A$777,$A208,СВЦЭМ!$B$34:$B$777,J$190)+'СЕТ СН'!$F$12</f>
        <v>60.705296369999999</v>
      </c>
      <c r="K208" s="37">
        <f>SUMIFS(СВЦЭМ!$F$34:$F$777,СВЦЭМ!$A$34:$A$777,$A208,СВЦЭМ!$B$34:$B$777,K$190)+'СЕТ СН'!$F$12</f>
        <v>48.354510500000004</v>
      </c>
      <c r="L208" s="37">
        <f>SUMIFS(СВЦЭМ!$F$34:$F$777,СВЦЭМ!$A$34:$A$777,$A208,СВЦЭМ!$B$34:$B$777,L$190)+'СЕТ СН'!$F$12</f>
        <v>41.303728059999997</v>
      </c>
      <c r="M208" s="37">
        <f>SUMIFS(СВЦЭМ!$F$34:$F$777,СВЦЭМ!$A$34:$A$777,$A208,СВЦЭМ!$B$34:$B$777,M$190)+'СЕТ СН'!$F$12</f>
        <v>39.286940080000001</v>
      </c>
      <c r="N208" s="37">
        <f>SUMIFS(СВЦЭМ!$F$34:$F$777,СВЦЭМ!$A$34:$A$777,$A208,СВЦЭМ!$B$34:$B$777,N$190)+'СЕТ СН'!$F$12</f>
        <v>39.102047659999997</v>
      </c>
      <c r="O208" s="37">
        <f>SUMIFS(СВЦЭМ!$F$34:$F$777,СВЦЭМ!$A$34:$A$777,$A208,СВЦЭМ!$B$34:$B$777,O$190)+'СЕТ СН'!$F$12</f>
        <v>41.142875480000001</v>
      </c>
      <c r="P208" s="37">
        <f>SUMIFS(СВЦЭМ!$F$34:$F$777,СВЦЭМ!$A$34:$A$777,$A208,СВЦЭМ!$B$34:$B$777,P$190)+'СЕТ СН'!$F$12</f>
        <v>42.518982319999999</v>
      </c>
      <c r="Q208" s="37">
        <f>SUMIFS(СВЦЭМ!$F$34:$F$777,СВЦЭМ!$A$34:$A$777,$A208,СВЦЭМ!$B$34:$B$777,Q$190)+'СЕТ СН'!$F$12</f>
        <v>42.899250520000002</v>
      </c>
      <c r="R208" s="37">
        <f>SUMIFS(СВЦЭМ!$F$34:$F$777,СВЦЭМ!$A$34:$A$777,$A208,СВЦЭМ!$B$34:$B$777,R$190)+'СЕТ СН'!$F$12</f>
        <v>42.792695700000003</v>
      </c>
      <c r="S208" s="37">
        <f>SUMIFS(СВЦЭМ!$F$34:$F$777,СВЦЭМ!$A$34:$A$777,$A208,СВЦЭМ!$B$34:$B$777,S$190)+'СЕТ СН'!$F$12</f>
        <v>42.619974399999997</v>
      </c>
      <c r="T208" s="37">
        <f>SUMIFS(СВЦЭМ!$F$34:$F$777,СВЦЭМ!$A$34:$A$777,$A208,СВЦЭМ!$B$34:$B$777,T$190)+'СЕТ СН'!$F$12</f>
        <v>44.800335879999999</v>
      </c>
      <c r="U208" s="37">
        <f>SUMIFS(СВЦЭМ!$F$34:$F$777,СВЦЭМ!$A$34:$A$777,$A208,СВЦЭМ!$B$34:$B$777,U$190)+'СЕТ СН'!$F$12</f>
        <v>51.802794200000001</v>
      </c>
      <c r="V208" s="37">
        <f>SUMIFS(СВЦЭМ!$F$34:$F$777,СВЦЭМ!$A$34:$A$777,$A208,СВЦЭМ!$B$34:$B$777,V$190)+'СЕТ СН'!$F$12</f>
        <v>55.295890880000002</v>
      </c>
      <c r="W208" s="37">
        <f>SUMIFS(СВЦЭМ!$F$34:$F$777,СВЦЭМ!$A$34:$A$777,$A208,СВЦЭМ!$B$34:$B$777,W$190)+'СЕТ СН'!$F$12</f>
        <v>53.807493489999999</v>
      </c>
      <c r="X208" s="37">
        <f>SUMIFS(СВЦЭМ!$F$34:$F$777,СВЦЭМ!$A$34:$A$777,$A208,СВЦЭМ!$B$34:$B$777,X$190)+'СЕТ СН'!$F$12</f>
        <v>54.2975827</v>
      </c>
      <c r="Y208" s="37">
        <f>SUMIFS(СВЦЭМ!$F$34:$F$777,СВЦЭМ!$A$34:$A$777,$A208,СВЦЭМ!$B$34:$B$777,Y$190)+'СЕТ СН'!$F$12</f>
        <v>54.690397730000001</v>
      </c>
    </row>
    <row r="209" spans="1:25" ht="15.75" x14ac:dyDescent="0.2">
      <c r="A209" s="36">
        <f t="shared" si="5"/>
        <v>42632</v>
      </c>
      <c r="B209" s="37">
        <f>SUMIFS(СВЦЭМ!$F$34:$F$777,СВЦЭМ!$A$34:$A$777,$A209,СВЦЭМ!$B$34:$B$777,B$190)+'СЕТ СН'!$F$12</f>
        <v>61.352562259999999</v>
      </c>
      <c r="C209" s="37">
        <f>SUMIFS(СВЦЭМ!$F$34:$F$777,СВЦЭМ!$A$34:$A$777,$A209,СВЦЭМ!$B$34:$B$777,C$190)+'СЕТ СН'!$F$12</f>
        <v>68.633981219999995</v>
      </c>
      <c r="D209" s="37">
        <f>SUMIFS(СВЦЭМ!$F$34:$F$777,СВЦЭМ!$A$34:$A$777,$A209,СВЦЭМ!$B$34:$B$777,D$190)+'СЕТ СН'!$F$12</f>
        <v>72.723699510000003</v>
      </c>
      <c r="E209" s="37">
        <f>SUMIFS(СВЦЭМ!$F$34:$F$777,СВЦЭМ!$A$34:$A$777,$A209,СВЦЭМ!$B$34:$B$777,E$190)+'СЕТ СН'!$F$12</f>
        <v>72.995903909999996</v>
      </c>
      <c r="F209" s="37">
        <f>SUMIFS(СВЦЭМ!$F$34:$F$777,СВЦЭМ!$A$34:$A$777,$A209,СВЦЭМ!$B$34:$B$777,F$190)+'СЕТ СН'!$F$12</f>
        <v>73.849205420000004</v>
      </c>
      <c r="G209" s="37">
        <f>SUMIFS(СВЦЭМ!$F$34:$F$777,СВЦЭМ!$A$34:$A$777,$A209,СВЦЭМ!$B$34:$B$777,G$190)+'СЕТ СН'!$F$12</f>
        <v>71.808434700000007</v>
      </c>
      <c r="H209" s="37">
        <f>SUMIFS(СВЦЭМ!$F$34:$F$777,СВЦЭМ!$A$34:$A$777,$A209,СВЦЭМ!$B$34:$B$777,H$190)+'СЕТ СН'!$F$12</f>
        <v>64.421045599999999</v>
      </c>
      <c r="I209" s="37">
        <f>SUMIFS(СВЦЭМ!$F$34:$F$777,СВЦЭМ!$A$34:$A$777,$A209,СВЦЭМ!$B$34:$B$777,I$190)+'СЕТ СН'!$F$12</f>
        <v>56.241691439999997</v>
      </c>
      <c r="J209" s="37">
        <f>SUMIFS(СВЦЭМ!$F$34:$F$777,СВЦЭМ!$A$34:$A$777,$A209,СВЦЭМ!$B$34:$B$777,J$190)+'СЕТ СН'!$F$12</f>
        <v>53.001333420000002</v>
      </c>
      <c r="K209" s="37">
        <f>SUMIFS(СВЦЭМ!$F$34:$F$777,СВЦЭМ!$A$34:$A$777,$A209,СВЦЭМ!$B$34:$B$777,K$190)+'СЕТ СН'!$F$12</f>
        <v>52.463787150000002</v>
      </c>
      <c r="L209" s="37">
        <f>SUMIFS(СВЦЭМ!$F$34:$F$777,СВЦЭМ!$A$34:$A$777,$A209,СВЦЭМ!$B$34:$B$777,L$190)+'СЕТ СН'!$F$12</f>
        <v>52.97223477</v>
      </c>
      <c r="M209" s="37">
        <f>SUMIFS(СВЦЭМ!$F$34:$F$777,СВЦЭМ!$A$34:$A$777,$A209,СВЦЭМ!$B$34:$B$777,M$190)+'СЕТ СН'!$F$12</f>
        <v>52.823235629999999</v>
      </c>
      <c r="N209" s="37">
        <f>SUMIFS(СВЦЭМ!$F$34:$F$777,СВЦЭМ!$A$34:$A$777,$A209,СВЦЭМ!$B$34:$B$777,N$190)+'СЕТ СН'!$F$12</f>
        <v>52.029941860000001</v>
      </c>
      <c r="O209" s="37">
        <f>SUMIFS(СВЦЭМ!$F$34:$F$777,СВЦЭМ!$A$34:$A$777,$A209,СВЦЭМ!$B$34:$B$777,O$190)+'СЕТ СН'!$F$12</f>
        <v>52.355440790000003</v>
      </c>
      <c r="P209" s="37">
        <f>SUMIFS(СВЦЭМ!$F$34:$F$777,СВЦЭМ!$A$34:$A$777,$A209,СВЦЭМ!$B$34:$B$777,P$190)+'СЕТ СН'!$F$12</f>
        <v>51.507634930000002</v>
      </c>
      <c r="Q209" s="37">
        <f>SUMIFS(СВЦЭМ!$F$34:$F$777,СВЦЭМ!$A$34:$A$777,$A209,СВЦЭМ!$B$34:$B$777,Q$190)+'СЕТ СН'!$F$12</f>
        <v>52.337224679999999</v>
      </c>
      <c r="R209" s="37">
        <f>SUMIFS(СВЦЭМ!$F$34:$F$777,СВЦЭМ!$A$34:$A$777,$A209,СВЦЭМ!$B$34:$B$777,R$190)+'СЕТ СН'!$F$12</f>
        <v>52.246551760000003</v>
      </c>
      <c r="S209" s="37">
        <f>SUMIFS(СВЦЭМ!$F$34:$F$777,СВЦЭМ!$A$34:$A$777,$A209,СВЦЭМ!$B$34:$B$777,S$190)+'СЕТ СН'!$F$12</f>
        <v>51.079568180000003</v>
      </c>
      <c r="T209" s="37">
        <f>SUMIFS(СВЦЭМ!$F$34:$F$777,СВЦЭМ!$A$34:$A$777,$A209,СВЦЭМ!$B$34:$B$777,T$190)+'СЕТ СН'!$F$12</f>
        <v>52.97506757</v>
      </c>
      <c r="U209" s="37">
        <f>SUMIFS(СВЦЭМ!$F$34:$F$777,СВЦЭМ!$A$34:$A$777,$A209,СВЦЭМ!$B$34:$B$777,U$190)+'СЕТ СН'!$F$12</f>
        <v>56.544232379999997</v>
      </c>
      <c r="V209" s="37">
        <f>SUMIFS(СВЦЭМ!$F$34:$F$777,СВЦЭМ!$A$34:$A$777,$A209,СВЦЭМ!$B$34:$B$777,V$190)+'СЕТ СН'!$F$12</f>
        <v>58.700949970000003</v>
      </c>
      <c r="W209" s="37">
        <f>SUMIFS(СВЦЭМ!$F$34:$F$777,СВЦЭМ!$A$34:$A$777,$A209,СВЦЭМ!$B$34:$B$777,W$190)+'СЕТ СН'!$F$12</f>
        <v>55.64209494</v>
      </c>
      <c r="X209" s="37">
        <f>SUMIFS(СВЦЭМ!$F$34:$F$777,СВЦЭМ!$A$34:$A$777,$A209,СВЦЭМ!$B$34:$B$777,X$190)+'СЕТ СН'!$F$12</f>
        <v>49.687297059999999</v>
      </c>
      <c r="Y209" s="37">
        <f>SUMIFS(СВЦЭМ!$F$34:$F$777,СВЦЭМ!$A$34:$A$777,$A209,СВЦЭМ!$B$34:$B$777,Y$190)+'СЕТ СН'!$F$12</f>
        <v>48.909719199999998</v>
      </c>
    </row>
    <row r="210" spans="1:25" ht="15.75" x14ac:dyDescent="0.2">
      <c r="A210" s="36">
        <f t="shared" si="5"/>
        <v>42633</v>
      </c>
      <c r="B210" s="37">
        <f>SUMIFS(СВЦЭМ!$F$34:$F$777,СВЦЭМ!$A$34:$A$777,$A210,СВЦЭМ!$B$34:$B$777,B$190)+'СЕТ СН'!$F$12</f>
        <v>55.817451990000002</v>
      </c>
      <c r="C210" s="37">
        <f>SUMIFS(СВЦЭМ!$F$34:$F$777,СВЦЭМ!$A$34:$A$777,$A210,СВЦЭМ!$B$34:$B$777,C$190)+'СЕТ СН'!$F$12</f>
        <v>63.454233729999999</v>
      </c>
      <c r="D210" s="37">
        <f>SUMIFS(СВЦЭМ!$F$34:$F$777,СВЦЭМ!$A$34:$A$777,$A210,СВЦЭМ!$B$34:$B$777,D$190)+'СЕТ СН'!$F$12</f>
        <v>67.036856119999996</v>
      </c>
      <c r="E210" s="37">
        <f>SUMIFS(СВЦЭМ!$F$34:$F$777,СВЦЭМ!$A$34:$A$777,$A210,СВЦЭМ!$B$34:$B$777,E$190)+'СЕТ СН'!$F$12</f>
        <v>68.213695889999997</v>
      </c>
      <c r="F210" s="37">
        <f>SUMIFS(СВЦЭМ!$F$34:$F$777,СВЦЭМ!$A$34:$A$777,$A210,СВЦЭМ!$B$34:$B$777,F$190)+'СЕТ СН'!$F$12</f>
        <v>67.684692080000005</v>
      </c>
      <c r="G210" s="37">
        <f>SUMIFS(СВЦЭМ!$F$34:$F$777,СВЦЭМ!$A$34:$A$777,$A210,СВЦЭМ!$B$34:$B$777,G$190)+'СЕТ СН'!$F$12</f>
        <v>72.134069150000002</v>
      </c>
      <c r="H210" s="37">
        <f>SUMIFS(СВЦЭМ!$F$34:$F$777,СВЦЭМ!$A$34:$A$777,$A210,СВЦЭМ!$B$34:$B$777,H$190)+'СЕТ СН'!$F$12</f>
        <v>64.887071039999995</v>
      </c>
      <c r="I210" s="37">
        <f>SUMIFS(СВЦЭМ!$F$34:$F$777,СВЦЭМ!$A$34:$A$777,$A210,СВЦЭМ!$B$34:$B$777,I$190)+'СЕТ СН'!$F$12</f>
        <v>55.836131590000001</v>
      </c>
      <c r="J210" s="37">
        <f>SUMIFS(СВЦЭМ!$F$34:$F$777,СВЦЭМ!$A$34:$A$777,$A210,СВЦЭМ!$B$34:$B$777,J$190)+'СЕТ СН'!$F$12</f>
        <v>51.49018229</v>
      </c>
      <c r="K210" s="37">
        <f>SUMIFS(СВЦЭМ!$F$34:$F$777,СВЦЭМ!$A$34:$A$777,$A210,СВЦЭМ!$B$34:$B$777,K$190)+'СЕТ СН'!$F$12</f>
        <v>51.026992419999999</v>
      </c>
      <c r="L210" s="37">
        <f>SUMIFS(СВЦЭМ!$F$34:$F$777,СВЦЭМ!$A$34:$A$777,$A210,СВЦЭМ!$B$34:$B$777,L$190)+'СЕТ СН'!$F$12</f>
        <v>50.181503259999999</v>
      </c>
      <c r="M210" s="37">
        <f>SUMIFS(СВЦЭМ!$F$34:$F$777,СВЦЭМ!$A$34:$A$777,$A210,СВЦЭМ!$B$34:$B$777,M$190)+'СЕТ СН'!$F$12</f>
        <v>50.018135010000002</v>
      </c>
      <c r="N210" s="37">
        <f>SUMIFS(СВЦЭМ!$F$34:$F$777,СВЦЭМ!$A$34:$A$777,$A210,СВЦЭМ!$B$34:$B$777,N$190)+'СЕТ СН'!$F$12</f>
        <v>49.544592260000002</v>
      </c>
      <c r="O210" s="37">
        <f>SUMIFS(СВЦЭМ!$F$34:$F$777,СВЦЭМ!$A$34:$A$777,$A210,СВЦЭМ!$B$34:$B$777,O$190)+'СЕТ СН'!$F$12</f>
        <v>49.285854350000001</v>
      </c>
      <c r="P210" s="37">
        <f>SUMIFS(СВЦЭМ!$F$34:$F$777,СВЦЭМ!$A$34:$A$777,$A210,СВЦЭМ!$B$34:$B$777,P$190)+'СЕТ СН'!$F$12</f>
        <v>49.430321900000003</v>
      </c>
      <c r="Q210" s="37">
        <f>SUMIFS(СВЦЭМ!$F$34:$F$777,СВЦЭМ!$A$34:$A$777,$A210,СВЦЭМ!$B$34:$B$777,Q$190)+'СЕТ СН'!$F$12</f>
        <v>49.881087610000002</v>
      </c>
      <c r="R210" s="37">
        <f>SUMIFS(СВЦЭМ!$F$34:$F$777,СВЦЭМ!$A$34:$A$777,$A210,СВЦЭМ!$B$34:$B$777,R$190)+'СЕТ СН'!$F$12</f>
        <v>49.910112310000002</v>
      </c>
      <c r="S210" s="37">
        <f>SUMIFS(СВЦЭМ!$F$34:$F$777,СВЦЭМ!$A$34:$A$777,$A210,СВЦЭМ!$B$34:$B$777,S$190)+'СЕТ СН'!$F$12</f>
        <v>49.89577851</v>
      </c>
      <c r="T210" s="37">
        <f>SUMIFS(СВЦЭМ!$F$34:$F$777,СВЦЭМ!$A$34:$A$777,$A210,СВЦЭМ!$B$34:$B$777,T$190)+'СЕТ СН'!$F$12</f>
        <v>50.816290909999999</v>
      </c>
      <c r="U210" s="37">
        <f>SUMIFS(СВЦЭМ!$F$34:$F$777,СВЦЭМ!$A$34:$A$777,$A210,СВЦЭМ!$B$34:$B$777,U$190)+'СЕТ СН'!$F$12</f>
        <v>52.636626229999997</v>
      </c>
      <c r="V210" s="37">
        <f>SUMIFS(СВЦЭМ!$F$34:$F$777,СВЦЭМ!$A$34:$A$777,$A210,СВЦЭМ!$B$34:$B$777,V$190)+'СЕТ СН'!$F$12</f>
        <v>53.499725939999998</v>
      </c>
      <c r="W210" s="37">
        <f>SUMIFS(СВЦЭМ!$F$34:$F$777,СВЦЭМ!$A$34:$A$777,$A210,СВЦЭМ!$B$34:$B$777,W$190)+'СЕТ СН'!$F$12</f>
        <v>51.211990659999998</v>
      </c>
      <c r="X210" s="37">
        <f>SUMIFS(СВЦЭМ!$F$34:$F$777,СВЦЭМ!$A$34:$A$777,$A210,СВЦЭМ!$B$34:$B$777,X$190)+'СЕТ СН'!$F$12</f>
        <v>51.349063780000002</v>
      </c>
      <c r="Y210" s="37">
        <f>SUMIFS(СВЦЭМ!$F$34:$F$777,СВЦЭМ!$A$34:$A$777,$A210,СВЦЭМ!$B$34:$B$777,Y$190)+'СЕТ СН'!$F$12</f>
        <v>57.96691208</v>
      </c>
    </row>
    <row r="211" spans="1:25" ht="15.75" x14ac:dyDescent="0.2">
      <c r="A211" s="36">
        <f t="shared" si="5"/>
        <v>42634</v>
      </c>
      <c r="B211" s="37">
        <f>SUMIFS(СВЦЭМ!$F$34:$F$777,СВЦЭМ!$A$34:$A$777,$A211,СВЦЭМ!$B$34:$B$777,B$190)+'СЕТ СН'!$F$12</f>
        <v>58.594287280000003</v>
      </c>
      <c r="C211" s="37">
        <f>SUMIFS(СВЦЭМ!$F$34:$F$777,СВЦЭМ!$A$34:$A$777,$A211,СВЦЭМ!$B$34:$B$777,C$190)+'СЕТ СН'!$F$12</f>
        <v>67.124455470000001</v>
      </c>
      <c r="D211" s="37">
        <f>SUMIFS(СВЦЭМ!$F$34:$F$777,СВЦЭМ!$A$34:$A$777,$A211,СВЦЭМ!$B$34:$B$777,D$190)+'СЕТ СН'!$F$12</f>
        <v>70.623964749999999</v>
      </c>
      <c r="E211" s="37">
        <f>SUMIFS(СВЦЭМ!$F$34:$F$777,СВЦЭМ!$A$34:$A$777,$A211,СВЦЭМ!$B$34:$B$777,E$190)+'СЕТ СН'!$F$12</f>
        <v>71.879649909999998</v>
      </c>
      <c r="F211" s="37">
        <f>SUMIFS(СВЦЭМ!$F$34:$F$777,СВЦЭМ!$A$34:$A$777,$A211,СВЦЭМ!$B$34:$B$777,F$190)+'СЕТ СН'!$F$12</f>
        <v>71.824353020000004</v>
      </c>
      <c r="G211" s="37">
        <f>SUMIFS(СВЦЭМ!$F$34:$F$777,СВЦЭМ!$A$34:$A$777,$A211,СВЦЭМ!$B$34:$B$777,G$190)+'СЕТ СН'!$F$12</f>
        <v>69.350121770000001</v>
      </c>
      <c r="H211" s="37">
        <f>SUMIFS(СВЦЭМ!$F$34:$F$777,СВЦЭМ!$A$34:$A$777,$A211,СВЦЭМ!$B$34:$B$777,H$190)+'СЕТ СН'!$F$12</f>
        <v>62.125807330000001</v>
      </c>
      <c r="I211" s="37">
        <f>SUMIFS(СВЦЭМ!$F$34:$F$777,СВЦЭМ!$A$34:$A$777,$A211,СВЦЭМ!$B$34:$B$777,I$190)+'СЕТ СН'!$F$12</f>
        <v>53.856111579999997</v>
      </c>
      <c r="J211" s="37">
        <f>SUMIFS(СВЦЭМ!$F$34:$F$777,СВЦЭМ!$A$34:$A$777,$A211,СВЦЭМ!$B$34:$B$777,J$190)+'СЕТ СН'!$F$12</f>
        <v>50.983379759999998</v>
      </c>
      <c r="K211" s="37">
        <f>SUMIFS(СВЦЭМ!$F$34:$F$777,СВЦЭМ!$A$34:$A$777,$A211,СВЦЭМ!$B$34:$B$777,K$190)+'СЕТ СН'!$F$12</f>
        <v>50.767508550000002</v>
      </c>
      <c r="L211" s="37">
        <f>SUMIFS(СВЦЭМ!$F$34:$F$777,СВЦЭМ!$A$34:$A$777,$A211,СВЦЭМ!$B$34:$B$777,L$190)+'СЕТ СН'!$F$12</f>
        <v>50.480792039999997</v>
      </c>
      <c r="M211" s="37">
        <f>SUMIFS(СВЦЭМ!$F$34:$F$777,СВЦЭМ!$A$34:$A$777,$A211,СВЦЭМ!$B$34:$B$777,M$190)+'СЕТ СН'!$F$12</f>
        <v>50.771148920000002</v>
      </c>
      <c r="N211" s="37">
        <f>SUMIFS(СВЦЭМ!$F$34:$F$777,СВЦЭМ!$A$34:$A$777,$A211,СВЦЭМ!$B$34:$B$777,N$190)+'СЕТ СН'!$F$12</f>
        <v>50.07175307</v>
      </c>
      <c r="O211" s="37">
        <f>SUMIFS(СВЦЭМ!$F$34:$F$777,СВЦЭМ!$A$34:$A$777,$A211,СВЦЭМ!$B$34:$B$777,O$190)+'СЕТ СН'!$F$12</f>
        <v>50.119206499999997</v>
      </c>
      <c r="P211" s="37">
        <f>SUMIFS(СВЦЭМ!$F$34:$F$777,СВЦЭМ!$A$34:$A$777,$A211,СВЦЭМ!$B$34:$B$777,P$190)+'СЕТ СН'!$F$12</f>
        <v>49.412883639999997</v>
      </c>
      <c r="Q211" s="37">
        <f>SUMIFS(СВЦЭМ!$F$34:$F$777,СВЦЭМ!$A$34:$A$777,$A211,СВЦЭМ!$B$34:$B$777,Q$190)+'СЕТ СН'!$F$12</f>
        <v>49.623832819999997</v>
      </c>
      <c r="R211" s="37">
        <f>SUMIFS(СВЦЭМ!$F$34:$F$777,СВЦЭМ!$A$34:$A$777,$A211,СВЦЭМ!$B$34:$B$777,R$190)+'СЕТ СН'!$F$12</f>
        <v>49.286658500000001</v>
      </c>
      <c r="S211" s="37">
        <f>SUMIFS(СВЦЭМ!$F$34:$F$777,СВЦЭМ!$A$34:$A$777,$A211,СВЦЭМ!$B$34:$B$777,S$190)+'СЕТ СН'!$F$12</f>
        <v>48.993218849999998</v>
      </c>
      <c r="T211" s="37">
        <f>SUMIFS(СВЦЭМ!$F$34:$F$777,СВЦЭМ!$A$34:$A$777,$A211,СВЦЭМ!$B$34:$B$777,T$190)+'СЕТ СН'!$F$12</f>
        <v>50.25054446</v>
      </c>
      <c r="U211" s="37">
        <f>SUMIFS(СВЦЭМ!$F$34:$F$777,СВЦЭМ!$A$34:$A$777,$A211,СВЦЭМ!$B$34:$B$777,U$190)+'СЕТ СН'!$F$12</f>
        <v>54.658819960000002</v>
      </c>
      <c r="V211" s="37">
        <f>SUMIFS(СВЦЭМ!$F$34:$F$777,СВЦЭМ!$A$34:$A$777,$A211,СВЦЭМ!$B$34:$B$777,V$190)+'СЕТ СН'!$F$12</f>
        <v>53.011225760000002</v>
      </c>
      <c r="W211" s="37">
        <f>SUMIFS(СВЦЭМ!$F$34:$F$777,СВЦЭМ!$A$34:$A$777,$A211,СВЦЭМ!$B$34:$B$777,W$190)+'СЕТ СН'!$F$12</f>
        <v>51.310481379999999</v>
      </c>
      <c r="X211" s="37">
        <f>SUMIFS(СВЦЭМ!$F$34:$F$777,СВЦЭМ!$A$34:$A$777,$A211,СВЦЭМ!$B$34:$B$777,X$190)+'СЕТ СН'!$F$12</f>
        <v>51.658664880000003</v>
      </c>
      <c r="Y211" s="37">
        <f>SUMIFS(СВЦЭМ!$F$34:$F$777,СВЦЭМ!$A$34:$A$777,$A211,СВЦЭМ!$B$34:$B$777,Y$190)+'СЕТ СН'!$F$12</f>
        <v>56.454251800000002</v>
      </c>
    </row>
    <row r="212" spans="1:25" ht="15.75" x14ac:dyDescent="0.2">
      <c r="A212" s="36">
        <f t="shared" si="5"/>
        <v>42635</v>
      </c>
      <c r="B212" s="37">
        <f>SUMIFS(СВЦЭМ!$F$34:$F$777,СВЦЭМ!$A$34:$A$777,$A212,СВЦЭМ!$B$34:$B$777,B$190)+'СЕТ СН'!$F$12</f>
        <v>67.503128410000002</v>
      </c>
      <c r="C212" s="37">
        <f>SUMIFS(СВЦЭМ!$F$34:$F$777,СВЦЭМ!$A$34:$A$777,$A212,СВЦЭМ!$B$34:$B$777,C$190)+'СЕТ СН'!$F$12</f>
        <v>72.825824580000003</v>
      </c>
      <c r="D212" s="37">
        <f>SUMIFS(СВЦЭМ!$F$34:$F$777,СВЦЭМ!$A$34:$A$777,$A212,СВЦЭМ!$B$34:$B$777,D$190)+'СЕТ СН'!$F$12</f>
        <v>76.657254769999994</v>
      </c>
      <c r="E212" s="37">
        <f>SUMIFS(СВЦЭМ!$F$34:$F$777,СВЦЭМ!$A$34:$A$777,$A212,СВЦЭМ!$B$34:$B$777,E$190)+'СЕТ СН'!$F$12</f>
        <v>77.109571959999997</v>
      </c>
      <c r="F212" s="37">
        <f>SUMIFS(СВЦЭМ!$F$34:$F$777,СВЦЭМ!$A$34:$A$777,$A212,СВЦЭМ!$B$34:$B$777,F$190)+'СЕТ СН'!$F$12</f>
        <v>77.141786519999997</v>
      </c>
      <c r="G212" s="37">
        <f>SUMIFS(СВЦЭМ!$F$34:$F$777,СВЦЭМ!$A$34:$A$777,$A212,СВЦЭМ!$B$34:$B$777,G$190)+'СЕТ СН'!$F$12</f>
        <v>74.47343472</v>
      </c>
      <c r="H212" s="37">
        <f>SUMIFS(СВЦЭМ!$F$34:$F$777,СВЦЭМ!$A$34:$A$777,$A212,СВЦЭМ!$B$34:$B$777,H$190)+'СЕТ СН'!$F$12</f>
        <v>69.865420060000005</v>
      </c>
      <c r="I212" s="37">
        <f>SUMIFS(СВЦЭМ!$F$34:$F$777,СВЦЭМ!$A$34:$A$777,$A212,СВЦЭМ!$B$34:$B$777,I$190)+'СЕТ СН'!$F$12</f>
        <v>61.593154079999998</v>
      </c>
      <c r="J212" s="37">
        <f>SUMIFS(СВЦЭМ!$F$34:$F$777,СВЦЭМ!$A$34:$A$777,$A212,СВЦЭМ!$B$34:$B$777,J$190)+'СЕТ СН'!$F$12</f>
        <v>58.998998819999997</v>
      </c>
      <c r="K212" s="37">
        <f>SUMIFS(СВЦЭМ!$F$34:$F$777,СВЦЭМ!$A$34:$A$777,$A212,СВЦЭМ!$B$34:$B$777,K$190)+'СЕТ СН'!$F$12</f>
        <v>59.513688070000001</v>
      </c>
      <c r="L212" s="37">
        <f>SUMIFS(СВЦЭМ!$F$34:$F$777,СВЦЭМ!$A$34:$A$777,$A212,СВЦЭМ!$B$34:$B$777,L$190)+'СЕТ СН'!$F$12</f>
        <v>59.428322469999998</v>
      </c>
      <c r="M212" s="37">
        <f>SUMIFS(СВЦЭМ!$F$34:$F$777,СВЦЭМ!$A$34:$A$777,$A212,СВЦЭМ!$B$34:$B$777,M$190)+'СЕТ СН'!$F$12</f>
        <v>58.129158070000003</v>
      </c>
      <c r="N212" s="37">
        <f>SUMIFS(СВЦЭМ!$F$34:$F$777,СВЦЭМ!$A$34:$A$777,$A212,СВЦЭМ!$B$34:$B$777,N$190)+'СЕТ СН'!$F$12</f>
        <v>57.927641219999998</v>
      </c>
      <c r="O212" s="37">
        <f>SUMIFS(СВЦЭМ!$F$34:$F$777,СВЦЭМ!$A$34:$A$777,$A212,СВЦЭМ!$B$34:$B$777,O$190)+'СЕТ СН'!$F$12</f>
        <v>59.715592000000001</v>
      </c>
      <c r="P212" s="37">
        <f>SUMIFS(СВЦЭМ!$F$34:$F$777,СВЦЭМ!$A$34:$A$777,$A212,СВЦЭМ!$B$34:$B$777,P$190)+'СЕТ СН'!$F$12</f>
        <v>59.824458960000001</v>
      </c>
      <c r="Q212" s="37">
        <f>SUMIFS(СВЦЭМ!$F$34:$F$777,СВЦЭМ!$A$34:$A$777,$A212,СВЦЭМ!$B$34:$B$777,Q$190)+'СЕТ СН'!$F$12</f>
        <v>60.753948209999997</v>
      </c>
      <c r="R212" s="37">
        <f>SUMIFS(СВЦЭМ!$F$34:$F$777,СВЦЭМ!$A$34:$A$777,$A212,СВЦЭМ!$B$34:$B$777,R$190)+'СЕТ СН'!$F$12</f>
        <v>61.3105762</v>
      </c>
      <c r="S212" s="37">
        <f>SUMIFS(СВЦЭМ!$F$34:$F$777,СВЦЭМ!$A$34:$A$777,$A212,СВЦЭМ!$B$34:$B$777,S$190)+'СЕТ СН'!$F$12</f>
        <v>59.370334829999997</v>
      </c>
      <c r="T212" s="37">
        <f>SUMIFS(СВЦЭМ!$F$34:$F$777,СВЦЭМ!$A$34:$A$777,$A212,СВЦЭМ!$B$34:$B$777,T$190)+'СЕТ СН'!$F$12</f>
        <v>59.572456879999997</v>
      </c>
      <c r="U212" s="37">
        <f>SUMIFS(СВЦЭМ!$F$34:$F$777,СВЦЭМ!$A$34:$A$777,$A212,СВЦЭМ!$B$34:$B$777,U$190)+'СЕТ СН'!$F$12</f>
        <v>64.437726440000006</v>
      </c>
      <c r="V212" s="37">
        <f>SUMIFS(СВЦЭМ!$F$34:$F$777,СВЦЭМ!$A$34:$A$777,$A212,СВЦЭМ!$B$34:$B$777,V$190)+'СЕТ СН'!$F$12</f>
        <v>66.744346710000002</v>
      </c>
      <c r="W212" s="37">
        <f>SUMIFS(СВЦЭМ!$F$34:$F$777,СВЦЭМ!$A$34:$A$777,$A212,СВЦЭМ!$B$34:$B$777,W$190)+'СЕТ СН'!$F$12</f>
        <v>65.265853730000003</v>
      </c>
      <c r="X212" s="37">
        <f>SUMIFS(СВЦЭМ!$F$34:$F$777,СВЦЭМ!$A$34:$A$777,$A212,СВЦЭМ!$B$34:$B$777,X$190)+'СЕТ СН'!$F$12</f>
        <v>60.960500869999997</v>
      </c>
      <c r="Y212" s="37">
        <f>SUMIFS(СВЦЭМ!$F$34:$F$777,СВЦЭМ!$A$34:$A$777,$A212,СВЦЭМ!$B$34:$B$777,Y$190)+'СЕТ СН'!$F$12</f>
        <v>64.558810859999994</v>
      </c>
    </row>
    <row r="213" spans="1:25" ht="15.75" x14ac:dyDescent="0.2">
      <c r="A213" s="36">
        <f t="shared" si="5"/>
        <v>42636</v>
      </c>
      <c r="B213" s="37">
        <f>SUMIFS(СВЦЭМ!$F$34:$F$777,СВЦЭМ!$A$34:$A$777,$A213,СВЦЭМ!$B$34:$B$777,B$190)+'СЕТ СН'!$F$12</f>
        <v>66.444151829999996</v>
      </c>
      <c r="C213" s="37">
        <f>SUMIFS(СВЦЭМ!$F$34:$F$777,СВЦЭМ!$A$34:$A$777,$A213,СВЦЭМ!$B$34:$B$777,C$190)+'СЕТ СН'!$F$12</f>
        <v>72.417366990000005</v>
      </c>
      <c r="D213" s="37">
        <f>SUMIFS(СВЦЭМ!$F$34:$F$777,СВЦЭМ!$A$34:$A$777,$A213,СВЦЭМ!$B$34:$B$777,D$190)+'СЕТ СН'!$F$12</f>
        <v>76.479598550000006</v>
      </c>
      <c r="E213" s="37">
        <f>SUMIFS(СВЦЭМ!$F$34:$F$777,СВЦЭМ!$A$34:$A$777,$A213,СВЦЭМ!$B$34:$B$777,E$190)+'СЕТ СН'!$F$12</f>
        <v>77.570636899999997</v>
      </c>
      <c r="F213" s="37">
        <f>SUMIFS(СВЦЭМ!$F$34:$F$777,СВЦЭМ!$A$34:$A$777,$A213,СВЦЭМ!$B$34:$B$777,F$190)+'СЕТ СН'!$F$12</f>
        <v>77.098901760000004</v>
      </c>
      <c r="G213" s="37">
        <f>SUMIFS(СВЦЭМ!$F$34:$F$777,СВЦЭМ!$A$34:$A$777,$A213,СВЦЭМ!$B$34:$B$777,G$190)+'СЕТ СН'!$F$12</f>
        <v>75.071705050000006</v>
      </c>
      <c r="H213" s="37">
        <f>SUMIFS(СВЦЭМ!$F$34:$F$777,СВЦЭМ!$A$34:$A$777,$A213,СВЦЭМ!$B$34:$B$777,H$190)+'СЕТ СН'!$F$12</f>
        <v>69.346490860000003</v>
      </c>
      <c r="I213" s="37">
        <f>SUMIFS(СВЦЭМ!$F$34:$F$777,СВЦЭМ!$A$34:$A$777,$A213,СВЦЭМ!$B$34:$B$777,I$190)+'СЕТ СН'!$F$12</f>
        <v>62.665599290000003</v>
      </c>
      <c r="J213" s="37">
        <f>SUMIFS(СВЦЭМ!$F$34:$F$777,СВЦЭМ!$A$34:$A$777,$A213,СВЦЭМ!$B$34:$B$777,J$190)+'СЕТ СН'!$F$12</f>
        <v>60.991217910000003</v>
      </c>
      <c r="K213" s="37">
        <f>SUMIFS(СВЦЭМ!$F$34:$F$777,СВЦЭМ!$A$34:$A$777,$A213,СВЦЭМ!$B$34:$B$777,K$190)+'СЕТ СН'!$F$12</f>
        <v>61.272870410000003</v>
      </c>
      <c r="L213" s="37">
        <f>SUMIFS(СВЦЭМ!$F$34:$F$777,СВЦЭМ!$A$34:$A$777,$A213,СВЦЭМ!$B$34:$B$777,L$190)+'СЕТ СН'!$F$12</f>
        <v>65.243370940000005</v>
      </c>
      <c r="M213" s="37">
        <f>SUMIFS(СВЦЭМ!$F$34:$F$777,СВЦЭМ!$A$34:$A$777,$A213,СВЦЭМ!$B$34:$B$777,M$190)+'СЕТ СН'!$F$12</f>
        <v>68.247052310000001</v>
      </c>
      <c r="N213" s="37">
        <f>SUMIFS(СВЦЭМ!$F$34:$F$777,СВЦЭМ!$A$34:$A$777,$A213,СВЦЭМ!$B$34:$B$777,N$190)+'СЕТ СН'!$F$12</f>
        <v>65.903588069999998</v>
      </c>
      <c r="O213" s="37">
        <f>SUMIFS(СВЦЭМ!$F$34:$F$777,СВЦЭМ!$A$34:$A$777,$A213,СВЦЭМ!$B$34:$B$777,O$190)+'СЕТ СН'!$F$12</f>
        <v>65.540752330000004</v>
      </c>
      <c r="P213" s="37">
        <f>SUMIFS(СВЦЭМ!$F$34:$F$777,СВЦЭМ!$A$34:$A$777,$A213,СВЦЭМ!$B$34:$B$777,P$190)+'СЕТ СН'!$F$12</f>
        <v>66.001259039999994</v>
      </c>
      <c r="Q213" s="37">
        <f>SUMIFS(СВЦЭМ!$F$34:$F$777,СВЦЭМ!$A$34:$A$777,$A213,СВЦЭМ!$B$34:$B$777,Q$190)+'СЕТ СН'!$F$12</f>
        <v>66.484451089999993</v>
      </c>
      <c r="R213" s="37">
        <f>SUMIFS(СВЦЭМ!$F$34:$F$777,СВЦЭМ!$A$34:$A$777,$A213,СВЦЭМ!$B$34:$B$777,R$190)+'СЕТ СН'!$F$12</f>
        <v>65.451595280000006</v>
      </c>
      <c r="S213" s="37">
        <f>SUMIFS(СВЦЭМ!$F$34:$F$777,СВЦЭМ!$A$34:$A$777,$A213,СВЦЭМ!$B$34:$B$777,S$190)+'СЕТ СН'!$F$12</f>
        <v>64.650907290000006</v>
      </c>
      <c r="T213" s="37">
        <f>SUMIFS(СВЦЭМ!$F$34:$F$777,СВЦЭМ!$A$34:$A$777,$A213,СВЦЭМ!$B$34:$B$777,T$190)+'СЕТ СН'!$F$12</f>
        <v>60.944088430000001</v>
      </c>
      <c r="U213" s="37">
        <f>SUMIFS(СВЦЭМ!$F$34:$F$777,СВЦЭМ!$A$34:$A$777,$A213,СВЦЭМ!$B$34:$B$777,U$190)+'СЕТ СН'!$F$12</f>
        <v>60.6117147</v>
      </c>
      <c r="V213" s="37">
        <f>SUMIFS(СВЦЭМ!$F$34:$F$777,СВЦЭМ!$A$34:$A$777,$A213,СВЦЭМ!$B$34:$B$777,V$190)+'СЕТ СН'!$F$12</f>
        <v>60.67761892</v>
      </c>
      <c r="W213" s="37">
        <f>SUMIFS(СВЦЭМ!$F$34:$F$777,СВЦЭМ!$A$34:$A$777,$A213,СВЦЭМ!$B$34:$B$777,W$190)+'СЕТ СН'!$F$12</f>
        <v>60.314588090000001</v>
      </c>
      <c r="X213" s="37">
        <f>SUMIFS(СВЦЭМ!$F$34:$F$777,СВЦЭМ!$A$34:$A$777,$A213,СВЦЭМ!$B$34:$B$777,X$190)+'СЕТ СН'!$F$12</f>
        <v>64.276262959999997</v>
      </c>
      <c r="Y213" s="37">
        <f>SUMIFS(СВЦЭМ!$F$34:$F$777,СВЦЭМ!$A$34:$A$777,$A213,СВЦЭМ!$B$34:$B$777,Y$190)+'СЕТ СН'!$F$12</f>
        <v>68.982042239999998</v>
      </c>
    </row>
    <row r="214" spans="1:25" ht="15.75" x14ac:dyDescent="0.2">
      <c r="A214" s="36">
        <f t="shared" si="5"/>
        <v>42637</v>
      </c>
      <c r="B214" s="37">
        <f>SUMIFS(СВЦЭМ!$F$34:$F$777,СВЦЭМ!$A$34:$A$777,$A214,СВЦЭМ!$B$34:$B$777,B$190)+'СЕТ СН'!$F$12</f>
        <v>64.943108469999999</v>
      </c>
      <c r="C214" s="37">
        <f>SUMIFS(СВЦЭМ!$F$34:$F$777,СВЦЭМ!$A$34:$A$777,$A214,СВЦЭМ!$B$34:$B$777,C$190)+'СЕТ СН'!$F$12</f>
        <v>72.103603340000006</v>
      </c>
      <c r="D214" s="37">
        <f>SUMIFS(СВЦЭМ!$F$34:$F$777,СВЦЭМ!$A$34:$A$777,$A214,СВЦЭМ!$B$34:$B$777,D$190)+'СЕТ СН'!$F$12</f>
        <v>76.437098629999994</v>
      </c>
      <c r="E214" s="37">
        <f>SUMIFS(СВЦЭМ!$F$34:$F$777,СВЦЭМ!$A$34:$A$777,$A214,СВЦЭМ!$B$34:$B$777,E$190)+'СЕТ СН'!$F$12</f>
        <v>77.342535810000001</v>
      </c>
      <c r="F214" s="37">
        <f>SUMIFS(СВЦЭМ!$F$34:$F$777,СВЦЭМ!$A$34:$A$777,$A214,СВЦЭМ!$B$34:$B$777,F$190)+'СЕТ СН'!$F$12</f>
        <v>78.042705650000002</v>
      </c>
      <c r="G214" s="37">
        <f>SUMIFS(СВЦЭМ!$F$34:$F$777,СВЦЭМ!$A$34:$A$777,$A214,СВЦЭМ!$B$34:$B$777,G$190)+'СЕТ СН'!$F$12</f>
        <v>77.393906569999999</v>
      </c>
      <c r="H214" s="37">
        <f>SUMIFS(СВЦЭМ!$F$34:$F$777,СВЦЭМ!$A$34:$A$777,$A214,СВЦЭМ!$B$34:$B$777,H$190)+'СЕТ СН'!$F$12</f>
        <v>73.801974979999997</v>
      </c>
      <c r="I214" s="37">
        <f>SUMIFS(СВЦЭМ!$F$34:$F$777,СВЦЭМ!$A$34:$A$777,$A214,СВЦЭМ!$B$34:$B$777,I$190)+'СЕТ СН'!$F$12</f>
        <v>67.501829819999998</v>
      </c>
      <c r="J214" s="37">
        <f>SUMIFS(СВЦЭМ!$F$34:$F$777,СВЦЭМ!$A$34:$A$777,$A214,СВЦЭМ!$B$34:$B$777,J$190)+'СЕТ СН'!$F$12</f>
        <v>59.448722140000001</v>
      </c>
      <c r="K214" s="37">
        <f>SUMIFS(СВЦЭМ!$F$34:$F$777,СВЦЭМ!$A$34:$A$777,$A214,СВЦЭМ!$B$34:$B$777,K$190)+'СЕТ СН'!$F$12</f>
        <v>58.156954370000001</v>
      </c>
      <c r="L214" s="37">
        <f>SUMIFS(СВЦЭМ!$F$34:$F$777,СВЦЭМ!$A$34:$A$777,$A214,СВЦЭМ!$B$34:$B$777,L$190)+'СЕТ СН'!$F$12</f>
        <v>60.84443392</v>
      </c>
      <c r="M214" s="37">
        <f>SUMIFS(СВЦЭМ!$F$34:$F$777,СВЦЭМ!$A$34:$A$777,$A214,СВЦЭМ!$B$34:$B$777,M$190)+'СЕТ СН'!$F$12</f>
        <v>64.762066570000002</v>
      </c>
      <c r="N214" s="37">
        <f>SUMIFS(СВЦЭМ!$F$34:$F$777,СВЦЭМ!$A$34:$A$777,$A214,СВЦЭМ!$B$34:$B$777,N$190)+'СЕТ СН'!$F$12</f>
        <v>62.382081239999998</v>
      </c>
      <c r="O214" s="37">
        <f>SUMIFS(СВЦЭМ!$F$34:$F$777,СВЦЭМ!$A$34:$A$777,$A214,СВЦЭМ!$B$34:$B$777,O$190)+'СЕТ СН'!$F$12</f>
        <v>54.429851859999999</v>
      </c>
      <c r="P214" s="37">
        <f>SUMIFS(СВЦЭМ!$F$34:$F$777,СВЦЭМ!$A$34:$A$777,$A214,СВЦЭМ!$B$34:$B$777,P$190)+'СЕТ СН'!$F$12</f>
        <v>53.806115990000002</v>
      </c>
      <c r="Q214" s="37">
        <f>SUMIFS(СВЦЭМ!$F$34:$F$777,СВЦЭМ!$A$34:$A$777,$A214,СВЦЭМ!$B$34:$B$777,Q$190)+'СЕТ СН'!$F$12</f>
        <v>53.020362110000001</v>
      </c>
      <c r="R214" s="37">
        <f>SUMIFS(СВЦЭМ!$F$34:$F$777,СВЦЭМ!$A$34:$A$777,$A214,СВЦЭМ!$B$34:$B$777,R$190)+'СЕТ СН'!$F$12</f>
        <v>52.772665430000004</v>
      </c>
      <c r="S214" s="37">
        <f>SUMIFS(СВЦЭМ!$F$34:$F$777,СВЦЭМ!$A$34:$A$777,$A214,СВЦЭМ!$B$34:$B$777,S$190)+'СЕТ СН'!$F$12</f>
        <v>53.610244969999997</v>
      </c>
      <c r="T214" s="37">
        <f>SUMIFS(СВЦЭМ!$F$34:$F$777,СВЦЭМ!$A$34:$A$777,$A214,СВЦЭМ!$B$34:$B$777,T$190)+'СЕТ СН'!$F$12</f>
        <v>55.08187144</v>
      </c>
      <c r="U214" s="37">
        <f>SUMIFS(СВЦЭМ!$F$34:$F$777,СВЦЭМ!$A$34:$A$777,$A214,СВЦЭМ!$B$34:$B$777,U$190)+'СЕТ СН'!$F$12</f>
        <v>58.802138939999999</v>
      </c>
      <c r="V214" s="37">
        <f>SUMIFS(СВЦЭМ!$F$34:$F$777,СВЦЭМ!$A$34:$A$777,$A214,СВЦЭМ!$B$34:$B$777,V$190)+'СЕТ СН'!$F$12</f>
        <v>61.787651599999997</v>
      </c>
      <c r="W214" s="37">
        <f>SUMIFS(СВЦЭМ!$F$34:$F$777,СВЦЭМ!$A$34:$A$777,$A214,СВЦЭМ!$B$34:$B$777,W$190)+'СЕТ СН'!$F$12</f>
        <v>60.27281764</v>
      </c>
      <c r="X214" s="37">
        <f>SUMIFS(СВЦЭМ!$F$34:$F$777,СВЦЭМ!$A$34:$A$777,$A214,СВЦЭМ!$B$34:$B$777,X$190)+'СЕТ СН'!$F$12</f>
        <v>57.065641620000001</v>
      </c>
      <c r="Y214" s="37">
        <f>SUMIFS(СВЦЭМ!$F$34:$F$777,СВЦЭМ!$A$34:$A$777,$A214,СВЦЭМ!$B$34:$B$777,Y$190)+'СЕТ СН'!$F$12</f>
        <v>62.232775799999999</v>
      </c>
    </row>
    <row r="215" spans="1:25" ht="15.75" x14ac:dyDescent="0.2">
      <c r="A215" s="36">
        <f t="shared" si="5"/>
        <v>42638</v>
      </c>
      <c r="B215" s="37">
        <f>SUMIFS(СВЦЭМ!$F$34:$F$777,СВЦЭМ!$A$34:$A$777,$A215,СВЦЭМ!$B$34:$B$777,B$190)+'СЕТ СН'!$F$12</f>
        <v>65.027477970000007</v>
      </c>
      <c r="C215" s="37">
        <f>SUMIFS(СВЦЭМ!$F$34:$F$777,СВЦЭМ!$A$34:$A$777,$A215,СВЦЭМ!$B$34:$B$777,C$190)+'СЕТ СН'!$F$12</f>
        <v>72.241650359999994</v>
      </c>
      <c r="D215" s="37">
        <f>SUMIFS(СВЦЭМ!$F$34:$F$777,СВЦЭМ!$A$34:$A$777,$A215,СВЦЭМ!$B$34:$B$777,D$190)+'СЕТ СН'!$F$12</f>
        <v>76.978506190000004</v>
      </c>
      <c r="E215" s="37">
        <f>SUMIFS(СВЦЭМ!$F$34:$F$777,СВЦЭМ!$A$34:$A$777,$A215,СВЦЭМ!$B$34:$B$777,E$190)+'СЕТ СН'!$F$12</f>
        <v>77.149060730000002</v>
      </c>
      <c r="F215" s="37">
        <f>SUMIFS(СВЦЭМ!$F$34:$F$777,СВЦЭМ!$A$34:$A$777,$A215,СВЦЭМ!$B$34:$B$777,F$190)+'СЕТ СН'!$F$12</f>
        <v>76.835978409999996</v>
      </c>
      <c r="G215" s="37">
        <f>SUMIFS(СВЦЭМ!$F$34:$F$777,СВЦЭМ!$A$34:$A$777,$A215,СВЦЭМ!$B$34:$B$777,G$190)+'СЕТ СН'!$F$12</f>
        <v>76.576046629999993</v>
      </c>
      <c r="H215" s="37">
        <f>SUMIFS(СВЦЭМ!$F$34:$F$777,СВЦЭМ!$A$34:$A$777,$A215,СВЦЭМ!$B$34:$B$777,H$190)+'СЕТ СН'!$F$12</f>
        <v>74.51930222</v>
      </c>
      <c r="I215" s="37">
        <f>SUMIFS(СВЦЭМ!$F$34:$F$777,СВЦЭМ!$A$34:$A$777,$A215,СВЦЭМ!$B$34:$B$777,I$190)+'СЕТ СН'!$F$12</f>
        <v>69.489260119999997</v>
      </c>
      <c r="J215" s="37">
        <f>SUMIFS(СВЦЭМ!$F$34:$F$777,СВЦЭМ!$A$34:$A$777,$A215,СВЦЭМ!$B$34:$B$777,J$190)+'СЕТ СН'!$F$12</f>
        <v>61.395704270000003</v>
      </c>
      <c r="K215" s="37">
        <f>SUMIFS(СВЦЭМ!$F$34:$F$777,СВЦЭМ!$A$34:$A$777,$A215,СВЦЭМ!$B$34:$B$777,K$190)+'СЕТ СН'!$F$12</f>
        <v>57.239082740000001</v>
      </c>
      <c r="L215" s="37">
        <f>SUMIFS(СВЦЭМ!$F$34:$F$777,СВЦЭМ!$A$34:$A$777,$A215,СВЦЭМ!$B$34:$B$777,L$190)+'СЕТ СН'!$F$12</f>
        <v>53.705312769999999</v>
      </c>
      <c r="M215" s="37">
        <f>SUMIFS(СВЦЭМ!$F$34:$F$777,СВЦЭМ!$A$34:$A$777,$A215,СВЦЭМ!$B$34:$B$777,M$190)+'СЕТ СН'!$F$12</f>
        <v>55.176371170000003</v>
      </c>
      <c r="N215" s="37">
        <f>SUMIFS(СВЦЭМ!$F$34:$F$777,СВЦЭМ!$A$34:$A$777,$A215,СВЦЭМ!$B$34:$B$777,N$190)+'СЕТ СН'!$F$12</f>
        <v>54.029569019999997</v>
      </c>
      <c r="O215" s="37">
        <f>SUMIFS(СВЦЭМ!$F$34:$F$777,СВЦЭМ!$A$34:$A$777,$A215,СВЦЭМ!$B$34:$B$777,O$190)+'СЕТ СН'!$F$12</f>
        <v>54.55904091</v>
      </c>
      <c r="P215" s="37">
        <f>SUMIFS(СВЦЭМ!$F$34:$F$777,СВЦЭМ!$A$34:$A$777,$A215,СВЦЭМ!$B$34:$B$777,P$190)+'СЕТ СН'!$F$12</f>
        <v>55.246200620000003</v>
      </c>
      <c r="Q215" s="37">
        <f>SUMIFS(СВЦЭМ!$F$34:$F$777,СВЦЭМ!$A$34:$A$777,$A215,СВЦЭМ!$B$34:$B$777,Q$190)+'СЕТ СН'!$F$12</f>
        <v>55.689483760000002</v>
      </c>
      <c r="R215" s="37">
        <f>SUMIFS(СВЦЭМ!$F$34:$F$777,СВЦЭМ!$A$34:$A$777,$A215,СВЦЭМ!$B$34:$B$777,R$190)+'СЕТ СН'!$F$12</f>
        <v>57.033508900000001</v>
      </c>
      <c r="S215" s="37">
        <f>SUMIFS(СВЦЭМ!$F$34:$F$777,СВЦЭМ!$A$34:$A$777,$A215,СВЦЭМ!$B$34:$B$777,S$190)+'СЕТ СН'!$F$12</f>
        <v>56.348159580000001</v>
      </c>
      <c r="T215" s="37">
        <f>SUMIFS(СВЦЭМ!$F$34:$F$777,СВЦЭМ!$A$34:$A$777,$A215,СВЦЭМ!$B$34:$B$777,T$190)+'СЕТ СН'!$F$12</f>
        <v>54.741634689999998</v>
      </c>
      <c r="U215" s="37">
        <f>SUMIFS(СВЦЭМ!$F$34:$F$777,СВЦЭМ!$A$34:$A$777,$A215,СВЦЭМ!$B$34:$B$777,U$190)+'СЕТ СН'!$F$12</f>
        <v>56.549798289999998</v>
      </c>
      <c r="V215" s="37">
        <f>SUMIFS(СВЦЭМ!$F$34:$F$777,СВЦЭМ!$A$34:$A$777,$A215,СВЦЭМ!$B$34:$B$777,V$190)+'СЕТ СН'!$F$12</f>
        <v>56.479943810000002</v>
      </c>
      <c r="W215" s="37">
        <f>SUMIFS(СВЦЭМ!$F$34:$F$777,СВЦЭМ!$A$34:$A$777,$A215,СВЦЭМ!$B$34:$B$777,W$190)+'СЕТ СН'!$F$12</f>
        <v>55.051987910000001</v>
      </c>
      <c r="X215" s="37">
        <f>SUMIFS(СВЦЭМ!$F$34:$F$777,СВЦЭМ!$A$34:$A$777,$A215,СВЦЭМ!$B$34:$B$777,X$190)+'СЕТ СН'!$F$12</f>
        <v>56.344164280000001</v>
      </c>
      <c r="Y215" s="37">
        <f>SUMIFS(СВЦЭМ!$F$34:$F$777,СВЦЭМ!$A$34:$A$777,$A215,СВЦЭМ!$B$34:$B$777,Y$190)+'СЕТ СН'!$F$12</f>
        <v>61.074046279999997</v>
      </c>
    </row>
    <row r="216" spans="1:25" ht="15.75" x14ac:dyDescent="0.2">
      <c r="A216" s="36">
        <f t="shared" si="5"/>
        <v>42639</v>
      </c>
      <c r="B216" s="37">
        <f>SUMIFS(СВЦЭМ!$F$34:$F$777,СВЦЭМ!$A$34:$A$777,$A216,СВЦЭМ!$B$34:$B$777,B$190)+'СЕТ СН'!$F$12</f>
        <v>65.550147150000001</v>
      </c>
      <c r="C216" s="37">
        <f>SUMIFS(СВЦЭМ!$F$34:$F$777,СВЦЭМ!$A$34:$A$777,$A216,СВЦЭМ!$B$34:$B$777,C$190)+'СЕТ СН'!$F$12</f>
        <v>72.440540850000005</v>
      </c>
      <c r="D216" s="37">
        <f>SUMIFS(СВЦЭМ!$F$34:$F$777,СВЦЭМ!$A$34:$A$777,$A216,СВЦЭМ!$B$34:$B$777,D$190)+'СЕТ СН'!$F$12</f>
        <v>76.349041760000006</v>
      </c>
      <c r="E216" s="37">
        <f>SUMIFS(СВЦЭМ!$F$34:$F$777,СВЦЭМ!$A$34:$A$777,$A216,СВЦЭМ!$B$34:$B$777,E$190)+'СЕТ СН'!$F$12</f>
        <v>76.630274819999997</v>
      </c>
      <c r="F216" s="37">
        <f>SUMIFS(СВЦЭМ!$F$34:$F$777,СВЦЭМ!$A$34:$A$777,$A216,СВЦЭМ!$B$34:$B$777,F$190)+'СЕТ СН'!$F$12</f>
        <v>75.755374369999998</v>
      </c>
      <c r="G216" s="37">
        <f>SUMIFS(СВЦЭМ!$F$34:$F$777,СВЦЭМ!$A$34:$A$777,$A216,СВЦЭМ!$B$34:$B$777,G$190)+'СЕТ СН'!$F$12</f>
        <v>75.340779850000004</v>
      </c>
      <c r="H216" s="37">
        <f>SUMIFS(СВЦЭМ!$F$34:$F$777,СВЦЭМ!$A$34:$A$777,$A216,СВЦЭМ!$B$34:$B$777,H$190)+'СЕТ СН'!$F$12</f>
        <v>68.379092689999993</v>
      </c>
      <c r="I216" s="37">
        <f>SUMIFS(СВЦЭМ!$F$34:$F$777,СВЦЭМ!$A$34:$A$777,$A216,СВЦЭМ!$B$34:$B$777,I$190)+'СЕТ СН'!$F$12</f>
        <v>59.269556090000002</v>
      </c>
      <c r="J216" s="37">
        <f>SUMIFS(СВЦЭМ!$F$34:$F$777,СВЦЭМ!$A$34:$A$777,$A216,СВЦЭМ!$B$34:$B$777,J$190)+'СЕТ СН'!$F$12</f>
        <v>54.215710950000002</v>
      </c>
      <c r="K216" s="37">
        <f>SUMIFS(СВЦЭМ!$F$34:$F$777,СВЦЭМ!$A$34:$A$777,$A216,СВЦЭМ!$B$34:$B$777,K$190)+'СЕТ СН'!$F$12</f>
        <v>53.03940566</v>
      </c>
      <c r="L216" s="37">
        <f>SUMIFS(СВЦЭМ!$F$34:$F$777,СВЦЭМ!$A$34:$A$777,$A216,СВЦЭМ!$B$34:$B$777,L$190)+'СЕТ СН'!$F$12</f>
        <v>52.589266979999998</v>
      </c>
      <c r="M216" s="37">
        <f>SUMIFS(СВЦЭМ!$F$34:$F$777,СВЦЭМ!$A$34:$A$777,$A216,СВЦЭМ!$B$34:$B$777,M$190)+'СЕТ СН'!$F$12</f>
        <v>53.81669831</v>
      </c>
      <c r="N216" s="37">
        <f>SUMIFS(СВЦЭМ!$F$34:$F$777,СВЦЭМ!$A$34:$A$777,$A216,СВЦЭМ!$B$34:$B$777,N$190)+'СЕТ СН'!$F$12</f>
        <v>55.052955949999998</v>
      </c>
      <c r="O216" s="37">
        <f>SUMIFS(СВЦЭМ!$F$34:$F$777,СВЦЭМ!$A$34:$A$777,$A216,СВЦЭМ!$B$34:$B$777,O$190)+'СЕТ СН'!$F$12</f>
        <v>55.001803840000001</v>
      </c>
      <c r="P216" s="37">
        <f>SUMIFS(СВЦЭМ!$F$34:$F$777,СВЦЭМ!$A$34:$A$777,$A216,СВЦЭМ!$B$34:$B$777,P$190)+'СЕТ СН'!$F$12</f>
        <v>54.547095990000003</v>
      </c>
      <c r="Q216" s="37">
        <f>SUMIFS(СВЦЭМ!$F$34:$F$777,СВЦЭМ!$A$34:$A$777,$A216,СВЦЭМ!$B$34:$B$777,Q$190)+'СЕТ СН'!$F$12</f>
        <v>55.545781359999999</v>
      </c>
      <c r="R216" s="37">
        <f>SUMIFS(СВЦЭМ!$F$34:$F$777,СВЦЭМ!$A$34:$A$777,$A216,СВЦЭМ!$B$34:$B$777,R$190)+'СЕТ СН'!$F$12</f>
        <v>56.678601999999998</v>
      </c>
      <c r="S216" s="37">
        <f>SUMIFS(СВЦЭМ!$F$34:$F$777,СВЦЭМ!$A$34:$A$777,$A216,СВЦЭМ!$B$34:$B$777,S$190)+'СЕТ СН'!$F$12</f>
        <v>57.778524339999997</v>
      </c>
      <c r="T216" s="37">
        <f>SUMIFS(СВЦЭМ!$F$34:$F$777,СВЦЭМ!$A$34:$A$777,$A216,СВЦЭМ!$B$34:$B$777,T$190)+'СЕТ СН'!$F$12</f>
        <v>54.237426020000001</v>
      </c>
      <c r="U216" s="37">
        <f>SUMIFS(СВЦЭМ!$F$34:$F$777,СВЦЭМ!$A$34:$A$777,$A216,СВЦЭМ!$B$34:$B$777,U$190)+'СЕТ СН'!$F$12</f>
        <v>50.658807160000002</v>
      </c>
      <c r="V216" s="37">
        <f>SUMIFS(СВЦЭМ!$F$34:$F$777,СВЦЭМ!$A$34:$A$777,$A216,СВЦЭМ!$B$34:$B$777,V$190)+'СЕТ СН'!$F$12</f>
        <v>51.691935639999997</v>
      </c>
      <c r="W216" s="37">
        <f>SUMIFS(СВЦЭМ!$F$34:$F$777,СВЦЭМ!$A$34:$A$777,$A216,СВЦЭМ!$B$34:$B$777,W$190)+'СЕТ СН'!$F$12</f>
        <v>50.63822862</v>
      </c>
      <c r="X216" s="37">
        <f>SUMIFS(СВЦЭМ!$F$34:$F$777,СВЦЭМ!$A$34:$A$777,$A216,СВЦЭМ!$B$34:$B$777,X$190)+'СЕТ СН'!$F$12</f>
        <v>54.920513999999997</v>
      </c>
      <c r="Y216" s="37">
        <f>SUMIFS(СВЦЭМ!$F$34:$F$777,СВЦЭМ!$A$34:$A$777,$A216,СВЦЭМ!$B$34:$B$777,Y$190)+'СЕТ СН'!$F$12</f>
        <v>62.136566940000002</v>
      </c>
    </row>
    <row r="217" spans="1:25" ht="15.75" x14ac:dyDescent="0.2">
      <c r="A217" s="36">
        <f t="shared" si="5"/>
        <v>42640</v>
      </c>
      <c r="B217" s="37">
        <f>SUMIFS(СВЦЭМ!$F$34:$F$777,СВЦЭМ!$A$34:$A$777,$A217,СВЦЭМ!$B$34:$B$777,B$190)+'СЕТ СН'!$F$12</f>
        <v>65.462853109999998</v>
      </c>
      <c r="C217" s="37">
        <f>SUMIFS(СВЦЭМ!$F$34:$F$777,СВЦЭМ!$A$34:$A$777,$A217,СВЦЭМ!$B$34:$B$777,C$190)+'СЕТ СН'!$F$12</f>
        <v>72.543435869999996</v>
      </c>
      <c r="D217" s="37">
        <f>SUMIFS(СВЦЭМ!$F$34:$F$777,СВЦЭМ!$A$34:$A$777,$A217,СВЦЭМ!$B$34:$B$777,D$190)+'СЕТ СН'!$F$12</f>
        <v>76.539972980000002</v>
      </c>
      <c r="E217" s="37">
        <f>SUMIFS(СВЦЭМ!$F$34:$F$777,СВЦЭМ!$A$34:$A$777,$A217,СВЦЭМ!$B$34:$B$777,E$190)+'СЕТ СН'!$F$12</f>
        <v>76.782840300000004</v>
      </c>
      <c r="F217" s="37">
        <f>SUMIFS(СВЦЭМ!$F$34:$F$777,СВЦЭМ!$A$34:$A$777,$A217,СВЦЭМ!$B$34:$B$777,F$190)+'СЕТ СН'!$F$12</f>
        <v>75.947804980000001</v>
      </c>
      <c r="G217" s="37">
        <f>SUMIFS(СВЦЭМ!$F$34:$F$777,СВЦЭМ!$A$34:$A$777,$A217,СВЦЭМ!$B$34:$B$777,G$190)+'СЕТ СН'!$F$12</f>
        <v>74.255318290000005</v>
      </c>
      <c r="H217" s="37">
        <f>SUMIFS(СВЦЭМ!$F$34:$F$777,СВЦЭМ!$A$34:$A$777,$A217,СВЦЭМ!$B$34:$B$777,H$190)+'СЕТ СН'!$F$12</f>
        <v>67.408752960000001</v>
      </c>
      <c r="I217" s="37">
        <f>SUMIFS(СВЦЭМ!$F$34:$F$777,СВЦЭМ!$A$34:$A$777,$A217,СВЦЭМ!$B$34:$B$777,I$190)+'СЕТ СН'!$F$12</f>
        <v>61.434267839999997</v>
      </c>
      <c r="J217" s="37">
        <f>SUMIFS(СВЦЭМ!$F$34:$F$777,СВЦЭМ!$A$34:$A$777,$A217,СВЦЭМ!$B$34:$B$777,J$190)+'СЕТ СН'!$F$12</f>
        <v>56.755924059999998</v>
      </c>
      <c r="K217" s="37">
        <f>SUMIFS(СВЦЭМ!$F$34:$F$777,СВЦЭМ!$A$34:$A$777,$A217,СВЦЭМ!$B$34:$B$777,K$190)+'СЕТ СН'!$F$12</f>
        <v>55.797090769999997</v>
      </c>
      <c r="L217" s="37">
        <f>SUMIFS(СВЦЭМ!$F$34:$F$777,СВЦЭМ!$A$34:$A$777,$A217,СВЦЭМ!$B$34:$B$777,L$190)+'СЕТ СН'!$F$12</f>
        <v>50.829237390000003</v>
      </c>
      <c r="M217" s="37">
        <f>SUMIFS(СВЦЭМ!$F$34:$F$777,СВЦЭМ!$A$34:$A$777,$A217,СВЦЭМ!$B$34:$B$777,M$190)+'СЕТ СН'!$F$12</f>
        <v>50.53362276</v>
      </c>
      <c r="N217" s="37">
        <f>SUMIFS(СВЦЭМ!$F$34:$F$777,СВЦЭМ!$A$34:$A$777,$A217,СВЦЭМ!$B$34:$B$777,N$190)+'СЕТ СН'!$F$12</f>
        <v>54.823308439999998</v>
      </c>
      <c r="O217" s="37">
        <f>SUMIFS(СВЦЭМ!$F$34:$F$777,СВЦЭМ!$A$34:$A$777,$A217,СВЦЭМ!$B$34:$B$777,O$190)+'СЕТ СН'!$F$12</f>
        <v>52.557845739999998</v>
      </c>
      <c r="P217" s="37">
        <f>SUMIFS(СВЦЭМ!$F$34:$F$777,СВЦЭМ!$A$34:$A$777,$A217,СВЦЭМ!$B$34:$B$777,P$190)+'СЕТ СН'!$F$12</f>
        <v>54.257179780000001</v>
      </c>
      <c r="Q217" s="37">
        <f>SUMIFS(СВЦЭМ!$F$34:$F$777,СВЦЭМ!$A$34:$A$777,$A217,СВЦЭМ!$B$34:$B$777,Q$190)+'СЕТ СН'!$F$12</f>
        <v>56.031635110000003</v>
      </c>
      <c r="R217" s="37">
        <f>SUMIFS(СВЦЭМ!$F$34:$F$777,СВЦЭМ!$A$34:$A$777,$A217,СВЦЭМ!$B$34:$B$777,R$190)+'СЕТ СН'!$F$12</f>
        <v>56.307711279999999</v>
      </c>
      <c r="S217" s="37">
        <f>SUMIFS(СВЦЭМ!$F$34:$F$777,СВЦЭМ!$A$34:$A$777,$A217,СВЦЭМ!$B$34:$B$777,S$190)+'СЕТ СН'!$F$12</f>
        <v>56.383136049999997</v>
      </c>
      <c r="T217" s="37">
        <f>SUMIFS(СВЦЭМ!$F$34:$F$777,СВЦЭМ!$A$34:$A$777,$A217,СВЦЭМ!$B$34:$B$777,T$190)+'СЕТ СН'!$F$12</f>
        <v>54.347786309999996</v>
      </c>
      <c r="U217" s="37">
        <f>SUMIFS(СВЦЭМ!$F$34:$F$777,СВЦЭМ!$A$34:$A$777,$A217,СВЦЭМ!$B$34:$B$777,U$190)+'СЕТ СН'!$F$12</f>
        <v>51.27534636</v>
      </c>
      <c r="V217" s="37">
        <f>SUMIFS(СВЦЭМ!$F$34:$F$777,СВЦЭМ!$A$34:$A$777,$A217,СВЦЭМ!$B$34:$B$777,V$190)+'СЕТ СН'!$F$12</f>
        <v>53.56379381</v>
      </c>
      <c r="W217" s="37">
        <f>SUMIFS(СВЦЭМ!$F$34:$F$777,СВЦЭМ!$A$34:$A$777,$A217,СВЦЭМ!$B$34:$B$777,W$190)+'СЕТ СН'!$F$12</f>
        <v>51.41629554</v>
      </c>
      <c r="X217" s="37">
        <f>SUMIFS(СВЦЭМ!$F$34:$F$777,СВЦЭМ!$A$34:$A$777,$A217,СВЦЭМ!$B$34:$B$777,X$190)+'СЕТ СН'!$F$12</f>
        <v>52.81444948</v>
      </c>
      <c r="Y217" s="37">
        <f>SUMIFS(СВЦЭМ!$F$34:$F$777,СВЦЭМ!$A$34:$A$777,$A217,СВЦЭМ!$B$34:$B$777,Y$190)+'СЕТ СН'!$F$12</f>
        <v>62.147342039999998</v>
      </c>
    </row>
    <row r="218" spans="1:25" ht="15.75" x14ac:dyDescent="0.2">
      <c r="A218" s="36">
        <f t="shared" si="5"/>
        <v>42641</v>
      </c>
      <c r="B218" s="37">
        <f>SUMIFS(СВЦЭМ!$F$34:$F$777,СВЦЭМ!$A$34:$A$777,$A218,СВЦЭМ!$B$34:$B$777,B$190)+'СЕТ СН'!$F$12</f>
        <v>74.963952050000003</v>
      </c>
      <c r="C218" s="37">
        <f>SUMIFS(СВЦЭМ!$F$34:$F$777,СВЦЭМ!$A$34:$A$777,$A218,СВЦЭМ!$B$34:$B$777,C$190)+'СЕТ СН'!$F$12</f>
        <v>82.354222899999996</v>
      </c>
      <c r="D218" s="37">
        <f>SUMIFS(СВЦЭМ!$F$34:$F$777,СВЦЭМ!$A$34:$A$777,$A218,СВЦЭМ!$B$34:$B$777,D$190)+'СЕТ СН'!$F$12</f>
        <v>86.23032508</v>
      </c>
      <c r="E218" s="37">
        <f>SUMIFS(СВЦЭМ!$F$34:$F$777,СВЦЭМ!$A$34:$A$777,$A218,СВЦЭМ!$B$34:$B$777,E$190)+'СЕТ СН'!$F$12</f>
        <v>87.050139169999994</v>
      </c>
      <c r="F218" s="37">
        <f>SUMIFS(СВЦЭМ!$F$34:$F$777,СВЦЭМ!$A$34:$A$777,$A218,СВЦЭМ!$B$34:$B$777,F$190)+'СЕТ СН'!$F$12</f>
        <v>86.548081510000003</v>
      </c>
      <c r="G218" s="37">
        <f>SUMIFS(СВЦЭМ!$F$34:$F$777,СВЦЭМ!$A$34:$A$777,$A218,СВЦЭМ!$B$34:$B$777,G$190)+'СЕТ СН'!$F$12</f>
        <v>83.623975299999998</v>
      </c>
      <c r="H218" s="37">
        <f>SUMIFS(СВЦЭМ!$F$34:$F$777,СВЦЭМ!$A$34:$A$777,$A218,СВЦЭМ!$B$34:$B$777,H$190)+'СЕТ СН'!$F$12</f>
        <v>76.081077539999995</v>
      </c>
      <c r="I218" s="37">
        <f>SUMIFS(СВЦЭМ!$F$34:$F$777,СВЦЭМ!$A$34:$A$777,$A218,СВЦЭМ!$B$34:$B$777,I$190)+'СЕТ СН'!$F$12</f>
        <v>69.726940889999995</v>
      </c>
      <c r="J218" s="37">
        <f>SUMIFS(СВЦЭМ!$F$34:$F$777,СВЦЭМ!$A$34:$A$777,$A218,СВЦЭМ!$B$34:$B$777,J$190)+'СЕТ СН'!$F$12</f>
        <v>65.68819723</v>
      </c>
      <c r="K218" s="37">
        <f>SUMIFS(СВЦЭМ!$F$34:$F$777,СВЦЭМ!$A$34:$A$777,$A218,СВЦЭМ!$B$34:$B$777,K$190)+'СЕТ СН'!$F$12</f>
        <v>60.39180992</v>
      </c>
      <c r="L218" s="37">
        <f>SUMIFS(СВЦЭМ!$F$34:$F$777,СВЦЭМ!$A$34:$A$777,$A218,СВЦЭМ!$B$34:$B$777,L$190)+'СЕТ СН'!$F$12</f>
        <v>57.661075930000003</v>
      </c>
      <c r="M218" s="37">
        <f>SUMIFS(СВЦЭМ!$F$34:$F$777,СВЦЭМ!$A$34:$A$777,$A218,СВЦЭМ!$B$34:$B$777,M$190)+'СЕТ СН'!$F$12</f>
        <v>57.586707560000001</v>
      </c>
      <c r="N218" s="37">
        <f>SUMIFS(СВЦЭМ!$F$34:$F$777,СВЦЭМ!$A$34:$A$777,$A218,СВЦЭМ!$B$34:$B$777,N$190)+'СЕТ СН'!$F$12</f>
        <v>58.142078779999999</v>
      </c>
      <c r="O218" s="37">
        <f>SUMIFS(СВЦЭМ!$F$34:$F$777,СВЦЭМ!$A$34:$A$777,$A218,СВЦЭМ!$B$34:$B$777,O$190)+'СЕТ СН'!$F$12</f>
        <v>58.222849840000002</v>
      </c>
      <c r="P218" s="37">
        <f>SUMIFS(СВЦЭМ!$F$34:$F$777,СВЦЭМ!$A$34:$A$777,$A218,СВЦЭМ!$B$34:$B$777,P$190)+'СЕТ СН'!$F$12</f>
        <v>59.413252479999997</v>
      </c>
      <c r="Q218" s="37">
        <f>SUMIFS(СВЦЭМ!$F$34:$F$777,СВЦЭМ!$A$34:$A$777,$A218,СВЦЭМ!$B$34:$B$777,Q$190)+'СЕТ СН'!$F$12</f>
        <v>61.761096199999997</v>
      </c>
      <c r="R218" s="37">
        <f>SUMIFS(СВЦЭМ!$F$34:$F$777,СВЦЭМ!$A$34:$A$777,$A218,СВЦЭМ!$B$34:$B$777,R$190)+'СЕТ СН'!$F$12</f>
        <v>61.989644349999999</v>
      </c>
      <c r="S218" s="37">
        <f>SUMIFS(СВЦЭМ!$F$34:$F$777,СВЦЭМ!$A$34:$A$777,$A218,СВЦЭМ!$B$34:$B$777,S$190)+'СЕТ СН'!$F$12</f>
        <v>62.10736636</v>
      </c>
      <c r="T218" s="37">
        <f>SUMIFS(СВЦЭМ!$F$34:$F$777,СВЦЭМ!$A$34:$A$777,$A218,СВЦЭМ!$B$34:$B$777,T$190)+'СЕТ СН'!$F$12</f>
        <v>60.06278563</v>
      </c>
      <c r="U218" s="37">
        <f>SUMIFS(СВЦЭМ!$F$34:$F$777,СВЦЭМ!$A$34:$A$777,$A218,СВЦЭМ!$B$34:$B$777,U$190)+'СЕТ СН'!$F$12</f>
        <v>57.156673380000001</v>
      </c>
      <c r="V218" s="37">
        <f>SUMIFS(СВЦЭМ!$F$34:$F$777,СВЦЭМ!$A$34:$A$777,$A218,СВЦЭМ!$B$34:$B$777,V$190)+'СЕТ СН'!$F$12</f>
        <v>57.610547099999998</v>
      </c>
      <c r="W218" s="37">
        <f>SUMIFS(СВЦЭМ!$F$34:$F$777,СВЦЭМ!$A$34:$A$777,$A218,СВЦЭМ!$B$34:$B$777,W$190)+'СЕТ СН'!$F$12</f>
        <v>57.006194659999998</v>
      </c>
      <c r="X218" s="37">
        <f>SUMIFS(СВЦЭМ!$F$34:$F$777,СВЦЭМ!$A$34:$A$777,$A218,СВЦЭМ!$B$34:$B$777,X$190)+'СЕТ СН'!$F$12</f>
        <v>59.940514530000002</v>
      </c>
      <c r="Y218" s="37">
        <f>SUMIFS(СВЦЭМ!$F$34:$F$777,СВЦЭМ!$A$34:$A$777,$A218,СВЦЭМ!$B$34:$B$777,Y$190)+'СЕТ СН'!$F$12</f>
        <v>67.188007429999999</v>
      </c>
    </row>
    <row r="219" spans="1:25" ht="15.75" x14ac:dyDescent="0.2">
      <c r="A219" s="36">
        <f t="shared" si="5"/>
        <v>42642</v>
      </c>
      <c r="B219" s="37">
        <f>SUMIFS(СВЦЭМ!$F$34:$F$777,СВЦЭМ!$A$34:$A$777,$A219,СВЦЭМ!$B$34:$B$777,B$190)+'СЕТ СН'!$F$12</f>
        <v>62.508389579999999</v>
      </c>
      <c r="C219" s="37">
        <f>SUMIFS(СВЦЭМ!$F$34:$F$777,СВЦЭМ!$A$34:$A$777,$A219,СВЦЭМ!$B$34:$B$777,C$190)+'СЕТ СН'!$F$12</f>
        <v>69.965916949999993</v>
      </c>
      <c r="D219" s="37">
        <f>SUMIFS(СВЦЭМ!$F$34:$F$777,СВЦЭМ!$A$34:$A$777,$A219,СВЦЭМ!$B$34:$B$777,D$190)+'СЕТ СН'!$F$12</f>
        <v>73.096160560000001</v>
      </c>
      <c r="E219" s="37">
        <f>SUMIFS(СВЦЭМ!$F$34:$F$777,СВЦЭМ!$A$34:$A$777,$A219,СВЦЭМ!$B$34:$B$777,E$190)+'СЕТ СН'!$F$12</f>
        <v>73.862737260000003</v>
      </c>
      <c r="F219" s="37">
        <f>SUMIFS(СВЦЭМ!$F$34:$F$777,СВЦЭМ!$A$34:$A$777,$A219,СВЦЭМ!$B$34:$B$777,F$190)+'СЕТ СН'!$F$12</f>
        <v>72.896901769999999</v>
      </c>
      <c r="G219" s="37">
        <f>SUMIFS(СВЦЭМ!$F$34:$F$777,СВЦЭМ!$A$34:$A$777,$A219,СВЦЭМ!$B$34:$B$777,G$190)+'СЕТ СН'!$F$12</f>
        <v>71.610749859999999</v>
      </c>
      <c r="H219" s="37">
        <f>SUMIFS(СВЦЭМ!$F$34:$F$777,СВЦЭМ!$A$34:$A$777,$A219,СВЦЭМ!$B$34:$B$777,H$190)+'СЕТ СН'!$F$12</f>
        <v>74.723773699999995</v>
      </c>
      <c r="I219" s="37">
        <f>SUMIFS(СВЦЭМ!$F$34:$F$777,СВЦЭМ!$A$34:$A$777,$A219,СВЦЭМ!$B$34:$B$777,I$190)+'СЕТ СН'!$F$12</f>
        <v>73.276490550000005</v>
      </c>
      <c r="J219" s="37">
        <f>SUMIFS(СВЦЭМ!$F$34:$F$777,СВЦЭМ!$A$34:$A$777,$A219,СВЦЭМ!$B$34:$B$777,J$190)+'СЕТ СН'!$F$12</f>
        <v>66.307962040000007</v>
      </c>
      <c r="K219" s="37">
        <f>SUMIFS(СВЦЭМ!$F$34:$F$777,СВЦЭМ!$A$34:$A$777,$A219,СВЦЭМ!$B$34:$B$777,K$190)+'СЕТ СН'!$F$12</f>
        <v>65.568165339999993</v>
      </c>
      <c r="L219" s="37">
        <f>SUMIFS(СВЦЭМ!$F$34:$F$777,СВЦЭМ!$A$34:$A$777,$A219,СВЦЭМ!$B$34:$B$777,L$190)+'СЕТ СН'!$F$12</f>
        <v>62.244121450000002</v>
      </c>
      <c r="M219" s="37">
        <f>SUMIFS(СВЦЭМ!$F$34:$F$777,СВЦЭМ!$A$34:$A$777,$A219,СВЦЭМ!$B$34:$B$777,M$190)+'СЕТ СН'!$F$12</f>
        <v>62.96274897</v>
      </c>
      <c r="N219" s="37">
        <f>SUMIFS(СВЦЭМ!$F$34:$F$777,СВЦЭМ!$A$34:$A$777,$A219,СВЦЭМ!$B$34:$B$777,N$190)+'СЕТ СН'!$F$12</f>
        <v>62.002857939999998</v>
      </c>
      <c r="O219" s="37">
        <f>SUMIFS(СВЦЭМ!$F$34:$F$777,СВЦЭМ!$A$34:$A$777,$A219,СВЦЭМ!$B$34:$B$777,O$190)+'СЕТ СН'!$F$12</f>
        <v>62.854252989999999</v>
      </c>
      <c r="P219" s="37">
        <f>SUMIFS(СВЦЭМ!$F$34:$F$777,СВЦЭМ!$A$34:$A$777,$A219,СВЦЭМ!$B$34:$B$777,P$190)+'СЕТ СН'!$F$12</f>
        <v>65.550458520000007</v>
      </c>
      <c r="Q219" s="37">
        <f>SUMIFS(СВЦЭМ!$F$34:$F$777,СВЦЭМ!$A$34:$A$777,$A219,СВЦЭМ!$B$34:$B$777,Q$190)+'СЕТ СН'!$F$12</f>
        <v>74.398880430000006</v>
      </c>
      <c r="R219" s="37">
        <f>SUMIFS(СВЦЭМ!$F$34:$F$777,СВЦЭМ!$A$34:$A$777,$A219,СВЦЭМ!$B$34:$B$777,R$190)+'СЕТ СН'!$F$12</f>
        <v>83.622493629999994</v>
      </c>
      <c r="S219" s="37">
        <f>SUMIFS(СВЦЭМ!$F$34:$F$777,СВЦЭМ!$A$34:$A$777,$A219,СВЦЭМ!$B$34:$B$777,S$190)+'СЕТ СН'!$F$12</f>
        <v>80.992683709999994</v>
      </c>
      <c r="T219" s="37">
        <f>SUMIFS(СВЦЭМ!$F$34:$F$777,СВЦЭМ!$A$34:$A$777,$A219,СВЦЭМ!$B$34:$B$777,T$190)+'СЕТ СН'!$F$12</f>
        <v>60.754137</v>
      </c>
      <c r="U219" s="37">
        <f>SUMIFS(СВЦЭМ!$F$34:$F$777,СВЦЭМ!$A$34:$A$777,$A219,СВЦЭМ!$B$34:$B$777,U$190)+'СЕТ СН'!$F$12</f>
        <v>60.810345859999998</v>
      </c>
      <c r="V219" s="37">
        <f>SUMIFS(СВЦЭМ!$F$34:$F$777,СВЦЭМ!$A$34:$A$777,$A219,СВЦЭМ!$B$34:$B$777,V$190)+'СЕТ СН'!$F$12</f>
        <v>60.15664563</v>
      </c>
      <c r="W219" s="37">
        <f>SUMIFS(СВЦЭМ!$F$34:$F$777,СВЦЭМ!$A$34:$A$777,$A219,СВЦЭМ!$B$34:$B$777,W$190)+'СЕТ СН'!$F$12</f>
        <v>60.649423990000003</v>
      </c>
      <c r="X219" s="37">
        <f>SUMIFS(СВЦЭМ!$F$34:$F$777,СВЦЭМ!$A$34:$A$777,$A219,СВЦЭМ!$B$34:$B$777,X$190)+'СЕТ СН'!$F$12</f>
        <v>59.583332239999997</v>
      </c>
      <c r="Y219" s="37">
        <f>SUMIFS(СВЦЭМ!$F$34:$F$777,СВЦЭМ!$A$34:$A$777,$A219,СВЦЭМ!$B$34:$B$777,Y$190)+'СЕТ СН'!$F$12</f>
        <v>60.310480460000001</v>
      </c>
    </row>
    <row r="220" spans="1:25" ht="15.75" x14ac:dyDescent="0.2">
      <c r="A220" s="36">
        <f t="shared" si="5"/>
        <v>42643</v>
      </c>
      <c r="B220" s="37">
        <f>SUMIFS(СВЦЭМ!$F$34:$F$777,СВЦЭМ!$A$34:$A$777,$A220,СВЦЭМ!$B$34:$B$777,B$190)+'СЕТ СН'!$F$12</f>
        <v>75.594840189999999</v>
      </c>
      <c r="C220" s="37">
        <f>SUMIFS(СВЦЭМ!$F$34:$F$777,СВЦЭМ!$A$34:$A$777,$A220,СВЦЭМ!$B$34:$B$777,C$190)+'СЕТ СН'!$F$12</f>
        <v>85.644236129999996</v>
      </c>
      <c r="D220" s="37">
        <f>SUMIFS(СВЦЭМ!$F$34:$F$777,СВЦЭМ!$A$34:$A$777,$A220,СВЦЭМ!$B$34:$B$777,D$190)+'СЕТ СН'!$F$12</f>
        <v>85.164069240000003</v>
      </c>
      <c r="E220" s="37">
        <f>SUMIFS(СВЦЭМ!$F$34:$F$777,СВЦЭМ!$A$34:$A$777,$A220,СВЦЭМ!$B$34:$B$777,E$190)+'СЕТ СН'!$F$12</f>
        <v>87.945485680000004</v>
      </c>
      <c r="F220" s="37">
        <f>SUMIFS(СВЦЭМ!$F$34:$F$777,СВЦЭМ!$A$34:$A$777,$A220,СВЦЭМ!$B$34:$B$777,F$190)+'СЕТ СН'!$F$12</f>
        <v>87.814349000000007</v>
      </c>
      <c r="G220" s="37">
        <f>SUMIFS(СВЦЭМ!$F$34:$F$777,СВЦЭМ!$A$34:$A$777,$A220,СВЦЭМ!$B$34:$B$777,G$190)+'СЕТ СН'!$F$12</f>
        <v>85.70830393</v>
      </c>
      <c r="H220" s="37">
        <f>SUMIFS(СВЦЭМ!$F$34:$F$777,СВЦЭМ!$A$34:$A$777,$A220,СВЦЭМ!$B$34:$B$777,H$190)+'СЕТ СН'!$F$12</f>
        <v>81.073072890000006</v>
      </c>
      <c r="I220" s="37">
        <f>SUMIFS(СВЦЭМ!$F$34:$F$777,СВЦЭМ!$A$34:$A$777,$A220,СВЦЭМ!$B$34:$B$777,I$190)+'СЕТ СН'!$F$12</f>
        <v>72.48233209</v>
      </c>
      <c r="J220" s="37">
        <f>SUMIFS(СВЦЭМ!$F$34:$F$777,СВЦЭМ!$A$34:$A$777,$A220,СВЦЭМ!$B$34:$B$777,J$190)+'СЕТ СН'!$F$12</f>
        <v>69.932842449999995</v>
      </c>
      <c r="K220" s="37">
        <f>SUMIFS(СВЦЭМ!$F$34:$F$777,СВЦЭМ!$A$34:$A$777,$A220,СВЦЭМ!$B$34:$B$777,K$190)+'СЕТ СН'!$F$12</f>
        <v>65.395288550000004</v>
      </c>
      <c r="L220" s="37">
        <f>SUMIFS(СВЦЭМ!$F$34:$F$777,СВЦЭМ!$A$34:$A$777,$A220,СВЦЭМ!$B$34:$B$777,L$190)+'СЕТ СН'!$F$12</f>
        <v>65.814668490000003</v>
      </c>
      <c r="M220" s="37">
        <f>SUMIFS(СВЦЭМ!$F$34:$F$777,СВЦЭМ!$A$34:$A$777,$A220,СВЦЭМ!$B$34:$B$777,M$190)+'СЕТ СН'!$F$12</f>
        <v>67.620397120000007</v>
      </c>
      <c r="N220" s="37">
        <f>SUMIFS(СВЦЭМ!$F$34:$F$777,СВЦЭМ!$A$34:$A$777,$A220,СВЦЭМ!$B$34:$B$777,N$190)+'СЕТ СН'!$F$12</f>
        <v>67.839831469999993</v>
      </c>
      <c r="O220" s="37">
        <f>SUMIFS(СВЦЭМ!$F$34:$F$777,СВЦЭМ!$A$34:$A$777,$A220,СВЦЭМ!$B$34:$B$777,O$190)+'СЕТ СН'!$F$12</f>
        <v>68.330324869999998</v>
      </c>
      <c r="P220" s="37">
        <f>SUMIFS(СВЦЭМ!$F$34:$F$777,СВЦЭМ!$A$34:$A$777,$A220,СВЦЭМ!$B$34:$B$777,P$190)+'СЕТ СН'!$F$12</f>
        <v>67.347707540000002</v>
      </c>
      <c r="Q220" s="37">
        <f>SUMIFS(СВЦЭМ!$F$34:$F$777,СВЦЭМ!$A$34:$A$777,$A220,СВЦЭМ!$B$34:$B$777,Q$190)+'СЕТ СН'!$F$12</f>
        <v>67.444877809999994</v>
      </c>
      <c r="R220" s="37">
        <f>SUMIFS(СВЦЭМ!$F$34:$F$777,СВЦЭМ!$A$34:$A$777,$A220,СВЦЭМ!$B$34:$B$777,R$190)+'СЕТ СН'!$F$12</f>
        <v>66.644006250000004</v>
      </c>
      <c r="S220" s="37">
        <f>SUMIFS(СВЦЭМ!$F$34:$F$777,СВЦЭМ!$A$34:$A$777,$A220,СВЦЭМ!$B$34:$B$777,S$190)+'СЕТ СН'!$F$12</f>
        <v>67.476316400000002</v>
      </c>
      <c r="T220" s="37">
        <f>SUMIFS(СВЦЭМ!$F$34:$F$777,СВЦЭМ!$A$34:$A$777,$A220,СВЦЭМ!$B$34:$B$777,T$190)+'СЕТ СН'!$F$12</f>
        <v>65.931202200000001</v>
      </c>
      <c r="U220" s="37">
        <f>SUMIFS(СВЦЭМ!$F$34:$F$777,СВЦЭМ!$A$34:$A$777,$A220,СВЦЭМ!$B$34:$B$777,U$190)+'СЕТ СН'!$F$12</f>
        <v>65.742589179999996</v>
      </c>
      <c r="V220" s="37">
        <f>SUMIFS(СВЦЭМ!$F$34:$F$777,СВЦЭМ!$A$34:$A$777,$A220,СВЦЭМ!$B$34:$B$777,V$190)+'СЕТ СН'!$F$12</f>
        <v>67.684767870000002</v>
      </c>
      <c r="W220" s="37">
        <f>SUMIFS(СВЦЭМ!$F$34:$F$777,СВЦЭМ!$A$34:$A$777,$A220,СВЦЭМ!$B$34:$B$777,W$190)+'СЕТ СН'!$F$12</f>
        <v>68.684983070000001</v>
      </c>
      <c r="X220" s="37">
        <f>SUMIFS(СВЦЭМ!$F$34:$F$777,СВЦЭМ!$A$34:$A$777,$A220,СВЦЭМ!$B$34:$B$777,X$190)+'СЕТ СН'!$F$12</f>
        <v>61.448805839999999</v>
      </c>
      <c r="Y220" s="37">
        <f>SUMIFS(СВЦЭМ!$F$34:$F$777,СВЦЭМ!$A$34:$A$777,$A220,СВЦЭМ!$B$34:$B$777,Y$190)+'СЕТ СН'!$F$12</f>
        <v>65.430808670000005</v>
      </c>
    </row>
    <row r="221" spans="1:25" ht="15.75" x14ac:dyDescent="0.2">
      <c r="A221" s="36">
        <f t="shared" si="5"/>
        <v>42644</v>
      </c>
      <c r="B221" s="37">
        <f>SUMIFS(СВЦЭМ!$F$34:$F$777,СВЦЭМ!$A$34:$A$777,$A221,СВЦЭМ!$B$34:$B$777,B$190)+'СЕТ СН'!$F$12</f>
        <v>0</v>
      </c>
      <c r="C221" s="37">
        <f>SUMIFS(СВЦЭМ!$F$34:$F$777,СВЦЭМ!$A$34:$A$777,$A221,СВЦЭМ!$B$34:$B$777,C$190)+'СЕТ СН'!$F$12</f>
        <v>0</v>
      </c>
      <c r="D221" s="37">
        <f>SUMIFS(СВЦЭМ!$F$34:$F$777,СВЦЭМ!$A$34:$A$777,$A221,СВЦЭМ!$B$34:$B$777,D$190)+'СЕТ СН'!$F$12</f>
        <v>0</v>
      </c>
      <c r="E221" s="37">
        <f>SUMIFS(СВЦЭМ!$F$34:$F$777,СВЦЭМ!$A$34:$A$777,$A221,СВЦЭМ!$B$34:$B$777,E$190)+'СЕТ СН'!$F$12</f>
        <v>0</v>
      </c>
      <c r="F221" s="37">
        <f>SUMIFS(СВЦЭМ!$F$34:$F$777,СВЦЭМ!$A$34:$A$777,$A221,СВЦЭМ!$B$34:$B$777,F$190)+'СЕТ СН'!$F$12</f>
        <v>0</v>
      </c>
      <c r="G221" s="37">
        <f>SUMIFS(СВЦЭМ!$F$34:$F$777,СВЦЭМ!$A$34:$A$777,$A221,СВЦЭМ!$B$34:$B$777,G$190)+'СЕТ СН'!$F$12</f>
        <v>0</v>
      </c>
      <c r="H221" s="37">
        <f>SUMIFS(СВЦЭМ!$F$34:$F$777,СВЦЭМ!$A$34:$A$777,$A221,СВЦЭМ!$B$34:$B$777,H$190)+'СЕТ СН'!$F$12</f>
        <v>0</v>
      </c>
      <c r="I221" s="37">
        <f>SUMIFS(СВЦЭМ!$F$34:$F$777,СВЦЭМ!$A$34:$A$777,$A221,СВЦЭМ!$B$34:$B$777,I$190)+'СЕТ СН'!$F$12</f>
        <v>0</v>
      </c>
      <c r="J221" s="37">
        <f>SUMIFS(СВЦЭМ!$F$34:$F$777,СВЦЭМ!$A$34:$A$777,$A221,СВЦЭМ!$B$34:$B$777,J$190)+'СЕТ СН'!$F$12</f>
        <v>0</v>
      </c>
      <c r="K221" s="37">
        <f>SUMIFS(СВЦЭМ!$F$34:$F$777,СВЦЭМ!$A$34:$A$777,$A221,СВЦЭМ!$B$34:$B$777,K$190)+'СЕТ СН'!$F$12</f>
        <v>0</v>
      </c>
      <c r="L221" s="37">
        <f>SUMIFS(СВЦЭМ!$F$34:$F$777,СВЦЭМ!$A$34:$A$777,$A221,СВЦЭМ!$B$34:$B$777,L$190)+'СЕТ СН'!$F$12</f>
        <v>0</v>
      </c>
      <c r="M221" s="37">
        <f>SUMIFS(СВЦЭМ!$F$34:$F$777,СВЦЭМ!$A$34:$A$777,$A221,СВЦЭМ!$B$34:$B$777,M$190)+'СЕТ СН'!$F$12</f>
        <v>0</v>
      </c>
      <c r="N221" s="37">
        <f>SUMIFS(СВЦЭМ!$F$34:$F$777,СВЦЭМ!$A$34:$A$777,$A221,СВЦЭМ!$B$34:$B$777,N$190)+'СЕТ СН'!$F$12</f>
        <v>0</v>
      </c>
      <c r="O221" s="37">
        <f>SUMIFS(СВЦЭМ!$F$34:$F$777,СВЦЭМ!$A$34:$A$777,$A221,СВЦЭМ!$B$34:$B$777,O$190)+'СЕТ СН'!$F$12</f>
        <v>0</v>
      </c>
      <c r="P221" s="37">
        <f>SUMIFS(СВЦЭМ!$F$34:$F$777,СВЦЭМ!$A$34:$A$777,$A221,СВЦЭМ!$B$34:$B$777,P$190)+'СЕТ СН'!$F$12</f>
        <v>0</v>
      </c>
      <c r="Q221" s="37">
        <f>SUMIFS(СВЦЭМ!$F$34:$F$777,СВЦЭМ!$A$34:$A$777,$A221,СВЦЭМ!$B$34:$B$777,Q$190)+'СЕТ СН'!$F$12</f>
        <v>0</v>
      </c>
      <c r="R221" s="37">
        <f>SUMIFS(СВЦЭМ!$F$34:$F$777,СВЦЭМ!$A$34:$A$777,$A221,СВЦЭМ!$B$34:$B$777,R$190)+'СЕТ СН'!$F$12</f>
        <v>0</v>
      </c>
      <c r="S221" s="37">
        <f>SUMIFS(СВЦЭМ!$F$34:$F$777,СВЦЭМ!$A$34:$A$777,$A221,СВЦЭМ!$B$34:$B$777,S$190)+'СЕТ СН'!$F$12</f>
        <v>0</v>
      </c>
      <c r="T221" s="37">
        <f>SUMIFS(СВЦЭМ!$F$34:$F$777,СВЦЭМ!$A$34:$A$777,$A221,СВЦЭМ!$B$34:$B$777,T$190)+'СЕТ СН'!$F$12</f>
        <v>0</v>
      </c>
      <c r="U221" s="37">
        <f>SUMIFS(СВЦЭМ!$F$34:$F$777,СВЦЭМ!$A$34:$A$777,$A221,СВЦЭМ!$B$34:$B$777,U$190)+'СЕТ СН'!$F$12</f>
        <v>0</v>
      </c>
      <c r="V221" s="37">
        <f>SUMIFS(СВЦЭМ!$F$34:$F$777,СВЦЭМ!$A$34:$A$777,$A221,СВЦЭМ!$B$34:$B$777,V$190)+'СЕТ СН'!$F$12</f>
        <v>0</v>
      </c>
      <c r="W221" s="37">
        <f>SUMIFS(СВЦЭМ!$F$34:$F$777,СВЦЭМ!$A$34:$A$777,$A221,СВЦЭМ!$B$34:$B$777,W$190)+'СЕТ СН'!$F$12</f>
        <v>0</v>
      </c>
      <c r="X221" s="37">
        <f>SUMIFS(СВЦЭМ!$F$34:$F$777,СВЦЭМ!$A$34:$A$777,$A221,СВЦЭМ!$B$34:$B$777,X$190)+'СЕТ СН'!$F$12</f>
        <v>0</v>
      </c>
      <c r="Y221" s="37">
        <f>SUMIFS(СВЦЭМ!$F$34:$F$777,СВЦЭМ!$A$34:$A$777,$A221,СВЦЭМ!$B$34:$B$777,Y$190)+'СЕТ СН'!$F$12</f>
        <v>0</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19" t="s">
        <v>7</v>
      </c>
      <c r="B223" s="113" t="s">
        <v>130</v>
      </c>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5"/>
    </row>
    <row r="224" spans="1:25" ht="12.75" customHeight="1" x14ac:dyDescent="0.2">
      <c r="A224" s="120"/>
      <c r="B224" s="116"/>
      <c r="C224" s="117"/>
      <c r="D224" s="117"/>
      <c r="E224" s="117"/>
      <c r="F224" s="117"/>
      <c r="G224" s="117"/>
      <c r="H224" s="117"/>
      <c r="I224" s="117"/>
      <c r="J224" s="117"/>
      <c r="K224" s="117"/>
      <c r="L224" s="117"/>
      <c r="M224" s="117"/>
      <c r="N224" s="117"/>
      <c r="O224" s="117"/>
      <c r="P224" s="117"/>
      <c r="Q224" s="117"/>
      <c r="R224" s="117"/>
      <c r="S224" s="117"/>
      <c r="T224" s="117"/>
      <c r="U224" s="117"/>
      <c r="V224" s="117"/>
      <c r="W224" s="117"/>
      <c r="X224" s="117"/>
      <c r="Y224" s="118"/>
    </row>
    <row r="225" spans="1:27" s="47" customFormat="1" ht="12.75" customHeight="1" x14ac:dyDescent="0.2">
      <c r="A225" s="121"/>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01.09.2016</v>
      </c>
      <c r="B226" s="37">
        <f>SUMIFS(СВЦЭМ!$G$34:$G$777,СВЦЭМ!$A$34:$A$777,$A226,СВЦЭМ!$B$34:$B$777,B$225)+'СЕТ СН'!$F$12</f>
        <v>166.56202264999999</v>
      </c>
      <c r="C226" s="37">
        <f>SUMIFS(СВЦЭМ!$G$34:$G$777,СВЦЭМ!$A$34:$A$777,$A226,СВЦЭМ!$B$34:$B$777,C$225)+'СЕТ СН'!$F$12</f>
        <v>183.32041717999999</v>
      </c>
      <c r="D226" s="37">
        <f>SUMIFS(СВЦЭМ!$G$34:$G$777,СВЦЭМ!$A$34:$A$777,$A226,СВЦЭМ!$B$34:$B$777,D$225)+'СЕТ СН'!$F$12</f>
        <v>197.16720058999999</v>
      </c>
      <c r="E226" s="37">
        <f>SUMIFS(СВЦЭМ!$G$34:$G$777,СВЦЭМ!$A$34:$A$777,$A226,СВЦЭМ!$B$34:$B$777,E$225)+'СЕТ СН'!$F$12</f>
        <v>200.75815567000001</v>
      </c>
      <c r="F226" s="37">
        <f>SUMIFS(СВЦЭМ!$G$34:$G$777,СВЦЭМ!$A$34:$A$777,$A226,СВЦЭМ!$B$34:$B$777,F$225)+'СЕТ СН'!$F$12</f>
        <v>201.04935637</v>
      </c>
      <c r="G226" s="37">
        <f>SUMIFS(СВЦЭМ!$G$34:$G$777,СВЦЭМ!$A$34:$A$777,$A226,СВЦЭМ!$B$34:$B$777,G$225)+'СЕТ СН'!$F$12</f>
        <v>195.86062156</v>
      </c>
      <c r="H226" s="37">
        <f>SUMIFS(СВЦЭМ!$G$34:$G$777,СВЦЭМ!$A$34:$A$777,$A226,СВЦЭМ!$B$34:$B$777,H$225)+'СЕТ СН'!$F$12</f>
        <v>185.79191668999999</v>
      </c>
      <c r="I226" s="37">
        <f>SUMIFS(СВЦЭМ!$G$34:$G$777,СВЦЭМ!$A$34:$A$777,$A226,СВЦЭМ!$B$34:$B$777,I$225)+'СЕТ СН'!$F$12</f>
        <v>167.81394172</v>
      </c>
      <c r="J226" s="37">
        <f>SUMIFS(СВЦЭМ!$G$34:$G$777,СВЦЭМ!$A$34:$A$777,$A226,СВЦЭМ!$B$34:$B$777,J$225)+'СЕТ СН'!$F$12</f>
        <v>150.98258901</v>
      </c>
      <c r="K226" s="37">
        <f>SUMIFS(СВЦЭМ!$G$34:$G$777,СВЦЭМ!$A$34:$A$777,$A226,СВЦЭМ!$B$34:$B$777,K$225)+'СЕТ СН'!$F$12</f>
        <v>144.48724138</v>
      </c>
      <c r="L226" s="37">
        <f>SUMIFS(СВЦЭМ!$G$34:$G$777,СВЦЭМ!$A$34:$A$777,$A226,СВЦЭМ!$B$34:$B$777,L$225)+'СЕТ СН'!$F$12</f>
        <v>141.09849936000001</v>
      </c>
      <c r="M226" s="37">
        <f>SUMIFS(СВЦЭМ!$G$34:$G$777,СВЦЭМ!$A$34:$A$777,$A226,СВЦЭМ!$B$34:$B$777,M$225)+'СЕТ СН'!$F$12</f>
        <v>138.09717151999999</v>
      </c>
      <c r="N226" s="37">
        <f>SUMIFS(СВЦЭМ!$G$34:$G$777,СВЦЭМ!$A$34:$A$777,$A226,СВЦЭМ!$B$34:$B$777,N$225)+'СЕТ СН'!$F$12</f>
        <v>136.13184982000001</v>
      </c>
      <c r="O226" s="37">
        <f>SUMIFS(СВЦЭМ!$G$34:$G$777,СВЦЭМ!$A$34:$A$777,$A226,СВЦЭМ!$B$34:$B$777,O$225)+'СЕТ СН'!$F$12</f>
        <v>136.76010941000001</v>
      </c>
      <c r="P226" s="37">
        <f>SUMIFS(СВЦЭМ!$G$34:$G$777,СВЦЭМ!$A$34:$A$777,$A226,СВЦЭМ!$B$34:$B$777,P$225)+'СЕТ СН'!$F$12</f>
        <v>135.26331784999999</v>
      </c>
      <c r="Q226" s="37">
        <f>SUMIFS(СВЦЭМ!$G$34:$G$777,СВЦЭМ!$A$34:$A$777,$A226,СВЦЭМ!$B$34:$B$777,Q$225)+'СЕТ СН'!$F$12</f>
        <v>137.88063779000001</v>
      </c>
      <c r="R226" s="37">
        <f>SUMIFS(СВЦЭМ!$G$34:$G$777,СВЦЭМ!$A$34:$A$777,$A226,СВЦЭМ!$B$34:$B$777,R$225)+'СЕТ СН'!$F$12</f>
        <v>137.51318868999999</v>
      </c>
      <c r="S226" s="37">
        <f>SUMIFS(СВЦЭМ!$G$34:$G$777,СВЦЭМ!$A$34:$A$777,$A226,СВЦЭМ!$B$34:$B$777,S$225)+'СЕТ СН'!$F$12</f>
        <v>138.51866201000001</v>
      </c>
      <c r="T226" s="37">
        <f>SUMIFS(СВЦЭМ!$G$34:$G$777,СВЦЭМ!$A$34:$A$777,$A226,СВЦЭМ!$B$34:$B$777,T$225)+'СЕТ СН'!$F$12</f>
        <v>141.77454904999999</v>
      </c>
      <c r="U226" s="37">
        <f>SUMIFS(СВЦЭМ!$G$34:$G$777,СВЦЭМ!$A$34:$A$777,$A226,СВЦЭМ!$B$34:$B$777,U$225)+'СЕТ СН'!$F$12</f>
        <v>143.29694658</v>
      </c>
      <c r="V226" s="37">
        <f>SUMIFS(СВЦЭМ!$G$34:$G$777,СВЦЭМ!$A$34:$A$777,$A226,СВЦЭМ!$B$34:$B$777,V$225)+'СЕТ СН'!$F$12</f>
        <v>149.87005622999999</v>
      </c>
      <c r="W226" s="37">
        <f>SUMIFS(СВЦЭМ!$G$34:$G$777,СВЦЭМ!$A$34:$A$777,$A226,СВЦЭМ!$B$34:$B$777,W$225)+'СЕТ СН'!$F$12</f>
        <v>151.53296867</v>
      </c>
      <c r="X226" s="37">
        <f>SUMIFS(СВЦЭМ!$G$34:$G$777,СВЦЭМ!$A$34:$A$777,$A226,СВЦЭМ!$B$34:$B$777,X$225)+'СЕТ СН'!$F$12</f>
        <v>147.67033982000001</v>
      </c>
      <c r="Y226" s="37">
        <f>SUMIFS(СВЦЭМ!$G$34:$G$777,СВЦЭМ!$A$34:$A$777,$A226,СВЦЭМ!$B$34:$B$777,Y$225)+'СЕТ СН'!$F$12</f>
        <v>147.63453081</v>
      </c>
      <c r="AA226" s="46"/>
    </row>
    <row r="227" spans="1:27" ht="15.75" x14ac:dyDescent="0.2">
      <c r="A227" s="36">
        <f>A226+1</f>
        <v>42615</v>
      </c>
      <c r="B227" s="37">
        <f>SUMIFS(СВЦЭМ!$G$34:$G$777,СВЦЭМ!$A$34:$A$777,$A227,СВЦЭМ!$B$34:$B$777,B$225)+'СЕТ СН'!$F$12</f>
        <v>167.83722485000001</v>
      </c>
      <c r="C227" s="37">
        <f>SUMIFS(СВЦЭМ!$G$34:$G$777,СВЦЭМ!$A$34:$A$777,$A227,СВЦЭМ!$B$34:$B$777,C$225)+'СЕТ СН'!$F$12</f>
        <v>183.33881928</v>
      </c>
      <c r="D227" s="37">
        <f>SUMIFS(СВЦЭМ!$G$34:$G$777,СВЦЭМ!$A$34:$A$777,$A227,СВЦЭМ!$B$34:$B$777,D$225)+'СЕТ СН'!$F$12</f>
        <v>193.37920202999999</v>
      </c>
      <c r="E227" s="37">
        <f>SUMIFS(СВЦЭМ!$G$34:$G$777,СВЦЭМ!$A$34:$A$777,$A227,СВЦЭМ!$B$34:$B$777,E$225)+'СЕТ СН'!$F$12</f>
        <v>196.97199264</v>
      </c>
      <c r="F227" s="37">
        <f>SUMIFS(СВЦЭМ!$G$34:$G$777,СВЦЭМ!$A$34:$A$777,$A227,СВЦЭМ!$B$34:$B$777,F$225)+'СЕТ СН'!$F$12</f>
        <v>198.00535342000001</v>
      </c>
      <c r="G227" s="37">
        <f>SUMIFS(СВЦЭМ!$G$34:$G$777,СВЦЭМ!$A$34:$A$777,$A227,СВЦЭМ!$B$34:$B$777,G$225)+'СЕТ СН'!$F$12</f>
        <v>194.50557635000001</v>
      </c>
      <c r="H227" s="37">
        <f>SUMIFS(СВЦЭМ!$G$34:$G$777,СВЦЭМ!$A$34:$A$777,$A227,СВЦЭМ!$B$34:$B$777,H$225)+'СЕТ СН'!$F$12</f>
        <v>180.96801345</v>
      </c>
      <c r="I227" s="37">
        <f>SUMIFS(СВЦЭМ!$G$34:$G$777,СВЦЭМ!$A$34:$A$777,$A227,СВЦЭМ!$B$34:$B$777,I$225)+'СЕТ СН'!$F$12</f>
        <v>163.94206387</v>
      </c>
      <c r="J227" s="37">
        <f>SUMIFS(СВЦЭМ!$G$34:$G$777,СВЦЭМ!$A$34:$A$777,$A227,СВЦЭМ!$B$34:$B$777,J$225)+'СЕТ СН'!$F$12</f>
        <v>153.00557362999999</v>
      </c>
      <c r="K227" s="37">
        <f>SUMIFS(СВЦЭМ!$G$34:$G$777,СВЦЭМ!$A$34:$A$777,$A227,СВЦЭМ!$B$34:$B$777,K$225)+'СЕТ СН'!$F$12</f>
        <v>154.73422214999999</v>
      </c>
      <c r="L227" s="37">
        <f>SUMIFS(СВЦЭМ!$G$34:$G$777,СВЦЭМ!$A$34:$A$777,$A227,СВЦЭМ!$B$34:$B$777,L$225)+'СЕТ СН'!$F$12</f>
        <v>149.38226786999999</v>
      </c>
      <c r="M227" s="37">
        <f>SUMIFS(СВЦЭМ!$G$34:$G$777,СВЦЭМ!$A$34:$A$777,$A227,СВЦЭМ!$B$34:$B$777,M$225)+'СЕТ СН'!$F$12</f>
        <v>147.99018946999999</v>
      </c>
      <c r="N227" s="37">
        <f>SUMIFS(СВЦЭМ!$G$34:$G$777,СВЦЭМ!$A$34:$A$777,$A227,СВЦЭМ!$B$34:$B$777,N$225)+'СЕТ СН'!$F$12</f>
        <v>146.73484567</v>
      </c>
      <c r="O227" s="37">
        <f>SUMIFS(СВЦЭМ!$G$34:$G$777,СВЦЭМ!$A$34:$A$777,$A227,СВЦЭМ!$B$34:$B$777,O$225)+'СЕТ СН'!$F$12</f>
        <v>147.86475247000001</v>
      </c>
      <c r="P227" s="37">
        <f>SUMIFS(СВЦЭМ!$G$34:$G$777,СВЦЭМ!$A$34:$A$777,$A227,СВЦЭМ!$B$34:$B$777,P$225)+'СЕТ СН'!$F$12</f>
        <v>145.71942458000001</v>
      </c>
      <c r="Q227" s="37">
        <f>SUMIFS(СВЦЭМ!$G$34:$G$777,СВЦЭМ!$A$34:$A$777,$A227,СВЦЭМ!$B$34:$B$777,Q$225)+'СЕТ СН'!$F$12</f>
        <v>146.60313930999999</v>
      </c>
      <c r="R227" s="37">
        <f>SUMIFS(СВЦЭМ!$G$34:$G$777,СВЦЭМ!$A$34:$A$777,$A227,СВЦЭМ!$B$34:$B$777,R$225)+'СЕТ СН'!$F$12</f>
        <v>147.81262305000001</v>
      </c>
      <c r="S227" s="37">
        <f>SUMIFS(СВЦЭМ!$G$34:$G$777,СВЦЭМ!$A$34:$A$777,$A227,СВЦЭМ!$B$34:$B$777,S$225)+'СЕТ СН'!$F$12</f>
        <v>148.44139039000001</v>
      </c>
      <c r="T227" s="37">
        <f>SUMIFS(СВЦЭМ!$G$34:$G$777,СВЦЭМ!$A$34:$A$777,$A227,СВЦЭМ!$B$34:$B$777,T$225)+'СЕТ СН'!$F$12</f>
        <v>150.59341584000001</v>
      </c>
      <c r="U227" s="37">
        <f>SUMIFS(СВЦЭМ!$G$34:$G$777,СВЦЭМ!$A$34:$A$777,$A227,СВЦЭМ!$B$34:$B$777,U$225)+'СЕТ СН'!$F$12</f>
        <v>150.28880971000001</v>
      </c>
      <c r="V227" s="37">
        <f>SUMIFS(СВЦЭМ!$G$34:$G$777,СВЦЭМ!$A$34:$A$777,$A227,СВЦЭМ!$B$34:$B$777,V$225)+'СЕТ СН'!$F$12</f>
        <v>150.59191512999999</v>
      </c>
      <c r="W227" s="37">
        <f>SUMIFS(СВЦЭМ!$G$34:$G$777,СВЦЭМ!$A$34:$A$777,$A227,СВЦЭМ!$B$34:$B$777,W$225)+'СЕТ СН'!$F$12</f>
        <v>146.15774490000001</v>
      </c>
      <c r="X227" s="37">
        <f>SUMIFS(СВЦЭМ!$G$34:$G$777,СВЦЭМ!$A$34:$A$777,$A227,СВЦЭМ!$B$34:$B$777,X$225)+'СЕТ СН'!$F$12</f>
        <v>141.58038060999999</v>
      </c>
      <c r="Y227" s="37">
        <f>SUMIFS(СВЦЭМ!$G$34:$G$777,СВЦЭМ!$A$34:$A$777,$A227,СВЦЭМ!$B$34:$B$777,Y$225)+'СЕТ СН'!$F$12</f>
        <v>146.57342009000001</v>
      </c>
    </row>
    <row r="228" spans="1:27" ht="15.75" x14ac:dyDescent="0.2">
      <c r="A228" s="36">
        <f t="shared" ref="A228:A256" si="6">A227+1</f>
        <v>42616</v>
      </c>
      <c r="B228" s="37">
        <f>SUMIFS(СВЦЭМ!$G$34:$G$777,СВЦЭМ!$A$34:$A$777,$A228,СВЦЭМ!$B$34:$B$777,B$225)+'СЕТ СН'!$F$12</f>
        <v>166.74580327999999</v>
      </c>
      <c r="C228" s="37">
        <f>SUMIFS(СВЦЭМ!$G$34:$G$777,СВЦЭМ!$A$34:$A$777,$A228,СВЦЭМ!$B$34:$B$777,C$225)+'СЕТ СН'!$F$12</f>
        <v>183.84685361000001</v>
      </c>
      <c r="D228" s="37">
        <f>SUMIFS(СВЦЭМ!$G$34:$G$777,СВЦЭМ!$A$34:$A$777,$A228,СВЦЭМ!$B$34:$B$777,D$225)+'СЕТ СН'!$F$12</f>
        <v>193.50606375000001</v>
      </c>
      <c r="E228" s="37">
        <f>SUMIFS(СВЦЭМ!$G$34:$G$777,СВЦЭМ!$A$34:$A$777,$A228,СВЦЭМ!$B$34:$B$777,E$225)+'СЕТ СН'!$F$12</f>
        <v>198.21053922999999</v>
      </c>
      <c r="F228" s="37">
        <f>SUMIFS(СВЦЭМ!$G$34:$G$777,СВЦЭМ!$A$34:$A$777,$A228,СВЦЭМ!$B$34:$B$777,F$225)+'СЕТ СН'!$F$12</f>
        <v>198.68701478</v>
      </c>
      <c r="G228" s="37">
        <f>SUMIFS(СВЦЭМ!$G$34:$G$777,СВЦЭМ!$A$34:$A$777,$A228,СВЦЭМ!$B$34:$B$777,G$225)+'СЕТ СН'!$F$12</f>
        <v>196.30329886999999</v>
      </c>
      <c r="H228" s="37">
        <f>SUMIFS(СВЦЭМ!$G$34:$G$777,СВЦЭМ!$A$34:$A$777,$A228,СВЦЭМ!$B$34:$B$777,H$225)+'СЕТ СН'!$F$12</f>
        <v>192.48861762000001</v>
      </c>
      <c r="I228" s="37">
        <f>SUMIFS(СВЦЭМ!$G$34:$G$777,СВЦЭМ!$A$34:$A$777,$A228,СВЦЭМ!$B$34:$B$777,I$225)+'СЕТ СН'!$F$12</f>
        <v>181.47096644999999</v>
      </c>
      <c r="J228" s="37">
        <f>SUMIFS(СВЦЭМ!$G$34:$G$777,СВЦЭМ!$A$34:$A$777,$A228,СВЦЭМ!$B$34:$B$777,J$225)+'СЕТ СН'!$F$12</f>
        <v>161.36029822</v>
      </c>
      <c r="K228" s="37">
        <f>SUMIFS(СВЦЭМ!$G$34:$G$777,СВЦЭМ!$A$34:$A$777,$A228,СВЦЭМ!$B$34:$B$777,K$225)+'СЕТ СН'!$F$12</f>
        <v>150.39731191000001</v>
      </c>
      <c r="L228" s="37">
        <f>SUMIFS(СВЦЭМ!$G$34:$G$777,СВЦЭМ!$A$34:$A$777,$A228,СВЦЭМ!$B$34:$B$777,L$225)+'СЕТ СН'!$F$12</f>
        <v>146.26688386000001</v>
      </c>
      <c r="M228" s="37">
        <f>SUMIFS(СВЦЭМ!$G$34:$G$777,СВЦЭМ!$A$34:$A$777,$A228,СВЦЭМ!$B$34:$B$777,M$225)+'СЕТ СН'!$F$12</f>
        <v>143.42366944</v>
      </c>
      <c r="N228" s="37">
        <f>SUMIFS(СВЦЭМ!$G$34:$G$777,СВЦЭМ!$A$34:$A$777,$A228,СВЦЭМ!$B$34:$B$777,N$225)+'СЕТ СН'!$F$12</f>
        <v>140.87142854999999</v>
      </c>
      <c r="O228" s="37">
        <f>SUMIFS(СВЦЭМ!$G$34:$G$777,СВЦЭМ!$A$34:$A$777,$A228,СВЦЭМ!$B$34:$B$777,O$225)+'СЕТ СН'!$F$12</f>
        <v>140.31037552999999</v>
      </c>
      <c r="P228" s="37">
        <f>SUMIFS(СВЦЭМ!$G$34:$G$777,СВЦЭМ!$A$34:$A$777,$A228,СВЦЭМ!$B$34:$B$777,P$225)+'СЕТ СН'!$F$12</f>
        <v>146.28273161999999</v>
      </c>
      <c r="Q228" s="37">
        <f>SUMIFS(СВЦЭМ!$G$34:$G$777,СВЦЭМ!$A$34:$A$777,$A228,СВЦЭМ!$B$34:$B$777,Q$225)+'СЕТ СН'!$F$12</f>
        <v>144.04260456</v>
      </c>
      <c r="R228" s="37">
        <f>SUMIFS(СВЦЭМ!$G$34:$G$777,СВЦЭМ!$A$34:$A$777,$A228,СВЦЭМ!$B$34:$B$777,R$225)+'СЕТ СН'!$F$12</f>
        <v>144.20970749</v>
      </c>
      <c r="S228" s="37">
        <f>SUMIFS(СВЦЭМ!$G$34:$G$777,СВЦЭМ!$A$34:$A$777,$A228,СВЦЭМ!$B$34:$B$777,S$225)+'СЕТ СН'!$F$12</f>
        <v>144.70449919999999</v>
      </c>
      <c r="T228" s="37">
        <f>SUMIFS(СВЦЭМ!$G$34:$G$777,СВЦЭМ!$A$34:$A$777,$A228,СВЦЭМ!$B$34:$B$777,T$225)+'СЕТ СН'!$F$12</f>
        <v>146.70219964</v>
      </c>
      <c r="U228" s="37">
        <f>SUMIFS(СВЦЭМ!$G$34:$G$777,СВЦЭМ!$A$34:$A$777,$A228,СВЦЭМ!$B$34:$B$777,U$225)+'СЕТ СН'!$F$12</f>
        <v>144.43623356000001</v>
      </c>
      <c r="V228" s="37">
        <f>SUMIFS(СВЦЭМ!$G$34:$G$777,СВЦЭМ!$A$34:$A$777,$A228,СВЦЭМ!$B$34:$B$777,V$225)+'СЕТ СН'!$F$12</f>
        <v>146.95038266</v>
      </c>
      <c r="W228" s="37">
        <f>SUMIFS(СВЦЭМ!$G$34:$G$777,СВЦЭМ!$A$34:$A$777,$A228,СВЦЭМ!$B$34:$B$777,W$225)+'СЕТ СН'!$F$12</f>
        <v>145.54403977000001</v>
      </c>
      <c r="X228" s="37">
        <f>SUMIFS(СВЦЭМ!$G$34:$G$777,СВЦЭМ!$A$34:$A$777,$A228,СВЦЭМ!$B$34:$B$777,X$225)+'СЕТ СН'!$F$12</f>
        <v>145.19976750999999</v>
      </c>
      <c r="Y228" s="37">
        <f>SUMIFS(СВЦЭМ!$G$34:$G$777,СВЦЭМ!$A$34:$A$777,$A228,СВЦЭМ!$B$34:$B$777,Y$225)+'СЕТ СН'!$F$12</f>
        <v>150.12514392</v>
      </c>
    </row>
    <row r="229" spans="1:27" ht="15.75" x14ac:dyDescent="0.2">
      <c r="A229" s="36">
        <f t="shared" si="6"/>
        <v>42617</v>
      </c>
      <c r="B229" s="37">
        <f>SUMIFS(СВЦЭМ!$G$34:$G$777,СВЦЭМ!$A$34:$A$777,$A229,СВЦЭМ!$B$34:$B$777,B$225)+'СЕТ СН'!$F$12</f>
        <v>160.04139924</v>
      </c>
      <c r="C229" s="37">
        <f>SUMIFS(СВЦЭМ!$G$34:$G$777,СВЦЭМ!$A$34:$A$777,$A229,СВЦЭМ!$B$34:$B$777,C$225)+'СЕТ СН'!$F$12</f>
        <v>171.96689523000001</v>
      </c>
      <c r="D229" s="37">
        <f>SUMIFS(СВЦЭМ!$G$34:$G$777,СВЦЭМ!$A$34:$A$777,$A229,СВЦЭМ!$B$34:$B$777,D$225)+'СЕТ СН'!$F$12</f>
        <v>178.1363437</v>
      </c>
      <c r="E229" s="37">
        <f>SUMIFS(СВЦЭМ!$G$34:$G$777,СВЦЭМ!$A$34:$A$777,$A229,СВЦЭМ!$B$34:$B$777,E$225)+'СЕТ СН'!$F$12</f>
        <v>182.75105572000001</v>
      </c>
      <c r="F229" s="37">
        <f>SUMIFS(СВЦЭМ!$G$34:$G$777,СВЦЭМ!$A$34:$A$777,$A229,СВЦЭМ!$B$34:$B$777,F$225)+'СЕТ СН'!$F$12</f>
        <v>186.15480177000001</v>
      </c>
      <c r="G229" s="37">
        <f>SUMIFS(СВЦЭМ!$G$34:$G$777,СВЦЭМ!$A$34:$A$777,$A229,СВЦЭМ!$B$34:$B$777,G$225)+'СЕТ СН'!$F$12</f>
        <v>185.63897177000001</v>
      </c>
      <c r="H229" s="37">
        <f>SUMIFS(СВЦЭМ!$G$34:$G$777,СВЦЭМ!$A$34:$A$777,$A229,СВЦЭМ!$B$34:$B$777,H$225)+'СЕТ СН'!$F$12</f>
        <v>181.57758185</v>
      </c>
      <c r="I229" s="37">
        <f>SUMIFS(СВЦЭМ!$G$34:$G$777,СВЦЭМ!$A$34:$A$777,$A229,СВЦЭМ!$B$34:$B$777,I$225)+'СЕТ СН'!$F$12</f>
        <v>175.75632855000001</v>
      </c>
      <c r="J229" s="37">
        <f>SUMIFS(СВЦЭМ!$G$34:$G$777,СВЦЭМ!$A$34:$A$777,$A229,СВЦЭМ!$B$34:$B$777,J$225)+'СЕТ СН'!$F$12</f>
        <v>153.78401586999999</v>
      </c>
      <c r="K229" s="37">
        <f>SUMIFS(СВЦЭМ!$G$34:$G$777,СВЦЭМ!$A$34:$A$777,$A229,СВЦЭМ!$B$34:$B$777,K$225)+'СЕТ СН'!$F$12</f>
        <v>135.48777523000001</v>
      </c>
      <c r="L229" s="37">
        <f>SUMIFS(СВЦЭМ!$G$34:$G$777,СВЦЭМ!$A$34:$A$777,$A229,СВЦЭМ!$B$34:$B$777,L$225)+'СЕТ СН'!$F$12</f>
        <v>127.19695741</v>
      </c>
      <c r="M229" s="37">
        <f>SUMIFS(СВЦЭМ!$G$34:$G$777,СВЦЭМ!$A$34:$A$777,$A229,СВЦЭМ!$B$34:$B$777,M$225)+'СЕТ СН'!$F$12</f>
        <v>135.80022423</v>
      </c>
      <c r="N229" s="37">
        <f>SUMIFS(СВЦЭМ!$G$34:$G$777,СВЦЭМ!$A$34:$A$777,$A229,СВЦЭМ!$B$34:$B$777,N$225)+'СЕТ СН'!$F$12</f>
        <v>132.40903105999999</v>
      </c>
      <c r="O229" s="37">
        <f>SUMIFS(СВЦЭМ!$G$34:$G$777,СВЦЭМ!$A$34:$A$777,$A229,СВЦЭМ!$B$34:$B$777,O$225)+'СЕТ СН'!$F$12</f>
        <v>131.06676274</v>
      </c>
      <c r="P229" s="37">
        <f>SUMIFS(СВЦЭМ!$G$34:$G$777,СВЦЭМ!$A$34:$A$777,$A229,СВЦЭМ!$B$34:$B$777,P$225)+'СЕТ СН'!$F$12</f>
        <v>128.94428440999999</v>
      </c>
      <c r="Q229" s="37">
        <f>SUMIFS(СВЦЭМ!$G$34:$G$777,СВЦЭМ!$A$34:$A$777,$A229,СВЦЭМ!$B$34:$B$777,Q$225)+'СЕТ СН'!$F$12</f>
        <v>128.33838616</v>
      </c>
      <c r="R229" s="37">
        <f>SUMIFS(СВЦЭМ!$G$34:$G$777,СВЦЭМ!$A$34:$A$777,$A229,СВЦЭМ!$B$34:$B$777,R$225)+'СЕТ СН'!$F$12</f>
        <v>128.11221058000001</v>
      </c>
      <c r="S229" s="37">
        <f>SUMIFS(СВЦЭМ!$G$34:$G$777,СВЦЭМ!$A$34:$A$777,$A229,СВЦЭМ!$B$34:$B$777,S$225)+'СЕТ СН'!$F$12</f>
        <v>127.43740799</v>
      </c>
      <c r="T229" s="37">
        <f>SUMIFS(СВЦЭМ!$G$34:$G$777,СВЦЭМ!$A$34:$A$777,$A229,СВЦЭМ!$B$34:$B$777,T$225)+'СЕТ СН'!$F$12</f>
        <v>128.05428975000001</v>
      </c>
      <c r="U229" s="37">
        <f>SUMIFS(СВЦЭМ!$G$34:$G$777,СВЦЭМ!$A$34:$A$777,$A229,СВЦЭМ!$B$34:$B$777,U$225)+'СЕТ СН'!$F$12</f>
        <v>127.72158428</v>
      </c>
      <c r="V229" s="37">
        <f>SUMIFS(СВЦЭМ!$G$34:$G$777,СВЦЭМ!$A$34:$A$777,$A229,СВЦЭМ!$B$34:$B$777,V$225)+'СЕТ СН'!$F$12</f>
        <v>136.28421544</v>
      </c>
      <c r="W229" s="37">
        <f>SUMIFS(СВЦЭМ!$G$34:$G$777,СВЦЭМ!$A$34:$A$777,$A229,СВЦЭМ!$B$34:$B$777,W$225)+'СЕТ СН'!$F$12</f>
        <v>136.4886703</v>
      </c>
      <c r="X229" s="37">
        <f>SUMIFS(СВЦЭМ!$G$34:$G$777,СВЦЭМ!$A$34:$A$777,$A229,СВЦЭМ!$B$34:$B$777,X$225)+'СЕТ СН'!$F$12</f>
        <v>133.7324193</v>
      </c>
      <c r="Y229" s="37">
        <f>SUMIFS(СВЦЭМ!$G$34:$G$777,СВЦЭМ!$A$34:$A$777,$A229,СВЦЭМ!$B$34:$B$777,Y$225)+'СЕТ СН'!$F$12</f>
        <v>140.85640251000001</v>
      </c>
    </row>
    <row r="230" spans="1:27" ht="15.75" x14ac:dyDescent="0.2">
      <c r="A230" s="36">
        <f t="shared" si="6"/>
        <v>42618</v>
      </c>
      <c r="B230" s="37">
        <f>SUMIFS(СВЦЭМ!$G$34:$G$777,СВЦЭМ!$A$34:$A$777,$A230,СВЦЭМ!$B$34:$B$777,B$225)+'СЕТ СН'!$F$12</f>
        <v>160.23707794000001</v>
      </c>
      <c r="C230" s="37">
        <f>SUMIFS(СВЦЭМ!$G$34:$G$777,СВЦЭМ!$A$34:$A$777,$A230,СВЦЭМ!$B$34:$B$777,C$225)+'СЕТ СН'!$F$12</f>
        <v>175.31203556</v>
      </c>
      <c r="D230" s="37">
        <f>SUMIFS(СВЦЭМ!$G$34:$G$777,СВЦЭМ!$A$34:$A$777,$A230,СВЦЭМ!$B$34:$B$777,D$225)+'СЕТ СН'!$F$12</f>
        <v>181.16733295</v>
      </c>
      <c r="E230" s="37">
        <f>SUMIFS(СВЦЭМ!$G$34:$G$777,СВЦЭМ!$A$34:$A$777,$A230,СВЦЭМ!$B$34:$B$777,E$225)+'СЕТ СН'!$F$12</f>
        <v>186.21999198</v>
      </c>
      <c r="F230" s="37">
        <f>SUMIFS(СВЦЭМ!$G$34:$G$777,СВЦЭМ!$A$34:$A$777,$A230,СВЦЭМ!$B$34:$B$777,F$225)+'СЕТ СН'!$F$12</f>
        <v>186.83037974000001</v>
      </c>
      <c r="G230" s="37">
        <f>SUMIFS(СВЦЭМ!$G$34:$G$777,СВЦЭМ!$A$34:$A$777,$A230,СВЦЭМ!$B$34:$B$777,G$225)+'СЕТ СН'!$F$12</f>
        <v>183.18799809000001</v>
      </c>
      <c r="H230" s="37">
        <f>SUMIFS(СВЦЭМ!$G$34:$G$777,СВЦЭМ!$A$34:$A$777,$A230,СВЦЭМ!$B$34:$B$777,H$225)+'СЕТ СН'!$F$12</f>
        <v>174.24969159</v>
      </c>
      <c r="I230" s="37">
        <f>SUMIFS(СВЦЭМ!$G$34:$G$777,СВЦЭМ!$A$34:$A$777,$A230,СВЦЭМ!$B$34:$B$777,I$225)+'СЕТ СН'!$F$12</f>
        <v>159.92351632</v>
      </c>
      <c r="J230" s="37">
        <f>SUMIFS(СВЦЭМ!$G$34:$G$777,СВЦЭМ!$A$34:$A$777,$A230,СВЦЭМ!$B$34:$B$777,J$225)+'СЕТ СН'!$F$12</f>
        <v>147.92511203999999</v>
      </c>
      <c r="K230" s="37">
        <f>SUMIFS(СВЦЭМ!$G$34:$G$777,СВЦЭМ!$A$34:$A$777,$A230,СВЦЭМ!$B$34:$B$777,K$225)+'СЕТ СН'!$F$12</f>
        <v>146.96166167999999</v>
      </c>
      <c r="L230" s="37">
        <f>SUMIFS(СВЦЭМ!$G$34:$G$777,СВЦЭМ!$A$34:$A$777,$A230,СВЦЭМ!$B$34:$B$777,L$225)+'СЕТ СН'!$F$12</f>
        <v>142.96068584</v>
      </c>
      <c r="M230" s="37">
        <f>SUMIFS(СВЦЭМ!$G$34:$G$777,СВЦЭМ!$A$34:$A$777,$A230,СВЦЭМ!$B$34:$B$777,M$225)+'СЕТ СН'!$F$12</f>
        <v>143.3765654</v>
      </c>
      <c r="N230" s="37">
        <f>SUMIFS(СВЦЭМ!$G$34:$G$777,СВЦЭМ!$A$34:$A$777,$A230,СВЦЭМ!$B$34:$B$777,N$225)+'СЕТ СН'!$F$12</f>
        <v>141.25952397</v>
      </c>
      <c r="O230" s="37">
        <f>SUMIFS(СВЦЭМ!$G$34:$G$777,СВЦЭМ!$A$34:$A$777,$A230,СВЦЭМ!$B$34:$B$777,O$225)+'СЕТ СН'!$F$12</f>
        <v>142.10087103000001</v>
      </c>
      <c r="P230" s="37">
        <f>SUMIFS(СВЦЭМ!$G$34:$G$777,СВЦЭМ!$A$34:$A$777,$A230,СВЦЭМ!$B$34:$B$777,P$225)+'СЕТ СН'!$F$12</f>
        <v>149.15440390000001</v>
      </c>
      <c r="Q230" s="37">
        <f>SUMIFS(СВЦЭМ!$G$34:$G$777,СВЦЭМ!$A$34:$A$777,$A230,СВЦЭМ!$B$34:$B$777,Q$225)+'СЕТ СН'!$F$12</f>
        <v>154.11291653999999</v>
      </c>
      <c r="R230" s="37">
        <f>SUMIFS(СВЦЭМ!$G$34:$G$777,СВЦЭМ!$A$34:$A$777,$A230,СВЦЭМ!$B$34:$B$777,R$225)+'СЕТ СН'!$F$12</f>
        <v>157.35468091000001</v>
      </c>
      <c r="S230" s="37">
        <f>SUMIFS(СВЦЭМ!$G$34:$G$777,СВЦЭМ!$A$34:$A$777,$A230,СВЦЭМ!$B$34:$B$777,S$225)+'СЕТ СН'!$F$12</f>
        <v>156.61633332</v>
      </c>
      <c r="T230" s="37">
        <f>SUMIFS(СВЦЭМ!$G$34:$G$777,СВЦЭМ!$A$34:$A$777,$A230,СВЦЭМ!$B$34:$B$777,T$225)+'СЕТ СН'!$F$12</f>
        <v>156.17710446999999</v>
      </c>
      <c r="U230" s="37">
        <f>SUMIFS(СВЦЭМ!$G$34:$G$777,СВЦЭМ!$A$34:$A$777,$A230,СВЦЭМ!$B$34:$B$777,U$225)+'СЕТ СН'!$F$12</f>
        <v>159.23462752</v>
      </c>
      <c r="V230" s="37">
        <f>SUMIFS(СВЦЭМ!$G$34:$G$777,СВЦЭМ!$A$34:$A$777,$A230,СВЦЭМ!$B$34:$B$777,V$225)+'СЕТ СН'!$F$12</f>
        <v>158.17883986000001</v>
      </c>
      <c r="W230" s="37">
        <f>SUMIFS(СВЦЭМ!$G$34:$G$777,СВЦЭМ!$A$34:$A$777,$A230,СВЦЭМ!$B$34:$B$777,W$225)+'СЕТ СН'!$F$12</f>
        <v>155.01874416999999</v>
      </c>
      <c r="X230" s="37">
        <f>SUMIFS(СВЦЭМ!$G$34:$G$777,СВЦЭМ!$A$34:$A$777,$A230,СВЦЭМ!$B$34:$B$777,X$225)+'СЕТ СН'!$F$12</f>
        <v>153.13554597000001</v>
      </c>
      <c r="Y230" s="37">
        <f>SUMIFS(СВЦЭМ!$G$34:$G$777,СВЦЭМ!$A$34:$A$777,$A230,СВЦЭМ!$B$34:$B$777,Y$225)+'СЕТ СН'!$F$12</f>
        <v>157.25987362999999</v>
      </c>
    </row>
    <row r="231" spans="1:27" ht="15.75" x14ac:dyDescent="0.2">
      <c r="A231" s="36">
        <f t="shared" si="6"/>
        <v>42619</v>
      </c>
      <c r="B231" s="37">
        <f>SUMIFS(СВЦЭМ!$G$34:$G$777,СВЦЭМ!$A$34:$A$777,$A231,СВЦЭМ!$B$34:$B$777,B$225)+'СЕТ СН'!$F$12</f>
        <v>158.52624395999999</v>
      </c>
      <c r="C231" s="37">
        <f>SUMIFS(СВЦЭМ!$G$34:$G$777,СВЦЭМ!$A$34:$A$777,$A231,СВЦЭМ!$B$34:$B$777,C$225)+'СЕТ СН'!$F$12</f>
        <v>176.44962925999999</v>
      </c>
      <c r="D231" s="37">
        <f>SUMIFS(СВЦЭМ!$G$34:$G$777,СВЦЭМ!$A$34:$A$777,$A231,СВЦЭМ!$B$34:$B$777,D$225)+'СЕТ СН'!$F$12</f>
        <v>188.43961679</v>
      </c>
      <c r="E231" s="37">
        <f>SUMIFS(СВЦЭМ!$G$34:$G$777,СВЦЭМ!$A$34:$A$777,$A231,СВЦЭМ!$B$34:$B$777,E$225)+'СЕТ СН'!$F$12</f>
        <v>193.78369430000001</v>
      </c>
      <c r="F231" s="37">
        <f>SUMIFS(СВЦЭМ!$G$34:$G$777,СВЦЭМ!$A$34:$A$777,$A231,СВЦЭМ!$B$34:$B$777,F$225)+'СЕТ СН'!$F$12</f>
        <v>194.21334218000001</v>
      </c>
      <c r="G231" s="37">
        <f>SUMIFS(СВЦЭМ!$G$34:$G$777,СВЦЭМ!$A$34:$A$777,$A231,СВЦЭМ!$B$34:$B$777,G$225)+'СЕТ СН'!$F$12</f>
        <v>189.12649966999999</v>
      </c>
      <c r="H231" s="37">
        <f>SUMIFS(СВЦЭМ!$G$34:$G$777,СВЦЭМ!$A$34:$A$777,$A231,СВЦЭМ!$B$34:$B$777,H$225)+'СЕТ СН'!$F$12</f>
        <v>174.76483598999999</v>
      </c>
      <c r="I231" s="37">
        <f>SUMIFS(СВЦЭМ!$G$34:$G$777,СВЦЭМ!$A$34:$A$777,$A231,СВЦЭМ!$B$34:$B$777,I$225)+'СЕТ СН'!$F$12</f>
        <v>150.47100067</v>
      </c>
      <c r="J231" s="37">
        <f>SUMIFS(СВЦЭМ!$G$34:$G$777,СВЦЭМ!$A$34:$A$777,$A231,СВЦЭМ!$B$34:$B$777,J$225)+'СЕТ СН'!$F$12</f>
        <v>132.67857108999999</v>
      </c>
      <c r="K231" s="37">
        <f>SUMIFS(СВЦЭМ!$G$34:$G$777,СВЦЭМ!$A$34:$A$777,$A231,СВЦЭМ!$B$34:$B$777,K$225)+'СЕТ СН'!$F$12</f>
        <v>130.09224087000001</v>
      </c>
      <c r="L231" s="37">
        <f>SUMIFS(СВЦЭМ!$G$34:$G$777,СВЦЭМ!$A$34:$A$777,$A231,СВЦЭМ!$B$34:$B$777,L$225)+'СЕТ СН'!$F$12</f>
        <v>131.49827661</v>
      </c>
      <c r="M231" s="37">
        <f>SUMIFS(СВЦЭМ!$G$34:$G$777,СВЦЭМ!$A$34:$A$777,$A231,СВЦЭМ!$B$34:$B$777,M$225)+'СЕТ СН'!$F$12</f>
        <v>137.40453812000001</v>
      </c>
      <c r="N231" s="37">
        <f>SUMIFS(СВЦЭМ!$G$34:$G$777,СВЦЭМ!$A$34:$A$777,$A231,СВЦЭМ!$B$34:$B$777,N$225)+'СЕТ СН'!$F$12</f>
        <v>133.36642807000001</v>
      </c>
      <c r="O231" s="37">
        <f>SUMIFS(СВЦЭМ!$G$34:$G$777,СВЦЭМ!$A$34:$A$777,$A231,СВЦЭМ!$B$34:$B$777,O$225)+'СЕТ СН'!$F$12</f>
        <v>134.54358669999999</v>
      </c>
      <c r="P231" s="37">
        <f>SUMIFS(СВЦЭМ!$G$34:$G$777,СВЦЭМ!$A$34:$A$777,$A231,СВЦЭМ!$B$34:$B$777,P$225)+'СЕТ СН'!$F$12</f>
        <v>134.43332660999999</v>
      </c>
      <c r="Q231" s="37">
        <f>SUMIFS(СВЦЭМ!$G$34:$G$777,СВЦЭМ!$A$34:$A$777,$A231,СВЦЭМ!$B$34:$B$777,Q$225)+'СЕТ СН'!$F$12</f>
        <v>134.98878217000001</v>
      </c>
      <c r="R231" s="37">
        <f>SUMIFS(СВЦЭМ!$G$34:$G$777,СВЦЭМ!$A$34:$A$777,$A231,СВЦЭМ!$B$34:$B$777,R$225)+'СЕТ СН'!$F$12</f>
        <v>135.39111338000001</v>
      </c>
      <c r="S231" s="37">
        <f>SUMIFS(СВЦЭМ!$G$34:$G$777,СВЦЭМ!$A$34:$A$777,$A231,СВЦЭМ!$B$34:$B$777,S$225)+'СЕТ СН'!$F$12</f>
        <v>134.37495358999999</v>
      </c>
      <c r="T231" s="37">
        <f>SUMIFS(СВЦЭМ!$G$34:$G$777,СВЦЭМ!$A$34:$A$777,$A231,СВЦЭМ!$B$34:$B$777,T$225)+'СЕТ СН'!$F$12</f>
        <v>136.18536953</v>
      </c>
      <c r="U231" s="37">
        <f>SUMIFS(СВЦЭМ!$G$34:$G$777,СВЦЭМ!$A$34:$A$777,$A231,СВЦЭМ!$B$34:$B$777,U$225)+'СЕТ СН'!$F$12</f>
        <v>140.69860585999999</v>
      </c>
      <c r="V231" s="37">
        <f>SUMIFS(СВЦЭМ!$G$34:$G$777,СВЦЭМ!$A$34:$A$777,$A231,СВЦЭМ!$B$34:$B$777,V$225)+'СЕТ СН'!$F$12</f>
        <v>149.11984329000001</v>
      </c>
      <c r="W231" s="37">
        <f>SUMIFS(СВЦЭМ!$G$34:$G$777,СВЦЭМ!$A$34:$A$777,$A231,СВЦЭМ!$B$34:$B$777,W$225)+'СЕТ СН'!$F$12</f>
        <v>146.39628972</v>
      </c>
      <c r="X231" s="37">
        <f>SUMIFS(СВЦЭМ!$G$34:$G$777,СВЦЭМ!$A$34:$A$777,$A231,СВЦЭМ!$B$34:$B$777,X$225)+'СЕТ СН'!$F$12</f>
        <v>134.22680757000001</v>
      </c>
      <c r="Y231" s="37">
        <f>SUMIFS(СВЦЭМ!$G$34:$G$777,СВЦЭМ!$A$34:$A$777,$A231,СВЦЭМ!$B$34:$B$777,Y$225)+'СЕТ СН'!$F$12</f>
        <v>139.66311114999999</v>
      </c>
    </row>
    <row r="232" spans="1:27" ht="15.75" x14ac:dyDescent="0.2">
      <c r="A232" s="36">
        <f t="shared" si="6"/>
        <v>42620</v>
      </c>
      <c r="B232" s="37">
        <f>SUMIFS(СВЦЭМ!$G$34:$G$777,СВЦЭМ!$A$34:$A$777,$A232,СВЦЭМ!$B$34:$B$777,B$225)+'СЕТ СН'!$F$12</f>
        <v>161.69448488</v>
      </c>
      <c r="C232" s="37">
        <f>SUMIFS(СВЦЭМ!$G$34:$G$777,СВЦЭМ!$A$34:$A$777,$A232,СВЦЭМ!$B$34:$B$777,C$225)+'СЕТ СН'!$F$12</f>
        <v>178.78272016</v>
      </c>
      <c r="D232" s="37">
        <f>SUMIFS(СВЦЭМ!$G$34:$G$777,СВЦЭМ!$A$34:$A$777,$A232,СВЦЭМ!$B$34:$B$777,D$225)+'СЕТ СН'!$F$12</f>
        <v>187.81681673</v>
      </c>
      <c r="E232" s="37">
        <f>SUMIFS(СВЦЭМ!$G$34:$G$777,СВЦЭМ!$A$34:$A$777,$A232,СВЦЭМ!$B$34:$B$777,E$225)+'СЕТ СН'!$F$12</f>
        <v>192.92175073999999</v>
      </c>
      <c r="F232" s="37">
        <f>SUMIFS(СВЦЭМ!$G$34:$G$777,СВЦЭМ!$A$34:$A$777,$A232,СВЦЭМ!$B$34:$B$777,F$225)+'СЕТ СН'!$F$12</f>
        <v>194.50293586000001</v>
      </c>
      <c r="G232" s="37">
        <f>SUMIFS(СВЦЭМ!$G$34:$G$777,СВЦЭМ!$A$34:$A$777,$A232,СВЦЭМ!$B$34:$B$777,G$225)+'СЕТ СН'!$F$12</f>
        <v>189.88570748999999</v>
      </c>
      <c r="H232" s="37">
        <f>SUMIFS(СВЦЭМ!$G$34:$G$777,СВЦЭМ!$A$34:$A$777,$A232,СВЦЭМ!$B$34:$B$777,H$225)+'СЕТ СН'!$F$12</f>
        <v>176.08354686999999</v>
      </c>
      <c r="I232" s="37">
        <f>SUMIFS(СВЦЭМ!$G$34:$G$777,СВЦЭМ!$A$34:$A$777,$A232,СВЦЭМ!$B$34:$B$777,I$225)+'СЕТ СН'!$F$12</f>
        <v>160.63855365000001</v>
      </c>
      <c r="J232" s="37">
        <f>SUMIFS(СВЦЭМ!$G$34:$G$777,СВЦЭМ!$A$34:$A$777,$A232,СВЦЭМ!$B$34:$B$777,J$225)+'СЕТ СН'!$F$12</f>
        <v>149.52498259999999</v>
      </c>
      <c r="K232" s="37">
        <f>SUMIFS(СВЦЭМ!$G$34:$G$777,СВЦЭМ!$A$34:$A$777,$A232,СВЦЭМ!$B$34:$B$777,K$225)+'СЕТ СН'!$F$12</f>
        <v>152.67855825999999</v>
      </c>
      <c r="L232" s="37">
        <f>SUMIFS(СВЦЭМ!$G$34:$G$777,СВЦЭМ!$A$34:$A$777,$A232,СВЦЭМ!$B$34:$B$777,L$225)+'СЕТ СН'!$F$12</f>
        <v>148.37115231000001</v>
      </c>
      <c r="M232" s="37">
        <f>SUMIFS(СВЦЭМ!$G$34:$G$777,СВЦЭМ!$A$34:$A$777,$A232,СВЦЭМ!$B$34:$B$777,M$225)+'СЕТ СН'!$F$12</f>
        <v>158.11034280000001</v>
      </c>
      <c r="N232" s="37">
        <f>SUMIFS(СВЦЭМ!$G$34:$G$777,СВЦЭМ!$A$34:$A$777,$A232,СВЦЭМ!$B$34:$B$777,N$225)+'СЕТ СН'!$F$12</f>
        <v>151.25311481</v>
      </c>
      <c r="O232" s="37">
        <f>SUMIFS(СВЦЭМ!$G$34:$G$777,СВЦЭМ!$A$34:$A$777,$A232,СВЦЭМ!$B$34:$B$777,O$225)+'СЕТ СН'!$F$12</f>
        <v>153.04830501999999</v>
      </c>
      <c r="P232" s="37">
        <f>SUMIFS(СВЦЭМ!$G$34:$G$777,СВЦЭМ!$A$34:$A$777,$A232,СВЦЭМ!$B$34:$B$777,P$225)+'СЕТ СН'!$F$12</f>
        <v>147.06698661999999</v>
      </c>
      <c r="Q232" s="37">
        <f>SUMIFS(СВЦЭМ!$G$34:$G$777,СВЦЭМ!$A$34:$A$777,$A232,СВЦЭМ!$B$34:$B$777,Q$225)+'СЕТ СН'!$F$12</f>
        <v>139.82090676000001</v>
      </c>
      <c r="R232" s="37">
        <f>SUMIFS(СВЦЭМ!$G$34:$G$777,СВЦЭМ!$A$34:$A$777,$A232,СВЦЭМ!$B$34:$B$777,R$225)+'СЕТ СН'!$F$12</f>
        <v>165.7399039</v>
      </c>
      <c r="S232" s="37">
        <f>SUMIFS(СВЦЭМ!$G$34:$G$777,СВЦЭМ!$A$34:$A$777,$A232,СВЦЭМ!$B$34:$B$777,S$225)+'СЕТ СН'!$F$12</f>
        <v>153.64848078</v>
      </c>
      <c r="T232" s="37">
        <f>SUMIFS(СВЦЭМ!$G$34:$G$777,СВЦЭМ!$A$34:$A$777,$A232,СВЦЭМ!$B$34:$B$777,T$225)+'СЕТ СН'!$F$12</f>
        <v>155.29349775</v>
      </c>
      <c r="U232" s="37">
        <f>SUMIFS(СВЦЭМ!$G$34:$G$777,СВЦЭМ!$A$34:$A$777,$A232,СВЦЭМ!$B$34:$B$777,U$225)+'СЕТ СН'!$F$12</f>
        <v>158.92478141000001</v>
      </c>
      <c r="V232" s="37">
        <f>SUMIFS(СВЦЭМ!$G$34:$G$777,СВЦЭМ!$A$34:$A$777,$A232,СВЦЭМ!$B$34:$B$777,V$225)+'СЕТ СН'!$F$12</f>
        <v>166.101484</v>
      </c>
      <c r="W232" s="37">
        <f>SUMIFS(СВЦЭМ!$G$34:$G$777,СВЦЭМ!$A$34:$A$777,$A232,СВЦЭМ!$B$34:$B$777,W$225)+'СЕТ СН'!$F$12</f>
        <v>149.76261459</v>
      </c>
      <c r="X232" s="37">
        <f>SUMIFS(СВЦЭМ!$G$34:$G$777,СВЦЭМ!$A$34:$A$777,$A232,СВЦЭМ!$B$34:$B$777,X$225)+'СЕТ СН'!$F$12</f>
        <v>140.17702881</v>
      </c>
      <c r="Y232" s="37">
        <f>SUMIFS(СВЦЭМ!$G$34:$G$777,СВЦЭМ!$A$34:$A$777,$A232,СВЦЭМ!$B$34:$B$777,Y$225)+'СЕТ СН'!$F$12</f>
        <v>148.04782975000001</v>
      </c>
    </row>
    <row r="233" spans="1:27" ht="15.75" x14ac:dyDescent="0.2">
      <c r="A233" s="36">
        <f t="shared" si="6"/>
        <v>42621</v>
      </c>
      <c r="B233" s="37">
        <f>SUMIFS(СВЦЭМ!$G$34:$G$777,СВЦЭМ!$A$34:$A$777,$A233,СВЦЭМ!$B$34:$B$777,B$225)+'СЕТ СН'!$F$12</f>
        <v>160.77855740000001</v>
      </c>
      <c r="C233" s="37">
        <f>SUMIFS(СВЦЭМ!$G$34:$G$777,СВЦЭМ!$A$34:$A$777,$A233,СВЦЭМ!$B$34:$B$777,C$225)+'СЕТ СН'!$F$12</f>
        <v>175.63634146000001</v>
      </c>
      <c r="D233" s="37">
        <f>SUMIFS(СВЦЭМ!$G$34:$G$777,СВЦЭМ!$A$34:$A$777,$A233,СВЦЭМ!$B$34:$B$777,D$225)+'СЕТ СН'!$F$12</f>
        <v>187.18862583999999</v>
      </c>
      <c r="E233" s="37">
        <f>SUMIFS(СВЦЭМ!$G$34:$G$777,СВЦЭМ!$A$34:$A$777,$A233,СВЦЭМ!$B$34:$B$777,E$225)+'СЕТ СН'!$F$12</f>
        <v>192.05851279000001</v>
      </c>
      <c r="F233" s="37">
        <f>SUMIFS(СВЦЭМ!$G$34:$G$777,СВЦЭМ!$A$34:$A$777,$A233,СВЦЭМ!$B$34:$B$777,F$225)+'СЕТ СН'!$F$12</f>
        <v>193.53742618999999</v>
      </c>
      <c r="G233" s="37">
        <f>SUMIFS(СВЦЭМ!$G$34:$G$777,СВЦЭМ!$A$34:$A$777,$A233,СВЦЭМ!$B$34:$B$777,G$225)+'СЕТ СН'!$F$12</f>
        <v>194.57078619000001</v>
      </c>
      <c r="H233" s="37">
        <f>SUMIFS(СВЦЭМ!$G$34:$G$777,СВЦЭМ!$A$34:$A$777,$A233,СВЦЭМ!$B$34:$B$777,H$225)+'СЕТ СН'!$F$12</f>
        <v>187.58543613000001</v>
      </c>
      <c r="I233" s="37">
        <f>SUMIFS(СВЦЭМ!$G$34:$G$777,СВЦЭМ!$A$34:$A$777,$A233,СВЦЭМ!$B$34:$B$777,I$225)+'СЕТ СН'!$F$12</f>
        <v>172.85497412999999</v>
      </c>
      <c r="J233" s="37">
        <f>SUMIFS(СВЦЭМ!$G$34:$G$777,СВЦЭМ!$A$34:$A$777,$A233,СВЦЭМ!$B$34:$B$777,J$225)+'СЕТ СН'!$F$12</f>
        <v>152.02415615999999</v>
      </c>
      <c r="K233" s="37">
        <f>SUMIFS(СВЦЭМ!$G$34:$G$777,СВЦЭМ!$A$34:$A$777,$A233,СВЦЭМ!$B$34:$B$777,K$225)+'СЕТ СН'!$F$12</f>
        <v>136.95314780999999</v>
      </c>
      <c r="L233" s="37">
        <f>SUMIFS(СВЦЭМ!$G$34:$G$777,СВЦЭМ!$A$34:$A$777,$A233,СВЦЭМ!$B$34:$B$777,L$225)+'СЕТ СН'!$F$12</f>
        <v>126.77561277</v>
      </c>
      <c r="M233" s="37">
        <f>SUMIFS(СВЦЭМ!$G$34:$G$777,СВЦЭМ!$A$34:$A$777,$A233,СВЦЭМ!$B$34:$B$777,M$225)+'СЕТ СН'!$F$12</f>
        <v>135.29791096</v>
      </c>
      <c r="N233" s="37">
        <f>SUMIFS(СВЦЭМ!$G$34:$G$777,СВЦЭМ!$A$34:$A$777,$A233,СВЦЭМ!$B$34:$B$777,N$225)+'СЕТ СН'!$F$12</f>
        <v>140.53089516</v>
      </c>
      <c r="O233" s="37">
        <f>SUMIFS(СВЦЭМ!$G$34:$G$777,СВЦЭМ!$A$34:$A$777,$A233,СВЦЭМ!$B$34:$B$777,O$225)+'СЕТ СН'!$F$12</f>
        <v>142.24944837000001</v>
      </c>
      <c r="P233" s="37">
        <f>SUMIFS(СВЦЭМ!$G$34:$G$777,СВЦЭМ!$A$34:$A$777,$A233,СВЦЭМ!$B$34:$B$777,P$225)+'СЕТ СН'!$F$12</f>
        <v>139.34430639000001</v>
      </c>
      <c r="Q233" s="37">
        <f>SUMIFS(СВЦЭМ!$G$34:$G$777,СВЦЭМ!$A$34:$A$777,$A233,СВЦЭМ!$B$34:$B$777,Q$225)+'СЕТ СН'!$F$12</f>
        <v>139.58224625</v>
      </c>
      <c r="R233" s="37">
        <f>SUMIFS(СВЦЭМ!$G$34:$G$777,СВЦЭМ!$A$34:$A$777,$A233,СВЦЭМ!$B$34:$B$777,R$225)+'СЕТ СН'!$F$12</f>
        <v>139.47717388000001</v>
      </c>
      <c r="S233" s="37">
        <f>SUMIFS(СВЦЭМ!$G$34:$G$777,СВЦЭМ!$A$34:$A$777,$A233,СВЦЭМ!$B$34:$B$777,S$225)+'СЕТ СН'!$F$12</f>
        <v>122.24367124</v>
      </c>
      <c r="T233" s="37">
        <f>SUMIFS(СВЦЭМ!$G$34:$G$777,СВЦЭМ!$A$34:$A$777,$A233,СВЦЭМ!$B$34:$B$777,T$225)+'СЕТ СН'!$F$12</f>
        <v>123.44351431</v>
      </c>
      <c r="U233" s="37">
        <f>SUMIFS(СВЦЭМ!$G$34:$G$777,СВЦЭМ!$A$34:$A$777,$A233,СВЦЭМ!$B$34:$B$777,U$225)+'СЕТ СН'!$F$12</f>
        <v>127.56761023999999</v>
      </c>
      <c r="V233" s="37">
        <f>SUMIFS(СВЦЭМ!$G$34:$G$777,СВЦЭМ!$A$34:$A$777,$A233,СВЦЭМ!$B$34:$B$777,V$225)+'СЕТ СН'!$F$12</f>
        <v>135.40300181999999</v>
      </c>
      <c r="W233" s="37">
        <f>SUMIFS(СВЦЭМ!$G$34:$G$777,СВЦЭМ!$A$34:$A$777,$A233,СВЦЭМ!$B$34:$B$777,W$225)+'СЕТ СН'!$F$12</f>
        <v>133.80889160000001</v>
      </c>
      <c r="X233" s="37">
        <f>SUMIFS(СВЦЭМ!$G$34:$G$777,СВЦЭМ!$A$34:$A$777,$A233,СВЦЭМ!$B$34:$B$777,X$225)+'СЕТ СН'!$F$12</f>
        <v>128.23325747000001</v>
      </c>
      <c r="Y233" s="37">
        <f>SUMIFS(СВЦЭМ!$G$34:$G$777,СВЦЭМ!$A$34:$A$777,$A233,СВЦЭМ!$B$34:$B$777,Y$225)+'СЕТ СН'!$F$12</f>
        <v>139.50700746000001</v>
      </c>
    </row>
    <row r="234" spans="1:27" ht="15.75" x14ac:dyDescent="0.2">
      <c r="A234" s="36">
        <f t="shared" si="6"/>
        <v>42622</v>
      </c>
      <c r="B234" s="37">
        <f>SUMIFS(СВЦЭМ!$G$34:$G$777,СВЦЭМ!$A$34:$A$777,$A234,СВЦЭМ!$B$34:$B$777,B$225)+'СЕТ СН'!$F$12</f>
        <v>162.30415149000001</v>
      </c>
      <c r="C234" s="37">
        <f>SUMIFS(СВЦЭМ!$G$34:$G$777,СВЦЭМ!$A$34:$A$777,$A234,СВЦЭМ!$B$34:$B$777,C$225)+'СЕТ СН'!$F$12</f>
        <v>177.61796706999999</v>
      </c>
      <c r="D234" s="37">
        <f>SUMIFS(СВЦЭМ!$G$34:$G$777,СВЦЭМ!$A$34:$A$777,$A234,СВЦЭМ!$B$34:$B$777,D$225)+'СЕТ СН'!$F$12</f>
        <v>190.95830113</v>
      </c>
      <c r="E234" s="37">
        <f>SUMIFS(СВЦЭМ!$G$34:$G$777,СВЦЭМ!$A$34:$A$777,$A234,СВЦЭМ!$B$34:$B$777,E$225)+'СЕТ СН'!$F$12</f>
        <v>196.13618199999999</v>
      </c>
      <c r="F234" s="37">
        <f>SUMIFS(СВЦЭМ!$G$34:$G$777,СВЦЭМ!$A$34:$A$777,$A234,СВЦЭМ!$B$34:$B$777,F$225)+'СЕТ СН'!$F$12</f>
        <v>196.23140190000001</v>
      </c>
      <c r="G234" s="37">
        <f>SUMIFS(СВЦЭМ!$G$34:$G$777,СВЦЭМ!$A$34:$A$777,$A234,СВЦЭМ!$B$34:$B$777,G$225)+'СЕТ СН'!$F$12</f>
        <v>191.1370603</v>
      </c>
      <c r="H234" s="37">
        <f>SUMIFS(СВЦЭМ!$G$34:$G$777,СВЦЭМ!$A$34:$A$777,$A234,СВЦЭМ!$B$34:$B$777,H$225)+'СЕТ СН'!$F$12</f>
        <v>175.05583909999999</v>
      </c>
      <c r="I234" s="37">
        <f>SUMIFS(СВЦЭМ!$G$34:$G$777,СВЦЭМ!$A$34:$A$777,$A234,СВЦЭМ!$B$34:$B$777,I$225)+'СЕТ СН'!$F$12</f>
        <v>154.13459678000001</v>
      </c>
      <c r="J234" s="37">
        <f>SUMIFS(СВЦЭМ!$G$34:$G$777,СВЦЭМ!$A$34:$A$777,$A234,СВЦЭМ!$B$34:$B$777,J$225)+'СЕТ СН'!$F$12</f>
        <v>134.92802316000001</v>
      </c>
      <c r="K234" s="37">
        <f>SUMIFS(СВЦЭМ!$G$34:$G$777,СВЦЭМ!$A$34:$A$777,$A234,СВЦЭМ!$B$34:$B$777,K$225)+'СЕТ СН'!$F$12</f>
        <v>127.32829101</v>
      </c>
      <c r="L234" s="37">
        <f>SUMIFS(СВЦЭМ!$G$34:$G$777,СВЦЭМ!$A$34:$A$777,$A234,СВЦЭМ!$B$34:$B$777,L$225)+'СЕТ СН'!$F$12</f>
        <v>126.91771783</v>
      </c>
      <c r="M234" s="37">
        <f>SUMIFS(СВЦЭМ!$G$34:$G$777,СВЦЭМ!$A$34:$A$777,$A234,СВЦЭМ!$B$34:$B$777,M$225)+'СЕТ СН'!$F$12</f>
        <v>120.92390315</v>
      </c>
      <c r="N234" s="37">
        <f>SUMIFS(СВЦЭМ!$G$34:$G$777,СВЦЭМ!$A$34:$A$777,$A234,СВЦЭМ!$B$34:$B$777,N$225)+'СЕТ СН'!$F$12</f>
        <v>118.63311476</v>
      </c>
      <c r="O234" s="37">
        <f>SUMIFS(СВЦЭМ!$G$34:$G$777,СВЦЭМ!$A$34:$A$777,$A234,СВЦЭМ!$B$34:$B$777,O$225)+'СЕТ СН'!$F$12</f>
        <v>119.86315485999999</v>
      </c>
      <c r="P234" s="37">
        <f>SUMIFS(СВЦЭМ!$G$34:$G$777,СВЦЭМ!$A$34:$A$777,$A234,СВЦЭМ!$B$34:$B$777,P$225)+'СЕТ СН'!$F$12</f>
        <v>118.20336105</v>
      </c>
      <c r="Q234" s="37">
        <f>SUMIFS(СВЦЭМ!$G$34:$G$777,СВЦЭМ!$A$34:$A$777,$A234,СВЦЭМ!$B$34:$B$777,Q$225)+'СЕТ СН'!$F$12</f>
        <v>134.36107938000001</v>
      </c>
      <c r="R234" s="37">
        <f>SUMIFS(СВЦЭМ!$G$34:$G$777,СВЦЭМ!$A$34:$A$777,$A234,СВЦЭМ!$B$34:$B$777,R$225)+'СЕТ СН'!$F$12</f>
        <v>151.39660695000001</v>
      </c>
      <c r="S234" s="37">
        <f>SUMIFS(СВЦЭМ!$G$34:$G$777,СВЦЭМ!$A$34:$A$777,$A234,СВЦЭМ!$B$34:$B$777,S$225)+'СЕТ СН'!$F$12</f>
        <v>136.92556904</v>
      </c>
      <c r="T234" s="37">
        <f>SUMIFS(СВЦЭМ!$G$34:$G$777,СВЦЭМ!$A$34:$A$777,$A234,СВЦЭМ!$B$34:$B$777,T$225)+'СЕТ СН'!$F$12</f>
        <v>123.7232473</v>
      </c>
      <c r="U234" s="37">
        <f>SUMIFS(СВЦЭМ!$G$34:$G$777,СВЦЭМ!$A$34:$A$777,$A234,СВЦЭМ!$B$34:$B$777,U$225)+'СЕТ СН'!$F$12</f>
        <v>121.84378273</v>
      </c>
      <c r="V234" s="37">
        <f>SUMIFS(СВЦЭМ!$G$34:$G$777,СВЦЭМ!$A$34:$A$777,$A234,СВЦЭМ!$B$34:$B$777,V$225)+'СЕТ СН'!$F$12</f>
        <v>123.84596402</v>
      </c>
      <c r="W234" s="37">
        <f>SUMIFS(СВЦЭМ!$G$34:$G$777,СВЦЭМ!$A$34:$A$777,$A234,СВЦЭМ!$B$34:$B$777,W$225)+'СЕТ СН'!$F$12</f>
        <v>122.01915323999999</v>
      </c>
      <c r="X234" s="37">
        <f>SUMIFS(СВЦЭМ!$G$34:$G$777,СВЦЭМ!$A$34:$A$777,$A234,СВЦЭМ!$B$34:$B$777,X$225)+'СЕТ СН'!$F$12</f>
        <v>122.40590862000001</v>
      </c>
      <c r="Y234" s="37">
        <f>SUMIFS(СВЦЭМ!$G$34:$G$777,СВЦЭМ!$A$34:$A$777,$A234,СВЦЭМ!$B$34:$B$777,Y$225)+'СЕТ СН'!$F$12</f>
        <v>140.65570513</v>
      </c>
    </row>
    <row r="235" spans="1:27" ht="15.75" x14ac:dyDescent="0.2">
      <c r="A235" s="36">
        <f t="shared" si="6"/>
        <v>42623</v>
      </c>
      <c r="B235" s="37">
        <f>SUMIFS(СВЦЭМ!$G$34:$G$777,СВЦЭМ!$A$34:$A$777,$A235,СВЦЭМ!$B$34:$B$777,B$225)+'СЕТ СН'!$F$12</f>
        <v>164.47911126</v>
      </c>
      <c r="C235" s="37">
        <f>SUMIFS(СВЦЭМ!$G$34:$G$777,СВЦЭМ!$A$34:$A$777,$A235,СВЦЭМ!$B$34:$B$777,C$225)+'СЕТ СН'!$F$12</f>
        <v>180.41369945</v>
      </c>
      <c r="D235" s="37">
        <f>SUMIFS(СВЦЭМ!$G$34:$G$777,СВЦЭМ!$A$34:$A$777,$A235,СВЦЭМ!$B$34:$B$777,D$225)+'СЕТ СН'!$F$12</f>
        <v>191.00412625999999</v>
      </c>
      <c r="E235" s="37">
        <f>SUMIFS(СВЦЭМ!$G$34:$G$777,СВЦЭМ!$A$34:$A$777,$A235,СВЦЭМ!$B$34:$B$777,E$225)+'СЕТ СН'!$F$12</f>
        <v>192.41568294999999</v>
      </c>
      <c r="F235" s="37">
        <f>SUMIFS(СВЦЭМ!$G$34:$G$777,СВЦЭМ!$A$34:$A$777,$A235,СВЦЭМ!$B$34:$B$777,F$225)+'СЕТ СН'!$F$12</f>
        <v>192.65034746000001</v>
      </c>
      <c r="G235" s="37">
        <f>SUMIFS(СВЦЭМ!$G$34:$G$777,СВЦЭМ!$A$34:$A$777,$A235,СВЦЭМ!$B$34:$B$777,G$225)+'СЕТ СН'!$F$12</f>
        <v>191.29505691</v>
      </c>
      <c r="H235" s="37">
        <f>SUMIFS(СВЦЭМ!$G$34:$G$777,СВЦЭМ!$A$34:$A$777,$A235,СВЦЭМ!$B$34:$B$777,H$225)+'СЕТ СН'!$F$12</f>
        <v>185.60086439</v>
      </c>
      <c r="I235" s="37">
        <f>SUMIFS(СВЦЭМ!$G$34:$G$777,СВЦЭМ!$A$34:$A$777,$A235,СВЦЭМ!$B$34:$B$777,I$225)+'СЕТ СН'!$F$12</f>
        <v>174.89727993</v>
      </c>
      <c r="J235" s="37">
        <f>SUMIFS(СВЦЭМ!$G$34:$G$777,СВЦЭМ!$A$34:$A$777,$A235,СВЦЭМ!$B$34:$B$777,J$225)+'СЕТ СН'!$F$12</f>
        <v>148.99749288000001</v>
      </c>
      <c r="K235" s="37">
        <f>SUMIFS(СВЦЭМ!$G$34:$G$777,СВЦЭМ!$A$34:$A$777,$A235,СВЦЭМ!$B$34:$B$777,K$225)+'СЕТ СН'!$F$12</f>
        <v>131.86011503</v>
      </c>
      <c r="L235" s="37">
        <f>SUMIFS(СВЦЭМ!$G$34:$G$777,СВЦЭМ!$A$34:$A$777,$A235,СВЦЭМ!$B$34:$B$777,L$225)+'СЕТ СН'!$F$12</f>
        <v>123.57439303</v>
      </c>
      <c r="M235" s="37">
        <f>SUMIFS(СВЦЭМ!$G$34:$G$777,СВЦЭМ!$A$34:$A$777,$A235,СВЦЭМ!$B$34:$B$777,M$225)+'СЕТ СН'!$F$12</f>
        <v>119.60336149</v>
      </c>
      <c r="N235" s="37">
        <f>SUMIFS(СВЦЭМ!$G$34:$G$777,СВЦЭМ!$A$34:$A$777,$A235,СВЦЭМ!$B$34:$B$777,N$225)+'СЕТ СН'!$F$12</f>
        <v>125.55819169</v>
      </c>
      <c r="O235" s="37">
        <f>SUMIFS(СВЦЭМ!$G$34:$G$777,СВЦЭМ!$A$34:$A$777,$A235,СВЦЭМ!$B$34:$B$777,O$225)+'СЕТ СН'!$F$12</f>
        <v>123.86416272</v>
      </c>
      <c r="P235" s="37">
        <f>SUMIFS(СВЦЭМ!$G$34:$G$777,СВЦЭМ!$A$34:$A$777,$A235,СВЦЭМ!$B$34:$B$777,P$225)+'СЕТ СН'!$F$12</f>
        <v>129.80550006999999</v>
      </c>
      <c r="Q235" s="37">
        <f>SUMIFS(СВЦЭМ!$G$34:$G$777,СВЦЭМ!$A$34:$A$777,$A235,СВЦЭМ!$B$34:$B$777,Q$225)+'СЕТ СН'!$F$12</f>
        <v>132.02322178</v>
      </c>
      <c r="R235" s="37">
        <f>SUMIFS(СВЦЭМ!$G$34:$G$777,СВЦЭМ!$A$34:$A$777,$A235,СВЦЭМ!$B$34:$B$777,R$225)+'СЕТ СН'!$F$12</f>
        <v>132.53777749</v>
      </c>
      <c r="S235" s="37">
        <f>SUMIFS(СВЦЭМ!$G$34:$G$777,СВЦЭМ!$A$34:$A$777,$A235,СВЦЭМ!$B$34:$B$777,S$225)+'СЕТ СН'!$F$12</f>
        <v>134.09477992999999</v>
      </c>
      <c r="T235" s="37">
        <f>SUMIFS(СВЦЭМ!$G$34:$G$777,СВЦЭМ!$A$34:$A$777,$A235,СВЦЭМ!$B$34:$B$777,T$225)+'СЕТ СН'!$F$12</f>
        <v>128.59021928999999</v>
      </c>
      <c r="U235" s="37">
        <f>SUMIFS(СВЦЭМ!$G$34:$G$777,СВЦЭМ!$A$34:$A$777,$A235,СВЦЭМ!$B$34:$B$777,U$225)+'СЕТ СН'!$F$12</f>
        <v>124.50811769000001</v>
      </c>
      <c r="V235" s="37">
        <f>SUMIFS(СВЦЭМ!$G$34:$G$777,СВЦЭМ!$A$34:$A$777,$A235,СВЦЭМ!$B$34:$B$777,V$225)+'СЕТ СН'!$F$12</f>
        <v>123.30689374000001</v>
      </c>
      <c r="W235" s="37">
        <f>SUMIFS(СВЦЭМ!$G$34:$G$777,СВЦЭМ!$A$34:$A$777,$A235,СВЦЭМ!$B$34:$B$777,W$225)+'СЕТ СН'!$F$12</f>
        <v>121.83541422</v>
      </c>
      <c r="X235" s="37">
        <f>SUMIFS(СВЦЭМ!$G$34:$G$777,СВЦЭМ!$A$34:$A$777,$A235,СВЦЭМ!$B$34:$B$777,X$225)+'СЕТ СН'!$F$12</f>
        <v>132.38058656999999</v>
      </c>
      <c r="Y235" s="37">
        <f>SUMIFS(СВЦЭМ!$G$34:$G$777,СВЦЭМ!$A$34:$A$777,$A235,СВЦЭМ!$B$34:$B$777,Y$225)+'СЕТ СН'!$F$12</f>
        <v>146.55012859999999</v>
      </c>
    </row>
    <row r="236" spans="1:27" ht="15.75" x14ac:dyDescent="0.2">
      <c r="A236" s="36">
        <f t="shared" si="6"/>
        <v>42624</v>
      </c>
      <c r="B236" s="37">
        <f>SUMIFS(СВЦЭМ!$G$34:$G$777,СВЦЭМ!$A$34:$A$777,$A236,СВЦЭМ!$B$34:$B$777,B$225)+'СЕТ СН'!$F$12</f>
        <v>155.98835335999999</v>
      </c>
      <c r="C236" s="37">
        <f>SUMIFS(СВЦЭМ!$G$34:$G$777,СВЦЭМ!$A$34:$A$777,$A236,СВЦЭМ!$B$34:$B$777,C$225)+'СЕТ СН'!$F$12</f>
        <v>172.99014173</v>
      </c>
      <c r="D236" s="37">
        <f>SUMIFS(СВЦЭМ!$G$34:$G$777,СВЦЭМ!$A$34:$A$777,$A236,СВЦЭМ!$B$34:$B$777,D$225)+'СЕТ СН'!$F$12</f>
        <v>185.60449559</v>
      </c>
      <c r="E236" s="37">
        <f>SUMIFS(СВЦЭМ!$G$34:$G$777,СВЦЭМ!$A$34:$A$777,$A236,СВЦЭМ!$B$34:$B$777,E$225)+'СЕТ СН'!$F$12</f>
        <v>189.85792402999999</v>
      </c>
      <c r="F236" s="37">
        <f>SUMIFS(СВЦЭМ!$G$34:$G$777,СВЦЭМ!$A$34:$A$777,$A236,СВЦЭМ!$B$34:$B$777,F$225)+'СЕТ СН'!$F$12</f>
        <v>189.64872560000001</v>
      </c>
      <c r="G236" s="37">
        <f>SUMIFS(СВЦЭМ!$G$34:$G$777,СВЦЭМ!$A$34:$A$777,$A236,СВЦЭМ!$B$34:$B$777,G$225)+'СЕТ СН'!$F$12</f>
        <v>188.97718929999999</v>
      </c>
      <c r="H236" s="37">
        <f>SUMIFS(СВЦЭМ!$G$34:$G$777,СВЦЭМ!$A$34:$A$777,$A236,СВЦЭМ!$B$34:$B$777,H$225)+'СЕТ СН'!$F$12</f>
        <v>185.08662709000001</v>
      </c>
      <c r="I236" s="37">
        <f>SUMIFS(СВЦЭМ!$G$34:$G$777,СВЦЭМ!$A$34:$A$777,$A236,СВЦЭМ!$B$34:$B$777,I$225)+'СЕТ СН'!$F$12</f>
        <v>174.05222122000001</v>
      </c>
      <c r="J236" s="37">
        <f>SUMIFS(СВЦЭМ!$G$34:$G$777,СВЦЭМ!$A$34:$A$777,$A236,СВЦЭМ!$B$34:$B$777,J$225)+'СЕТ СН'!$F$12</f>
        <v>151.97357898000001</v>
      </c>
      <c r="K236" s="37">
        <f>SUMIFS(СВЦЭМ!$G$34:$G$777,СВЦЭМ!$A$34:$A$777,$A236,СВЦЭМ!$B$34:$B$777,K$225)+'СЕТ СН'!$F$12</f>
        <v>137.13096949999999</v>
      </c>
      <c r="L236" s="37">
        <f>SUMIFS(СВЦЭМ!$G$34:$G$777,СВЦЭМ!$A$34:$A$777,$A236,СВЦЭМ!$B$34:$B$777,L$225)+'СЕТ СН'!$F$12</f>
        <v>130.98274964999999</v>
      </c>
      <c r="M236" s="37">
        <f>SUMIFS(СВЦЭМ!$G$34:$G$777,СВЦЭМ!$A$34:$A$777,$A236,СВЦЭМ!$B$34:$B$777,M$225)+'СЕТ СН'!$F$12</f>
        <v>140.83749466</v>
      </c>
      <c r="N236" s="37">
        <f>SUMIFS(СВЦЭМ!$G$34:$G$777,СВЦЭМ!$A$34:$A$777,$A236,СВЦЭМ!$B$34:$B$777,N$225)+'СЕТ СН'!$F$12</f>
        <v>139.42586584</v>
      </c>
      <c r="O236" s="37">
        <f>SUMIFS(СВЦЭМ!$G$34:$G$777,СВЦЭМ!$A$34:$A$777,$A236,СВЦЭМ!$B$34:$B$777,O$225)+'СЕТ СН'!$F$12</f>
        <v>138.54919783</v>
      </c>
      <c r="P236" s="37">
        <f>SUMIFS(СВЦЭМ!$G$34:$G$777,СВЦЭМ!$A$34:$A$777,$A236,СВЦЭМ!$B$34:$B$777,P$225)+'СЕТ СН'!$F$12</f>
        <v>142.93335481</v>
      </c>
      <c r="Q236" s="37">
        <f>SUMIFS(СВЦЭМ!$G$34:$G$777,СВЦЭМ!$A$34:$A$777,$A236,СВЦЭМ!$B$34:$B$777,Q$225)+'СЕТ СН'!$F$12</f>
        <v>141.78803106000001</v>
      </c>
      <c r="R236" s="37">
        <f>SUMIFS(СВЦЭМ!$G$34:$G$777,СВЦЭМ!$A$34:$A$777,$A236,СВЦЭМ!$B$34:$B$777,R$225)+'СЕТ СН'!$F$12</f>
        <v>140.50961932999999</v>
      </c>
      <c r="S236" s="37">
        <f>SUMIFS(СВЦЭМ!$G$34:$G$777,СВЦЭМ!$A$34:$A$777,$A236,СВЦЭМ!$B$34:$B$777,S$225)+'СЕТ СН'!$F$12</f>
        <v>143.39497738</v>
      </c>
      <c r="T236" s="37">
        <f>SUMIFS(СВЦЭМ!$G$34:$G$777,СВЦЭМ!$A$34:$A$777,$A236,СВЦЭМ!$B$34:$B$777,T$225)+'СЕТ СН'!$F$12</f>
        <v>139.43197814000001</v>
      </c>
      <c r="U236" s="37">
        <f>SUMIFS(СВЦЭМ!$G$34:$G$777,СВЦЭМ!$A$34:$A$777,$A236,СВЦЭМ!$B$34:$B$777,U$225)+'СЕТ СН'!$F$12</f>
        <v>126.1567794</v>
      </c>
      <c r="V236" s="37">
        <f>SUMIFS(СВЦЭМ!$G$34:$G$777,СВЦЭМ!$A$34:$A$777,$A236,СВЦЭМ!$B$34:$B$777,V$225)+'СЕТ СН'!$F$12</f>
        <v>136.29524275</v>
      </c>
      <c r="W236" s="37">
        <f>SUMIFS(СВЦЭМ!$G$34:$G$777,СВЦЭМ!$A$34:$A$777,$A236,СВЦЭМ!$B$34:$B$777,W$225)+'СЕТ СН'!$F$12</f>
        <v>145.88173176000001</v>
      </c>
      <c r="X236" s="37">
        <f>SUMIFS(СВЦЭМ!$G$34:$G$777,СВЦЭМ!$A$34:$A$777,$A236,СВЦЭМ!$B$34:$B$777,X$225)+'СЕТ СН'!$F$12</f>
        <v>137.16381745999999</v>
      </c>
      <c r="Y236" s="37">
        <f>SUMIFS(СВЦЭМ!$G$34:$G$777,СВЦЭМ!$A$34:$A$777,$A236,СВЦЭМ!$B$34:$B$777,Y$225)+'СЕТ СН'!$F$12</f>
        <v>140.78326677000001</v>
      </c>
    </row>
    <row r="237" spans="1:27" ht="15.75" x14ac:dyDescent="0.2">
      <c r="A237" s="36">
        <f t="shared" si="6"/>
        <v>42625</v>
      </c>
      <c r="B237" s="37">
        <f>SUMIFS(СВЦЭМ!$G$34:$G$777,СВЦЭМ!$A$34:$A$777,$A237,СВЦЭМ!$B$34:$B$777,B$225)+'СЕТ СН'!$F$12</f>
        <v>153.30137360000001</v>
      </c>
      <c r="C237" s="37">
        <f>SUMIFS(СВЦЭМ!$G$34:$G$777,СВЦЭМ!$A$34:$A$777,$A237,СВЦЭМ!$B$34:$B$777,C$225)+'СЕТ СН'!$F$12</f>
        <v>169.75215126000001</v>
      </c>
      <c r="D237" s="37">
        <f>SUMIFS(СВЦЭМ!$G$34:$G$777,СВЦЭМ!$A$34:$A$777,$A237,СВЦЭМ!$B$34:$B$777,D$225)+'СЕТ СН'!$F$12</f>
        <v>178.04501931999999</v>
      </c>
      <c r="E237" s="37">
        <f>SUMIFS(СВЦЭМ!$G$34:$G$777,СВЦЭМ!$A$34:$A$777,$A237,СВЦЭМ!$B$34:$B$777,E$225)+'СЕТ СН'!$F$12</f>
        <v>182.01668720999999</v>
      </c>
      <c r="F237" s="37">
        <f>SUMIFS(СВЦЭМ!$G$34:$G$777,СВЦЭМ!$A$34:$A$777,$A237,СВЦЭМ!$B$34:$B$777,F$225)+'СЕТ СН'!$F$12</f>
        <v>181.27011651999999</v>
      </c>
      <c r="G237" s="37">
        <f>SUMIFS(СВЦЭМ!$G$34:$G$777,СВЦЭМ!$A$34:$A$777,$A237,СВЦЭМ!$B$34:$B$777,G$225)+'СЕТ СН'!$F$12</f>
        <v>176.59519915999999</v>
      </c>
      <c r="H237" s="37">
        <f>SUMIFS(СВЦЭМ!$G$34:$G$777,СВЦЭМ!$A$34:$A$777,$A237,СВЦЭМ!$B$34:$B$777,H$225)+'СЕТ СН'!$F$12</f>
        <v>159.93494827999999</v>
      </c>
      <c r="I237" s="37">
        <f>SUMIFS(СВЦЭМ!$G$34:$G$777,СВЦЭМ!$A$34:$A$777,$A237,СВЦЭМ!$B$34:$B$777,I$225)+'СЕТ СН'!$F$12</f>
        <v>141.04627969000001</v>
      </c>
      <c r="J237" s="37">
        <f>SUMIFS(СВЦЭМ!$G$34:$G$777,СВЦЭМ!$A$34:$A$777,$A237,СВЦЭМ!$B$34:$B$777,J$225)+'СЕТ СН'!$F$12</f>
        <v>129.71665390999999</v>
      </c>
      <c r="K237" s="37">
        <f>SUMIFS(СВЦЭМ!$G$34:$G$777,СВЦЭМ!$A$34:$A$777,$A237,СВЦЭМ!$B$34:$B$777,K$225)+'СЕТ СН'!$F$12</f>
        <v>128.99248559</v>
      </c>
      <c r="L237" s="37">
        <f>SUMIFS(СВЦЭМ!$G$34:$G$777,СВЦЭМ!$A$34:$A$777,$A237,СВЦЭМ!$B$34:$B$777,L$225)+'СЕТ СН'!$F$12</f>
        <v>125.84516789</v>
      </c>
      <c r="M237" s="37">
        <f>SUMIFS(СВЦЭМ!$G$34:$G$777,СВЦЭМ!$A$34:$A$777,$A237,СВЦЭМ!$B$34:$B$777,M$225)+'СЕТ СН'!$F$12</f>
        <v>123.08185315</v>
      </c>
      <c r="N237" s="37">
        <f>SUMIFS(СВЦЭМ!$G$34:$G$777,СВЦЭМ!$A$34:$A$777,$A237,СВЦЭМ!$B$34:$B$777,N$225)+'СЕТ СН'!$F$12</f>
        <v>121.43217777</v>
      </c>
      <c r="O237" s="37">
        <f>SUMIFS(СВЦЭМ!$G$34:$G$777,СВЦЭМ!$A$34:$A$777,$A237,СВЦЭМ!$B$34:$B$777,O$225)+'СЕТ СН'!$F$12</f>
        <v>122.04855567</v>
      </c>
      <c r="P237" s="37">
        <f>SUMIFS(СВЦЭМ!$G$34:$G$777,СВЦЭМ!$A$34:$A$777,$A237,СВЦЭМ!$B$34:$B$777,P$225)+'СЕТ СН'!$F$12</f>
        <v>124.68786921</v>
      </c>
      <c r="Q237" s="37">
        <f>SUMIFS(СВЦЭМ!$G$34:$G$777,СВЦЭМ!$A$34:$A$777,$A237,СВЦЭМ!$B$34:$B$777,Q$225)+'СЕТ СН'!$F$12</f>
        <v>123.33639055</v>
      </c>
      <c r="R237" s="37">
        <f>SUMIFS(СВЦЭМ!$G$34:$G$777,СВЦЭМ!$A$34:$A$777,$A237,СВЦЭМ!$B$34:$B$777,R$225)+'СЕТ СН'!$F$12</f>
        <v>123.56531844</v>
      </c>
      <c r="S237" s="37">
        <f>SUMIFS(СВЦЭМ!$G$34:$G$777,СВЦЭМ!$A$34:$A$777,$A237,СВЦЭМ!$B$34:$B$777,S$225)+'СЕТ СН'!$F$12</f>
        <v>122.90073631999999</v>
      </c>
      <c r="T237" s="37">
        <f>SUMIFS(СВЦЭМ!$G$34:$G$777,СВЦЭМ!$A$34:$A$777,$A237,СВЦЭМ!$B$34:$B$777,T$225)+'СЕТ СН'!$F$12</f>
        <v>124.49453441999999</v>
      </c>
      <c r="U237" s="37">
        <f>SUMIFS(СВЦЭМ!$G$34:$G$777,СВЦЭМ!$A$34:$A$777,$A237,СВЦЭМ!$B$34:$B$777,U$225)+'СЕТ СН'!$F$12</f>
        <v>126.99061824</v>
      </c>
      <c r="V237" s="37">
        <f>SUMIFS(СВЦЭМ!$G$34:$G$777,СВЦЭМ!$A$34:$A$777,$A237,СВЦЭМ!$B$34:$B$777,V$225)+'СЕТ СН'!$F$12</f>
        <v>131.56611036999999</v>
      </c>
      <c r="W237" s="37">
        <f>SUMIFS(СВЦЭМ!$G$34:$G$777,СВЦЭМ!$A$34:$A$777,$A237,СВЦЭМ!$B$34:$B$777,W$225)+'СЕТ СН'!$F$12</f>
        <v>122.82833470999999</v>
      </c>
      <c r="X237" s="37">
        <f>SUMIFS(СВЦЭМ!$G$34:$G$777,СВЦЭМ!$A$34:$A$777,$A237,СВЦЭМ!$B$34:$B$777,X$225)+'СЕТ СН'!$F$12</f>
        <v>117.89277138</v>
      </c>
      <c r="Y237" s="37">
        <f>SUMIFS(СВЦЭМ!$G$34:$G$777,СВЦЭМ!$A$34:$A$777,$A237,СВЦЭМ!$B$34:$B$777,Y$225)+'СЕТ СН'!$F$12</f>
        <v>129.59929392000001</v>
      </c>
    </row>
    <row r="238" spans="1:27" ht="15.75" x14ac:dyDescent="0.2">
      <c r="A238" s="36">
        <f t="shared" si="6"/>
        <v>42626</v>
      </c>
      <c r="B238" s="37">
        <f>SUMIFS(СВЦЭМ!$G$34:$G$777,СВЦЭМ!$A$34:$A$777,$A238,СВЦЭМ!$B$34:$B$777,B$225)+'СЕТ СН'!$F$12</f>
        <v>158.38348400000001</v>
      </c>
      <c r="C238" s="37">
        <f>SUMIFS(СВЦЭМ!$G$34:$G$777,СВЦЭМ!$A$34:$A$777,$A238,СВЦЭМ!$B$34:$B$777,C$225)+'СЕТ СН'!$F$12</f>
        <v>173.62000902</v>
      </c>
      <c r="D238" s="37">
        <f>SUMIFS(СВЦЭМ!$G$34:$G$777,СВЦЭМ!$A$34:$A$777,$A238,СВЦЭМ!$B$34:$B$777,D$225)+'СЕТ СН'!$F$12</f>
        <v>181.54268242000001</v>
      </c>
      <c r="E238" s="37">
        <f>SUMIFS(СВЦЭМ!$G$34:$G$777,СВЦЭМ!$A$34:$A$777,$A238,СВЦЭМ!$B$34:$B$777,E$225)+'СЕТ СН'!$F$12</f>
        <v>192.29625057000001</v>
      </c>
      <c r="F238" s="37">
        <f>SUMIFS(СВЦЭМ!$G$34:$G$777,СВЦЭМ!$A$34:$A$777,$A238,СВЦЭМ!$B$34:$B$777,F$225)+'СЕТ СН'!$F$12</f>
        <v>192.86317990000001</v>
      </c>
      <c r="G238" s="37">
        <f>SUMIFS(СВЦЭМ!$G$34:$G$777,СВЦЭМ!$A$34:$A$777,$A238,СВЦЭМ!$B$34:$B$777,G$225)+'СЕТ СН'!$F$12</f>
        <v>189.30581321</v>
      </c>
      <c r="H238" s="37">
        <f>SUMIFS(СВЦЭМ!$G$34:$G$777,СВЦЭМ!$A$34:$A$777,$A238,СВЦЭМ!$B$34:$B$777,H$225)+'СЕТ СН'!$F$12</f>
        <v>172.77042266999999</v>
      </c>
      <c r="I238" s="37">
        <f>SUMIFS(СВЦЭМ!$G$34:$G$777,СВЦЭМ!$A$34:$A$777,$A238,СВЦЭМ!$B$34:$B$777,I$225)+'СЕТ СН'!$F$12</f>
        <v>158.57142622999999</v>
      </c>
      <c r="J238" s="37">
        <f>SUMIFS(СВЦЭМ!$G$34:$G$777,СВЦЭМ!$A$34:$A$777,$A238,СВЦЭМ!$B$34:$B$777,J$225)+'СЕТ СН'!$F$12</f>
        <v>154.58653769</v>
      </c>
      <c r="K238" s="37">
        <f>SUMIFS(СВЦЭМ!$G$34:$G$777,СВЦЭМ!$A$34:$A$777,$A238,СВЦЭМ!$B$34:$B$777,K$225)+'СЕТ СН'!$F$12</f>
        <v>138.23456175999999</v>
      </c>
      <c r="L238" s="37">
        <f>SUMIFS(СВЦЭМ!$G$34:$G$777,СВЦЭМ!$A$34:$A$777,$A238,СВЦЭМ!$B$34:$B$777,L$225)+'СЕТ СН'!$F$12</f>
        <v>135.70635265000001</v>
      </c>
      <c r="M238" s="37">
        <f>SUMIFS(СВЦЭМ!$G$34:$G$777,СВЦЭМ!$A$34:$A$777,$A238,СВЦЭМ!$B$34:$B$777,M$225)+'СЕТ СН'!$F$12</f>
        <v>147.07156412000001</v>
      </c>
      <c r="N238" s="37">
        <f>SUMIFS(СВЦЭМ!$G$34:$G$777,СВЦЭМ!$A$34:$A$777,$A238,СВЦЭМ!$B$34:$B$777,N$225)+'СЕТ СН'!$F$12</f>
        <v>145.71693571</v>
      </c>
      <c r="O238" s="37">
        <f>SUMIFS(СВЦЭМ!$G$34:$G$777,СВЦЭМ!$A$34:$A$777,$A238,СВЦЭМ!$B$34:$B$777,O$225)+'СЕТ СН'!$F$12</f>
        <v>146.63612859</v>
      </c>
      <c r="P238" s="37">
        <f>SUMIFS(СВЦЭМ!$G$34:$G$777,СВЦЭМ!$A$34:$A$777,$A238,СВЦЭМ!$B$34:$B$777,P$225)+'СЕТ СН'!$F$12</f>
        <v>143.32592679999999</v>
      </c>
      <c r="Q238" s="37">
        <f>SUMIFS(СВЦЭМ!$G$34:$G$777,СВЦЭМ!$A$34:$A$777,$A238,СВЦЭМ!$B$34:$B$777,Q$225)+'СЕТ СН'!$F$12</f>
        <v>142.36963134999999</v>
      </c>
      <c r="R238" s="37">
        <f>SUMIFS(СВЦЭМ!$G$34:$G$777,СВЦЭМ!$A$34:$A$777,$A238,СВЦЭМ!$B$34:$B$777,R$225)+'СЕТ СН'!$F$12</f>
        <v>141.63238354999999</v>
      </c>
      <c r="S238" s="37">
        <f>SUMIFS(СВЦЭМ!$G$34:$G$777,СВЦЭМ!$A$34:$A$777,$A238,СВЦЭМ!$B$34:$B$777,S$225)+'СЕТ СН'!$F$12</f>
        <v>143.70747610999999</v>
      </c>
      <c r="T238" s="37">
        <f>SUMIFS(СВЦЭМ!$G$34:$G$777,СВЦЭМ!$A$34:$A$777,$A238,СВЦЭМ!$B$34:$B$777,T$225)+'СЕТ СН'!$F$12</f>
        <v>146.71502828999999</v>
      </c>
      <c r="U238" s="37">
        <f>SUMIFS(СВЦЭМ!$G$34:$G$777,СВЦЭМ!$A$34:$A$777,$A238,СВЦЭМ!$B$34:$B$777,U$225)+'СЕТ СН'!$F$12</f>
        <v>150.79304056999999</v>
      </c>
      <c r="V238" s="37">
        <f>SUMIFS(СВЦЭМ!$G$34:$G$777,СВЦЭМ!$A$34:$A$777,$A238,СВЦЭМ!$B$34:$B$777,V$225)+'СЕТ СН'!$F$12</f>
        <v>144.31107643999999</v>
      </c>
      <c r="W238" s="37">
        <f>SUMIFS(СВЦЭМ!$G$34:$G$777,СВЦЭМ!$A$34:$A$777,$A238,СВЦЭМ!$B$34:$B$777,W$225)+'СЕТ СН'!$F$12</f>
        <v>141.11155761000001</v>
      </c>
      <c r="X238" s="37">
        <f>SUMIFS(СВЦЭМ!$G$34:$G$777,СВЦЭМ!$A$34:$A$777,$A238,СВЦЭМ!$B$34:$B$777,X$225)+'СЕТ СН'!$F$12</f>
        <v>150.49948803999999</v>
      </c>
      <c r="Y238" s="37">
        <f>SUMIFS(СВЦЭМ!$G$34:$G$777,СВЦЭМ!$A$34:$A$777,$A238,СВЦЭМ!$B$34:$B$777,Y$225)+'СЕТ СН'!$F$12</f>
        <v>153.74319299000001</v>
      </c>
    </row>
    <row r="239" spans="1:27" ht="15.75" x14ac:dyDescent="0.2">
      <c r="A239" s="36">
        <f t="shared" si="6"/>
        <v>42627</v>
      </c>
      <c r="B239" s="37">
        <f>SUMIFS(СВЦЭМ!$G$34:$G$777,СВЦЭМ!$A$34:$A$777,$A239,СВЦЭМ!$B$34:$B$777,B$225)+'СЕТ СН'!$F$12</f>
        <v>170.77236578</v>
      </c>
      <c r="C239" s="37">
        <f>SUMIFS(СВЦЭМ!$G$34:$G$777,СВЦЭМ!$A$34:$A$777,$A239,СВЦЭМ!$B$34:$B$777,C$225)+'СЕТ СН'!$F$12</f>
        <v>187.25921754999999</v>
      </c>
      <c r="D239" s="37">
        <f>SUMIFS(СВЦЭМ!$G$34:$G$777,СВЦЭМ!$A$34:$A$777,$A239,СВЦЭМ!$B$34:$B$777,D$225)+'СЕТ СН'!$F$12</f>
        <v>198.78482815000001</v>
      </c>
      <c r="E239" s="37">
        <f>SUMIFS(СВЦЭМ!$G$34:$G$777,СВЦЭМ!$A$34:$A$777,$A239,СВЦЭМ!$B$34:$B$777,E$225)+'СЕТ СН'!$F$12</f>
        <v>203.72314377000001</v>
      </c>
      <c r="F239" s="37">
        <f>SUMIFS(СВЦЭМ!$G$34:$G$777,СВЦЭМ!$A$34:$A$777,$A239,СВЦЭМ!$B$34:$B$777,F$225)+'СЕТ СН'!$F$12</f>
        <v>204.00800469000001</v>
      </c>
      <c r="G239" s="37">
        <f>SUMIFS(СВЦЭМ!$G$34:$G$777,СВЦЭМ!$A$34:$A$777,$A239,СВЦЭМ!$B$34:$B$777,G$225)+'СЕТ СН'!$F$12</f>
        <v>199.22063949</v>
      </c>
      <c r="H239" s="37">
        <f>SUMIFS(СВЦЭМ!$G$34:$G$777,СВЦЭМ!$A$34:$A$777,$A239,СВЦЭМ!$B$34:$B$777,H$225)+'СЕТ СН'!$F$12</f>
        <v>184.33273292000001</v>
      </c>
      <c r="I239" s="37">
        <f>SUMIFS(СВЦЭМ!$G$34:$G$777,СВЦЭМ!$A$34:$A$777,$A239,СВЦЭМ!$B$34:$B$777,I$225)+'СЕТ СН'!$F$12</f>
        <v>161.13306825000001</v>
      </c>
      <c r="J239" s="37">
        <f>SUMIFS(СВЦЭМ!$G$34:$G$777,СВЦЭМ!$A$34:$A$777,$A239,СВЦЭМ!$B$34:$B$777,J$225)+'СЕТ СН'!$F$12</f>
        <v>142.80660308</v>
      </c>
      <c r="K239" s="37">
        <f>SUMIFS(СВЦЭМ!$G$34:$G$777,СВЦЭМ!$A$34:$A$777,$A239,СВЦЭМ!$B$34:$B$777,K$225)+'СЕТ СН'!$F$12</f>
        <v>135.13485169</v>
      </c>
      <c r="L239" s="37">
        <f>SUMIFS(СВЦЭМ!$G$34:$G$777,СВЦЭМ!$A$34:$A$777,$A239,СВЦЭМ!$B$34:$B$777,L$225)+'СЕТ СН'!$F$12</f>
        <v>129.62865201</v>
      </c>
      <c r="M239" s="37">
        <f>SUMIFS(СВЦЭМ!$G$34:$G$777,СВЦЭМ!$A$34:$A$777,$A239,СВЦЭМ!$B$34:$B$777,M$225)+'СЕТ СН'!$F$12</f>
        <v>127.77394386</v>
      </c>
      <c r="N239" s="37">
        <f>SUMIFS(СВЦЭМ!$G$34:$G$777,СВЦЭМ!$A$34:$A$777,$A239,СВЦЭМ!$B$34:$B$777,N$225)+'СЕТ СН'!$F$12</f>
        <v>137.45494592</v>
      </c>
      <c r="O239" s="37">
        <f>SUMIFS(СВЦЭМ!$G$34:$G$777,СВЦЭМ!$A$34:$A$777,$A239,СВЦЭМ!$B$34:$B$777,O$225)+'СЕТ СН'!$F$12</f>
        <v>137.39169401999999</v>
      </c>
      <c r="P239" s="37">
        <f>SUMIFS(СВЦЭМ!$G$34:$G$777,СВЦЭМ!$A$34:$A$777,$A239,СВЦЭМ!$B$34:$B$777,P$225)+'СЕТ СН'!$F$12</f>
        <v>139.90669255</v>
      </c>
      <c r="Q239" s="37">
        <f>SUMIFS(СВЦЭМ!$G$34:$G$777,СВЦЭМ!$A$34:$A$777,$A239,СВЦЭМ!$B$34:$B$777,Q$225)+'СЕТ СН'!$F$12</f>
        <v>134.41947605999999</v>
      </c>
      <c r="R239" s="37">
        <f>SUMIFS(СВЦЭМ!$G$34:$G$777,СВЦЭМ!$A$34:$A$777,$A239,СВЦЭМ!$B$34:$B$777,R$225)+'СЕТ СН'!$F$12</f>
        <v>129.16054985</v>
      </c>
      <c r="S239" s="37">
        <f>SUMIFS(СВЦЭМ!$G$34:$G$777,СВЦЭМ!$A$34:$A$777,$A239,СВЦЭМ!$B$34:$B$777,S$225)+'СЕТ СН'!$F$12</f>
        <v>124.20064612</v>
      </c>
      <c r="T239" s="37">
        <f>SUMIFS(СВЦЭМ!$G$34:$G$777,СВЦЭМ!$A$34:$A$777,$A239,СВЦЭМ!$B$34:$B$777,T$225)+'СЕТ СН'!$F$12</f>
        <v>122.14605419999999</v>
      </c>
      <c r="U239" s="37">
        <f>SUMIFS(СВЦЭМ!$G$34:$G$777,СВЦЭМ!$A$34:$A$777,$A239,СВЦЭМ!$B$34:$B$777,U$225)+'СЕТ СН'!$F$12</f>
        <v>121.27102888</v>
      </c>
      <c r="V239" s="37">
        <f>SUMIFS(СВЦЭМ!$G$34:$G$777,СВЦЭМ!$A$34:$A$777,$A239,СВЦЭМ!$B$34:$B$777,V$225)+'СЕТ СН'!$F$12</f>
        <v>123.38615458</v>
      </c>
      <c r="W239" s="37">
        <f>SUMIFS(СВЦЭМ!$G$34:$G$777,СВЦЭМ!$A$34:$A$777,$A239,СВЦЭМ!$B$34:$B$777,W$225)+'СЕТ СН'!$F$12</f>
        <v>119.45332246</v>
      </c>
      <c r="X239" s="37">
        <f>SUMIFS(СВЦЭМ!$G$34:$G$777,СВЦЭМ!$A$34:$A$777,$A239,СВЦЭМ!$B$34:$B$777,X$225)+'СЕТ СН'!$F$12</f>
        <v>125.53784013000001</v>
      </c>
      <c r="Y239" s="37">
        <f>SUMIFS(СВЦЭМ!$G$34:$G$777,СВЦЭМ!$A$34:$A$777,$A239,СВЦЭМ!$B$34:$B$777,Y$225)+'СЕТ СН'!$F$12</f>
        <v>148.54984367</v>
      </c>
    </row>
    <row r="240" spans="1:27" ht="15.75" x14ac:dyDescent="0.2">
      <c r="A240" s="36">
        <f t="shared" si="6"/>
        <v>42628</v>
      </c>
      <c r="B240" s="37">
        <f>SUMIFS(СВЦЭМ!$G$34:$G$777,СВЦЭМ!$A$34:$A$777,$A240,СВЦЭМ!$B$34:$B$777,B$225)+'СЕТ СН'!$F$12</f>
        <v>173.34907454</v>
      </c>
      <c r="C240" s="37">
        <f>SUMIFS(СВЦЭМ!$G$34:$G$777,СВЦЭМ!$A$34:$A$777,$A240,СВЦЭМ!$B$34:$B$777,C$225)+'СЕТ СН'!$F$12</f>
        <v>190.44267533999999</v>
      </c>
      <c r="D240" s="37">
        <f>SUMIFS(СВЦЭМ!$G$34:$G$777,СВЦЭМ!$A$34:$A$777,$A240,СВЦЭМ!$B$34:$B$777,D$225)+'СЕТ СН'!$F$12</f>
        <v>200.44612516000001</v>
      </c>
      <c r="E240" s="37">
        <f>SUMIFS(СВЦЭМ!$G$34:$G$777,СВЦЭМ!$A$34:$A$777,$A240,СВЦЭМ!$B$34:$B$777,E$225)+'СЕТ СН'!$F$12</f>
        <v>205.12125548</v>
      </c>
      <c r="F240" s="37">
        <f>SUMIFS(СВЦЭМ!$G$34:$G$777,СВЦЭМ!$A$34:$A$777,$A240,СВЦЭМ!$B$34:$B$777,F$225)+'СЕТ СН'!$F$12</f>
        <v>204.97885686999999</v>
      </c>
      <c r="G240" s="37">
        <f>SUMIFS(СВЦЭМ!$G$34:$G$777,СВЦЭМ!$A$34:$A$777,$A240,СВЦЭМ!$B$34:$B$777,G$225)+'СЕТ СН'!$F$12</f>
        <v>199.76789790999999</v>
      </c>
      <c r="H240" s="37">
        <f>SUMIFS(СВЦЭМ!$G$34:$G$777,СВЦЭМ!$A$34:$A$777,$A240,СВЦЭМ!$B$34:$B$777,H$225)+'СЕТ СН'!$F$12</f>
        <v>182.97614503</v>
      </c>
      <c r="I240" s="37">
        <f>SUMIFS(СВЦЭМ!$G$34:$G$777,СВЦЭМ!$A$34:$A$777,$A240,СВЦЭМ!$B$34:$B$777,I$225)+'СЕТ СН'!$F$12</f>
        <v>159.82661229999999</v>
      </c>
      <c r="J240" s="37">
        <f>SUMIFS(СВЦЭМ!$G$34:$G$777,СВЦЭМ!$A$34:$A$777,$A240,СВЦЭМ!$B$34:$B$777,J$225)+'СЕТ СН'!$F$12</f>
        <v>142.98147867</v>
      </c>
      <c r="K240" s="37">
        <f>SUMIFS(СВЦЭМ!$G$34:$G$777,СВЦЭМ!$A$34:$A$777,$A240,СВЦЭМ!$B$34:$B$777,K$225)+'СЕТ СН'!$F$12</f>
        <v>136.89708784999999</v>
      </c>
      <c r="L240" s="37">
        <f>SUMIFS(СВЦЭМ!$G$34:$G$777,СВЦЭМ!$A$34:$A$777,$A240,СВЦЭМ!$B$34:$B$777,L$225)+'СЕТ СН'!$F$12</f>
        <v>127.13766798</v>
      </c>
      <c r="M240" s="37">
        <f>SUMIFS(СВЦЭМ!$G$34:$G$777,СВЦЭМ!$A$34:$A$777,$A240,СВЦЭМ!$B$34:$B$777,M$225)+'СЕТ СН'!$F$12</f>
        <v>124.84495907</v>
      </c>
      <c r="N240" s="37">
        <f>SUMIFS(СВЦЭМ!$G$34:$G$777,СВЦЭМ!$A$34:$A$777,$A240,СВЦЭМ!$B$34:$B$777,N$225)+'СЕТ СН'!$F$12</f>
        <v>134.95442306999999</v>
      </c>
      <c r="O240" s="37">
        <f>SUMIFS(СВЦЭМ!$G$34:$G$777,СВЦЭМ!$A$34:$A$777,$A240,СВЦЭМ!$B$34:$B$777,O$225)+'СЕТ СН'!$F$12</f>
        <v>135.16865246</v>
      </c>
      <c r="P240" s="37">
        <f>SUMIFS(СВЦЭМ!$G$34:$G$777,СВЦЭМ!$A$34:$A$777,$A240,СВЦЭМ!$B$34:$B$777,P$225)+'СЕТ СН'!$F$12</f>
        <v>138.22772226999999</v>
      </c>
      <c r="Q240" s="37">
        <f>SUMIFS(СВЦЭМ!$G$34:$G$777,СВЦЭМ!$A$34:$A$777,$A240,СВЦЭМ!$B$34:$B$777,Q$225)+'СЕТ СН'!$F$12</f>
        <v>140.24966695000001</v>
      </c>
      <c r="R240" s="37">
        <f>SUMIFS(СВЦЭМ!$G$34:$G$777,СВЦЭМ!$A$34:$A$777,$A240,СВЦЭМ!$B$34:$B$777,R$225)+'СЕТ СН'!$F$12</f>
        <v>135.49394434999999</v>
      </c>
      <c r="S240" s="37">
        <f>SUMIFS(СВЦЭМ!$G$34:$G$777,СВЦЭМ!$A$34:$A$777,$A240,СВЦЭМ!$B$34:$B$777,S$225)+'СЕТ СН'!$F$12</f>
        <v>133.16224076</v>
      </c>
      <c r="T240" s="37">
        <f>SUMIFS(СВЦЭМ!$G$34:$G$777,СВЦЭМ!$A$34:$A$777,$A240,СВЦЭМ!$B$34:$B$777,T$225)+'СЕТ СН'!$F$12</f>
        <v>128.28940903</v>
      </c>
      <c r="U240" s="37">
        <f>SUMIFS(СВЦЭМ!$G$34:$G$777,СВЦЭМ!$A$34:$A$777,$A240,СВЦЭМ!$B$34:$B$777,U$225)+'СЕТ СН'!$F$12</f>
        <v>123.29770306</v>
      </c>
      <c r="V240" s="37">
        <f>SUMIFS(СВЦЭМ!$G$34:$G$777,СВЦЭМ!$A$34:$A$777,$A240,СВЦЭМ!$B$34:$B$777,V$225)+'СЕТ СН'!$F$12</f>
        <v>126.11154461</v>
      </c>
      <c r="W240" s="37">
        <f>SUMIFS(СВЦЭМ!$G$34:$G$777,СВЦЭМ!$A$34:$A$777,$A240,СВЦЭМ!$B$34:$B$777,W$225)+'СЕТ СН'!$F$12</f>
        <v>122.31302217</v>
      </c>
      <c r="X240" s="37">
        <f>SUMIFS(СВЦЭМ!$G$34:$G$777,СВЦЭМ!$A$34:$A$777,$A240,СВЦЭМ!$B$34:$B$777,X$225)+'СЕТ СН'!$F$12</f>
        <v>131.69413191999999</v>
      </c>
      <c r="Y240" s="37">
        <f>SUMIFS(СВЦЭМ!$G$34:$G$777,СВЦЭМ!$A$34:$A$777,$A240,СВЦЭМ!$B$34:$B$777,Y$225)+'СЕТ СН'!$F$12</f>
        <v>156.23585931</v>
      </c>
    </row>
    <row r="241" spans="1:25" ht="15.75" x14ac:dyDescent="0.2">
      <c r="A241" s="36">
        <f t="shared" si="6"/>
        <v>42629</v>
      </c>
      <c r="B241" s="37">
        <f>SUMIFS(СВЦЭМ!$G$34:$G$777,СВЦЭМ!$A$34:$A$777,$A241,СВЦЭМ!$B$34:$B$777,B$225)+'СЕТ СН'!$F$12</f>
        <v>175.21203553000001</v>
      </c>
      <c r="C241" s="37">
        <f>SUMIFS(СВЦЭМ!$G$34:$G$777,СВЦЭМ!$A$34:$A$777,$A241,СВЦЭМ!$B$34:$B$777,C$225)+'СЕТ СН'!$F$12</f>
        <v>183.44078669000001</v>
      </c>
      <c r="D241" s="37">
        <f>SUMIFS(СВЦЭМ!$G$34:$G$777,СВЦЭМ!$A$34:$A$777,$A241,СВЦЭМ!$B$34:$B$777,D$225)+'СЕТ СН'!$F$12</f>
        <v>191.32305878</v>
      </c>
      <c r="E241" s="37">
        <f>SUMIFS(СВЦЭМ!$G$34:$G$777,СВЦЭМ!$A$34:$A$777,$A241,СВЦЭМ!$B$34:$B$777,E$225)+'СЕТ СН'!$F$12</f>
        <v>194.1465858</v>
      </c>
      <c r="F241" s="37">
        <f>SUMIFS(СВЦЭМ!$G$34:$G$777,СВЦЭМ!$A$34:$A$777,$A241,СВЦЭМ!$B$34:$B$777,F$225)+'СЕТ СН'!$F$12</f>
        <v>193.52470718000001</v>
      </c>
      <c r="G241" s="37">
        <f>SUMIFS(СВЦЭМ!$G$34:$G$777,СВЦЭМ!$A$34:$A$777,$A241,СВЦЭМ!$B$34:$B$777,G$225)+'СЕТ СН'!$F$12</f>
        <v>190.27979787999999</v>
      </c>
      <c r="H241" s="37">
        <f>SUMIFS(СВЦЭМ!$G$34:$G$777,СВЦЭМ!$A$34:$A$777,$A241,СВЦЭМ!$B$34:$B$777,H$225)+'СЕТ СН'!$F$12</f>
        <v>173.77785833999999</v>
      </c>
      <c r="I241" s="37">
        <f>SUMIFS(СВЦЭМ!$G$34:$G$777,СВЦЭМ!$A$34:$A$777,$A241,СВЦЭМ!$B$34:$B$777,I$225)+'СЕТ СН'!$F$12</f>
        <v>151.74192785</v>
      </c>
      <c r="J241" s="37">
        <f>SUMIFS(СВЦЭМ!$G$34:$G$777,СВЦЭМ!$A$34:$A$777,$A241,СВЦЭМ!$B$34:$B$777,J$225)+'СЕТ СН'!$F$12</f>
        <v>140.98592625000001</v>
      </c>
      <c r="K241" s="37">
        <f>SUMIFS(СВЦЭМ!$G$34:$G$777,СВЦЭМ!$A$34:$A$777,$A241,СВЦЭМ!$B$34:$B$777,K$225)+'СЕТ СН'!$F$12</f>
        <v>129.01797286999999</v>
      </c>
      <c r="L241" s="37">
        <f>SUMIFS(СВЦЭМ!$G$34:$G$777,СВЦЭМ!$A$34:$A$777,$A241,СВЦЭМ!$B$34:$B$777,L$225)+'СЕТ СН'!$F$12</f>
        <v>122.54080095</v>
      </c>
      <c r="M241" s="37">
        <f>SUMIFS(СВЦЭМ!$G$34:$G$777,СВЦЭМ!$A$34:$A$777,$A241,СВЦЭМ!$B$34:$B$777,M$225)+'СЕТ СН'!$F$12</f>
        <v>115.94758299999999</v>
      </c>
      <c r="N241" s="37">
        <f>SUMIFS(СВЦЭМ!$G$34:$G$777,СВЦЭМ!$A$34:$A$777,$A241,СВЦЭМ!$B$34:$B$777,N$225)+'СЕТ СН'!$F$12</f>
        <v>118.05725830999999</v>
      </c>
      <c r="O241" s="37">
        <f>SUMIFS(СВЦЭМ!$G$34:$G$777,СВЦЭМ!$A$34:$A$777,$A241,СВЦЭМ!$B$34:$B$777,O$225)+'СЕТ СН'!$F$12</f>
        <v>117.45429686</v>
      </c>
      <c r="P241" s="37">
        <f>SUMIFS(СВЦЭМ!$G$34:$G$777,СВЦЭМ!$A$34:$A$777,$A241,СВЦЭМ!$B$34:$B$777,P$225)+'СЕТ СН'!$F$12</f>
        <v>117.91411655</v>
      </c>
      <c r="Q241" s="37">
        <f>SUMIFS(СВЦЭМ!$G$34:$G$777,СВЦЭМ!$A$34:$A$777,$A241,СВЦЭМ!$B$34:$B$777,Q$225)+'СЕТ СН'!$F$12</f>
        <v>119.29097453999999</v>
      </c>
      <c r="R241" s="37">
        <f>SUMIFS(СВЦЭМ!$G$34:$G$777,СВЦЭМ!$A$34:$A$777,$A241,СВЦЭМ!$B$34:$B$777,R$225)+'СЕТ СН'!$F$12</f>
        <v>120.9828644</v>
      </c>
      <c r="S241" s="37">
        <f>SUMIFS(СВЦЭМ!$G$34:$G$777,СВЦЭМ!$A$34:$A$777,$A241,СВЦЭМ!$B$34:$B$777,S$225)+'СЕТ СН'!$F$12</f>
        <v>120.73649767000001</v>
      </c>
      <c r="T241" s="37">
        <f>SUMIFS(СВЦЭМ!$G$34:$G$777,СВЦЭМ!$A$34:$A$777,$A241,СВЦЭМ!$B$34:$B$777,T$225)+'СЕТ СН'!$F$12</f>
        <v>119.04700593</v>
      </c>
      <c r="U241" s="37">
        <f>SUMIFS(СВЦЭМ!$G$34:$G$777,СВЦЭМ!$A$34:$A$777,$A241,СВЦЭМ!$B$34:$B$777,U$225)+'СЕТ СН'!$F$12</f>
        <v>117.39422570000001</v>
      </c>
      <c r="V241" s="37">
        <f>SUMIFS(СВЦЭМ!$G$34:$G$777,СВЦЭМ!$A$34:$A$777,$A241,СВЦЭМ!$B$34:$B$777,V$225)+'СЕТ СН'!$F$12</f>
        <v>119.39658643</v>
      </c>
      <c r="W241" s="37">
        <f>SUMIFS(СВЦЭМ!$G$34:$G$777,СВЦЭМ!$A$34:$A$777,$A241,СВЦЭМ!$B$34:$B$777,W$225)+'СЕТ СН'!$F$12</f>
        <v>113.81814649</v>
      </c>
      <c r="X241" s="37">
        <f>SUMIFS(СВЦЭМ!$G$34:$G$777,СВЦЭМ!$A$34:$A$777,$A241,СВЦЭМ!$B$34:$B$777,X$225)+'СЕТ СН'!$F$12</f>
        <v>119.19419048</v>
      </c>
      <c r="Y241" s="37">
        <f>SUMIFS(СВЦЭМ!$G$34:$G$777,СВЦЭМ!$A$34:$A$777,$A241,СВЦЭМ!$B$34:$B$777,Y$225)+'СЕТ СН'!$F$12</f>
        <v>144.39033591</v>
      </c>
    </row>
    <row r="242" spans="1:25" ht="15.75" x14ac:dyDescent="0.2">
      <c r="A242" s="36">
        <f t="shared" si="6"/>
        <v>42630</v>
      </c>
      <c r="B242" s="37">
        <f>SUMIFS(СВЦЭМ!$G$34:$G$777,СВЦЭМ!$A$34:$A$777,$A242,СВЦЭМ!$B$34:$B$777,B$225)+'СЕТ СН'!$F$12</f>
        <v>165.3811182</v>
      </c>
      <c r="C242" s="37">
        <f>SUMIFS(СВЦЭМ!$G$34:$G$777,СВЦЭМ!$A$34:$A$777,$A242,СВЦЭМ!$B$34:$B$777,C$225)+'СЕТ СН'!$F$12</f>
        <v>182.91872373999999</v>
      </c>
      <c r="D242" s="37">
        <f>SUMIFS(СВЦЭМ!$G$34:$G$777,СВЦЭМ!$A$34:$A$777,$A242,СВЦЭМ!$B$34:$B$777,D$225)+'СЕТ СН'!$F$12</f>
        <v>192.86093141000001</v>
      </c>
      <c r="E242" s="37">
        <f>SUMIFS(СВЦЭМ!$G$34:$G$777,СВЦЭМ!$A$34:$A$777,$A242,СВЦЭМ!$B$34:$B$777,E$225)+'СЕТ СН'!$F$12</f>
        <v>194.97221286999999</v>
      </c>
      <c r="F242" s="37">
        <f>SUMIFS(СВЦЭМ!$G$34:$G$777,СВЦЭМ!$A$34:$A$777,$A242,СВЦЭМ!$B$34:$B$777,F$225)+'СЕТ СН'!$F$12</f>
        <v>195.92536084</v>
      </c>
      <c r="G242" s="37">
        <f>SUMIFS(СВЦЭМ!$G$34:$G$777,СВЦЭМ!$A$34:$A$777,$A242,СВЦЭМ!$B$34:$B$777,G$225)+'СЕТ СН'!$F$12</f>
        <v>194.59920066000001</v>
      </c>
      <c r="H242" s="37">
        <f>SUMIFS(СВЦЭМ!$G$34:$G$777,СВЦЭМ!$A$34:$A$777,$A242,СВЦЭМ!$B$34:$B$777,H$225)+'СЕТ СН'!$F$12</f>
        <v>188.86119814</v>
      </c>
      <c r="I242" s="37">
        <f>SUMIFS(СВЦЭМ!$G$34:$G$777,СВЦЭМ!$A$34:$A$777,$A242,СВЦЭМ!$B$34:$B$777,I$225)+'СЕТ СН'!$F$12</f>
        <v>172.90536906</v>
      </c>
      <c r="J242" s="37">
        <f>SUMIFS(СВЦЭМ!$G$34:$G$777,СВЦЭМ!$A$34:$A$777,$A242,СВЦЭМ!$B$34:$B$777,J$225)+'СЕТ СН'!$F$12</f>
        <v>150.24851984</v>
      </c>
      <c r="K242" s="37">
        <f>SUMIFS(СВЦЭМ!$G$34:$G$777,СВЦЭМ!$A$34:$A$777,$A242,СВЦЭМ!$B$34:$B$777,K$225)+'СЕТ СН'!$F$12</f>
        <v>133.79895640999999</v>
      </c>
      <c r="L242" s="37">
        <f>SUMIFS(СВЦЭМ!$G$34:$G$777,СВЦЭМ!$A$34:$A$777,$A242,СВЦЭМ!$B$34:$B$777,L$225)+'СЕТ СН'!$F$12</f>
        <v>123.31861671</v>
      </c>
      <c r="M242" s="37">
        <f>SUMIFS(СВЦЭМ!$G$34:$G$777,СВЦЭМ!$A$34:$A$777,$A242,СВЦЭМ!$B$34:$B$777,M$225)+'СЕТ СН'!$F$12</f>
        <v>124.32588198000001</v>
      </c>
      <c r="N242" s="37">
        <f>SUMIFS(СВЦЭМ!$G$34:$G$777,СВЦЭМ!$A$34:$A$777,$A242,СВЦЭМ!$B$34:$B$777,N$225)+'СЕТ СН'!$F$12</f>
        <v>127.36611748999999</v>
      </c>
      <c r="O242" s="37">
        <f>SUMIFS(СВЦЭМ!$G$34:$G$777,СВЦЭМ!$A$34:$A$777,$A242,СВЦЭМ!$B$34:$B$777,O$225)+'СЕТ СН'!$F$12</f>
        <v>129.10400537000001</v>
      </c>
      <c r="P242" s="37">
        <f>SUMIFS(СВЦЭМ!$G$34:$G$777,СВЦЭМ!$A$34:$A$777,$A242,СВЦЭМ!$B$34:$B$777,P$225)+'СЕТ СН'!$F$12</f>
        <v>130.00242412</v>
      </c>
      <c r="Q242" s="37">
        <f>SUMIFS(СВЦЭМ!$G$34:$G$777,СВЦЭМ!$A$34:$A$777,$A242,СВЦЭМ!$B$34:$B$777,Q$225)+'СЕТ СН'!$F$12</f>
        <v>130.61855355</v>
      </c>
      <c r="R242" s="37">
        <f>SUMIFS(СВЦЭМ!$G$34:$G$777,СВЦЭМ!$A$34:$A$777,$A242,СВЦЭМ!$B$34:$B$777,R$225)+'СЕТ СН'!$F$12</f>
        <v>133.38172019999999</v>
      </c>
      <c r="S242" s="37">
        <f>SUMIFS(СВЦЭМ!$G$34:$G$777,СВЦЭМ!$A$34:$A$777,$A242,СВЦЭМ!$B$34:$B$777,S$225)+'СЕТ СН'!$F$12</f>
        <v>132.9051632</v>
      </c>
      <c r="T242" s="37">
        <f>SUMIFS(СВЦЭМ!$G$34:$G$777,СВЦЭМ!$A$34:$A$777,$A242,СВЦЭМ!$B$34:$B$777,T$225)+'СЕТ СН'!$F$12</f>
        <v>130.97634282999999</v>
      </c>
      <c r="U242" s="37">
        <f>SUMIFS(СВЦЭМ!$G$34:$G$777,СВЦЭМ!$A$34:$A$777,$A242,СВЦЭМ!$B$34:$B$777,U$225)+'СЕТ СН'!$F$12</f>
        <v>126.21027184</v>
      </c>
      <c r="V242" s="37">
        <f>SUMIFS(СВЦЭМ!$G$34:$G$777,СВЦЭМ!$A$34:$A$777,$A242,СВЦЭМ!$B$34:$B$777,V$225)+'СЕТ СН'!$F$12</f>
        <v>124.76184674</v>
      </c>
      <c r="W242" s="37">
        <f>SUMIFS(СВЦЭМ!$G$34:$G$777,СВЦЭМ!$A$34:$A$777,$A242,СВЦЭМ!$B$34:$B$777,W$225)+'СЕТ СН'!$F$12</f>
        <v>121.9460303</v>
      </c>
      <c r="X242" s="37">
        <f>SUMIFS(СВЦЭМ!$G$34:$G$777,СВЦЭМ!$A$34:$A$777,$A242,СВЦЭМ!$B$34:$B$777,X$225)+'СЕТ СН'!$F$12</f>
        <v>131.31607862999999</v>
      </c>
      <c r="Y242" s="37">
        <f>SUMIFS(СВЦЭМ!$G$34:$G$777,СВЦЭМ!$A$34:$A$777,$A242,СВЦЭМ!$B$34:$B$777,Y$225)+'СЕТ СН'!$F$12</f>
        <v>143.62455560999999</v>
      </c>
    </row>
    <row r="243" spans="1:25" ht="15.75" x14ac:dyDescent="0.2">
      <c r="A243" s="36">
        <f t="shared" si="6"/>
        <v>42631</v>
      </c>
      <c r="B243" s="37">
        <f>SUMIFS(СВЦЭМ!$G$34:$G$777,СВЦЭМ!$A$34:$A$777,$A243,СВЦЭМ!$B$34:$B$777,B$225)+'СЕТ СН'!$F$12</f>
        <v>162.81042618999999</v>
      </c>
      <c r="C243" s="37">
        <f>SUMIFS(СВЦЭМ!$G$34:$G$777,СВЦЭМ!$A$34:$A$777,$A243,СВЦЭМ!$B$34:$B$777,C$225)+'СЕТ СН'!$F$12</f>
        <v>179.04672683999999</v>
      </c>
      <c r="D243" s="37">
        <f>SUMIFS(СВЦЭМ!$G$34:$G$777,СВЦЭМ!$A$34:$A$777,$A243,СВЦЭМ!$B$34:$B$777,D$225)+'СЕТ СН'!$F$12</f>
        <v>186.64775553000001</v>
      </c>
      <c r="E243" s="37">
        <f>SUMIFS(СВЦЭМ!$G$34:$G$777,СВЦЭМ!$A$34:$A$777,$A243,СВЦЭМ!$B$34:$B$777,E$225)+'СЕТ СН'!$F$12</f>
        <v>190.53972868</v>
      </c>
      <c r="F243" s="37">
        <f>SUMIFS(СВЦЭМ!$G$34:$G$777,СВЦЭМ!$A$34:$A$777,$A243,СВЦЭМ!$B$34:$B$777,F$225)+'СЕТ СН'!$F$12</f>
        <v>191.8738377</v>
      </c>
      <c r="G243" s="37">
        <f>SUMIFS(СВЦЭМ!$G$34:$G$777,СВЦЭМ!$A$34:$A$777,$A243,СВЦЭМ!$B$34:$B$777,G$225)+'СЕТ СН'!$F$12</f>
        <v>192.81550225000001</v>
      </c>
      <c r="H243" s="37">
        <f>SUMIFS(СВЦЭМ!$G$34:$G$777,СВЦЭМ!$A$34:$A$777,$A243,СВЦЭМ!$B$34:$B$777,H$225)+'СЕТ СН'!$F$12</f>
        <v>187.46421713000001</v>
      </c>
      <c r="I243" s="37">
        <f>SUMIFS(СВЦЭМ!$G$34:$G$777,СВЦЭМ!$A$34:$A$777,$A243,СВЦЭМ!$B$34:$B$777,I$225)+'СЕТ СН'!$F$12</f>
        <v>175.22250389999999</v>
      </c>
      <c r="J243" s="37">
        <f>SUMIFS(СВЦЭМ!$G$34:$G$777,СВЦЭМ!$A$34:$A$777,$A243,СВЦЭМ!$B$34:$B$777,J$225)+'СЕТ СН'!$F$12</f>
        <v>151.76324091999999</v>
      </c>
      <c r="K243" s="37">
        <f>SUMIFS(СВЦЭМ!$G$34:$G$777,СВЦЭМ!$A$34:$A$777,$A243,СВЦЭМ!$B$34:$B$777,K$225)+'СЕТ СН'!$F$12</f>
        <v>120.88627624999999</v>
      </c>
      <c r="L243" s="37">
        <f>SUMIFS(СВЦЭМ!$G$34:$G$777,СВЦЭМ!$A$34:$A$777,$A243,СВЦЭМ!$B$34:$B$777,L$225)+'СЕТ СН'!$F$12</f>
        <v>103.25932014</v>
      </c>
      <c r="M243" s="37">
        <f>SUMIFS(СВЦЭМ!$G$34:$G$777,СВЦЭМ!$A$34:$A$777,$A243,СВЦЭМ!$B$34:$B$777,M$225)+'СЕТ СН'!$F$12</f>
        <v>98.217350210000006</v>
      </c>
      <c r="N243" s="37">
        <f>SUMIFS(СВЦЭМ!$G$34:$G$777,СВЦЭМ!$A$34:$A$777,$A243,СВЦЭМ!$B$34:$B$777,N$225)+'СЕТ СН'!$F$12</f>
        <v>97.755119140000005</v>
      </c>
      <c r="O243" s="37">
        <f>SUMIFS(СВЦЭМ!$G$34:$G$777,СВЦЭМ!$A$34:$A$777,$A243,СВЦЭМ!$B$34:$B$777,O$225)+'СЕТ СН'!$F$12</f>
        <v>102.85718871</v>
      </c>
      <c r="P243" s="37">
        <f>SUMIFS(СВЦЭМ!$G$34:$G$777,СВЦЭМ!$A$34:$A$777,$A243,СВЦЭМ!$B$34:$B$777,P$225)+'СЕТ СН'!$F$12</f>
        <v>106.29745581</v>
      </c>
      <c r="Q243" s="37">
        <f>SUMIFS(СВЦЭМ!$G$34:$G$777,СВЦЭМ!$A$34:$A$777,$A243,СВЦЭМ!$B$34:$B$777,Q$225)+'СЕТ СН'!$F$12</f>
        <v>107.24812629</v>
      </c>
      <c r="R243" s="37">
        <f>SUMIFS(СВЦЭМ!$G$34:$G$777,СВЦЭМ!$A$34:$A$777,$A243,СВЦЭМ!$B$34:$B$777,R$225)+'СЕТ СН'!$F$12</f>
        <v>106.98173925</v>
      </c>
      <c r="S243" s="37">
        <f>SUMIFS(СВЦЭМ!$G$34:$G$777,СВЦЭМ!$A$34:$A$777,$A243,СВЦЭМ!$B$34:$B$777,S$225)+'СЕТ СН'!$F$12</f>
        <v>106.549936</v>
      </c>
      <c r="T243" s="37">
        <f>SUMIFS(СВЦЭМ!$G$34:$G$777,СВЦЭМ!$A$34:$A$777,$A243,СВЦЭМ!$B$34:$B$777,T$225)+'СЕТ СН'!$F$12</f>
        <v>112.0008397</v>
      </c>
      <c r="U243" s="37">
        <f>SUMIFS(СВЦЭМ!$G$34:$G$777,СВЦЭМ!$A$34:$A$777,$A243,СВЦЭМ!$B$34:$B$777,U$225)+'СЕТ СН'!$F$12</f>
        <v>129.50698550000001</v>
      </c>
      <c r="V243" s="37">
        <f>SUMIFS(СВЦЭМ!$G$34:$G$777,СВЦЭМ!$A$34:$A$777,$A243,СВЦЭМ!$B$34:$B$777,V$225)+'СЕТ СН'!$F$12</f>
        <v>138.23972719</v>
      </c>
      <c r="W243" s="37">
        <f>SUMIFS(СВЦЭМ!$G$34:$G$777,СВЦЭМ!$A$34:$A$777,$A243,СВЦЭМ!$B$34:$B$777,W$225)+'СЕТ СН'!$F$12</f>
        <v>134.51873372</v>
      </c>
      <c r="X243" s="37">
        <f>SUMIFS(СВЦЭМ!$G$34:$G$777,СВЦЭМ!$A$34:$A$777,$A243,СВЦЭМ!$B$34:$B$777,X$225)+'СЕТ СН'!$F$12</f>
        <v>135.74395673999999</v>
      </c>
      <c r="Y243" s="37">
        <f>SUMIFS(СВЦЭМ!$G$34:$G$777,СВЦЭМ!$A$34:$A$777,$A243,СВЦЭМ!$B$34:$B$777,Y$225)+'СЕТ СН'!$F$12</f>
        <v>136.72599432000001</v>
      </c>
    </row>
    <row r="244" spans="1:25" ht="15.75" x14ac:dyDescent="0.2">
      <c r="A244" s="36">
        <f t="shared" si="6"/>
        <v>42632</v>
      </c>
      <c r="B244" s="37">
        <f>SUMIFS(СВЦЭМ!$G$34:$G$777,СВЦЭМ!$A$34:$A$777,$A244,СВЦЭМ!$B$34:$B$777,B$225)+'СЕТ СН'!$F$12</f>
        <v>153.38140565</v>
      </c>
      <c r="C244" s="37">
        <f>SUMIFS(СВЦЭМ!$G$34:$G$777,СВЦЭМ!$A$34:$A$777,$A244,СВЦЭМ!$B$34:$B$777,C$225)+'СЕТ СН'!$F$12</f>
        <v>171.58495306</v>
      </c>
      <c r="D244" s="37">
        <f>SUMIFS(СВЦЭМ!$G$34:$G$777,СВЦЭМ!$A$34:$A$777,$A244,СВЦЭМ!$B$34:$B$777,D$225)+'СЕТ СН'!$F$12</f>
        <v>181.80924876</v>
      </c>
      <c r="E244" s="37">
        <f>SUMIFS(СВЦЭМ!$G$34:$G$777,СВЦЭМ!$A$34:$A$777,$A244,СВЦЭМ!$B$34:$B$777,E$225)+'СЕТ СН'!$F$12</f>
        <v>182.48975978000001</v>
      </c>
      <c r="F244" s="37">
        <f>SUMIFS(СВЦЭМ!$G$34:$G$777,СВЦЭМ!$A$34:$A$777,$A244,СВЦЭМ!$B$34:$B$777,F$225)+'СЕТ СН'!$F$12</f>
        <v>184.62301353999999</v>
      </c>
      <c r="G244" s="37">
        <f>SUMIFS(СВЦЭМ!$G$34:$G$777,СВЦЭМ!$A$34:$A$777,$A244,СВЦЭМ!$B$34:$B$777,G$225)+'СЕТ СН'!$F$12</f>
        <v>179.52108676</v>
      </c>
      <c r="H244" s="37">
        <f>SUMIFS(СВЦЭМ!$G$34:$G$777,СВЦЭМ!$A$34:$A$777,$A244,СВЦЭМ!$B$34:$B$777,H$225)+'СЕТ СН'!$F$12</f>
        <v>161.05261400000001</v>
      </c>
      <c r="I244" s="37">
        <f>SUMIFS(СВЦЭМ!$G$34:$G$777,СВЦЭМ!$A$34:$A$777,$A244,СВЦЭМ!$B$34:$B$777,I$225)+'СЕТ СН'!$F$12</f>
        <v>140.60422858999999</v>
      </c>
      <c r="J244" s="37">
        <f>SUMIFS(СВЦЭМ!$G$34:$G$777,СВЦЭМ!$A$34:$A$777,$A244,СВЦЭМ!$B$34:$B$777,J$225)+'СЕТ СН'!$F$12</f>
        <v>132.50333355000001</v>
      </c>
      <c r="K244" s="37">
        <f>SUMIFS(СВЦЭМ!$G$34:$G$777,СВЦЭМ!$A$34:$A$777,$A244,СВЦЭМ!$B$34:$B$777,K$225)+'СЕТ СН'!$F$12</f>
        <v>131.15946787999999</v>
      </c>
      <c r="L244" s="37">
        <f>SUMIFS(СВЦЭМ!$G$34:$G$777,СВЦЭМ!$A$34:$A$777,$A244,СВЦЭМ!$B$34:$B$777,L$225)+'СЕТ СН'!$F$12</f>
        <v>132.43058692</v>
      </c>
      <c r="M244" s="37">
        <f>SUMIFS(СВЦЭМ!$G$34:$G$777,СВЦЭМ!$A$34:$A$777,$A244,СВЦЭМ!$B$34:$B$777,M$225)+'СЕТ СН'!$F$12</f>
        <v>132.05808906999999</v>
      </c>
      <c r="N244" s="37">
        <f>SUMIFS(СВЦЭМ!$G$34:$G$777,СВЦЭМ!$A$34:$A$777,$A244,СВЦЭМ!$B$34:$B$777,N$225)+'СЕТ СН'!$F$12</f>
        <v>130.07485464000001</v>
      </c>
      <c r="O244" s="37">
        <f>SUMIFS(СВЦЭМ!$G$34:$G$777,СВЦЭМ!$A$34:$A$777,$A244,СВЦЭМ!$B$34:$B$777,O$225)+'СЕТ СН'!$F$12</f>
        <v>130.88860197</v>
      </c>
      <c r="P244" s="37">
        <f>SUMIFS(СВЦЭМ!$G$34:$G$777,СВЦЭМ!$A$34:$A$777,$A244,СВЦЭМ!$B$34:$B$777,P$225)+'СЕТ СН'!$F$12</f>
        <v>128.76908732000001</v>
      </c>
      <c r="Q244" s="37">
        <f>SUMIFS(СВЦЭМ!$G$34:$G$777,СВЦЭМ!$A$34:$A$777,$A244,СВЦЭМ!$B$34:$B$777,Q$225)+'СЕТ СН'!$F$12</f>
        <v>130.84306171</v>
      </c>
      <c r="R244" s="37">
        <f>SUMIFS(СВЦЭМ!$G$34:$G$777,СВЦЭМ!$A$34:$A$777,$A244,СВЦЭМ!$B$34:$B$777,R$225)+'СЕТ СН'!$F$12</f>
        <v>130.61637941000001</v>
      </c>
      <c r="S244" s="37">
        <f>SUMIFS(СВЦЭМ!$G$34:$G$777,СВЦЭМ!$A$34:$A$777,$A244,СВЦЭМ!$B$34:$B$777,S$225)+'СЕТ СН'!$F$12</f>
        <v>127.69892043999999</v>
      </c>
      <c r="T244" s="37">
        <f>SUMIFS(СВЦЭМ!$G$34:$G$777,СВЦЭМ!$A$34:$A$777,$A244,СВЦЭМ!$B$34:$B$777,T$225)+'СЕТ СН'!$F$12</f>
        <v>132.43766893</v>
      </c>
      <c r="U244" s="37">
        <f>SUMIFS(СВЦЭМ!$G$34:$G$777,СВЦЭМ!$A$34:$A$777,$A244,СВЦЭМ!$B$34:$B$777,U$225)+'СЕТ СН'!$F$12</f>
        <v>141.36058095999999</v>
      </c>
      <c r="V244" s="37">
        <f>SUMIFS(СВЦЭМ!$G$34:$G$777,СВЦЭМ!$A$34:$A$777,$A244,СВЦЭМ!$B$34:$B$777,V$225)+'СЕТ СН'!$F$12</f>
        <v>146.75237491999999</v>
      </c>
      <c r="W244" s="37">
        <f>SUMIFS(СВЦЭМ!$G$34:$G$777,СВЦЭМ!$A$34:$A$777,$A244,СВЦЭМ!$B$34:$B$777,W$225)+'СЕТ СН'!$F$12</f>
        <v>139.10523735999999</v>
      </c>
      <c r="X244" s="37">
        <f>SUMIFS(СВЦЭМ!$G$34:$G$777,СВЦЭМ!$A$34:$A$777,$A244,СВЦЭМ!$B$34:$B$777,X$225)+'СЕТ СН'!$F$12</f>
        <v>124.21824264</v>
      </c>
      <c r="Y244" s="37">
        <f>SUMIFS(СВЦЭМ!$G$34:$G$777,СВЦЭМ!$A$34:$A$777,$A244,СВЦЭМ!$B$34:$B$777,Y$225)+'СЕТ СН'!$F$12</f>
        <v>122.274298</v>
      </c>
    </row>
    <row r="245" spans="1:25" ht="15.75" x14ac:dyDescent="0.2">
      <c r="A245" s="36">
        <f t="shared" si="6"/>
        <v>42633</v>
      </c>
      <c r="B245" s="37">
        <f>SUMIFS(СВЦЭМ!$G$34:$G$777,СВЦЭМ!$A$34:$A$777,$A245,СВЦЭМ!$B$34:$B$777,B$225)+'СЕТ СН'!$F$12</f>
        <v>139.54362997000001</v>
      </c>
      <c r="C245" s="37">
        <f>SUMIFS(СВЦЭМ!$G$34:$G$777,СВЦЭМ!$A$34:$A$777,$A245,СВЦЭМ!$B$34:$B$777,C$225)+'СЕТ СН'!$F$12</f>
        <v>158.63558434000001</v>
      </c>
      <c r="D245" s="37">
        <f>SUMIFS(СВЦЭМ!$G$34:$G$777,СВЦЭМ!$A$34:$A$777,$A245,СВЦЭМ!$B$34:$B$777,D$225)+'СЕТ СН'!$F$12</f>
        <v>167.59214030000001</v>
      </c>
      <c r="E245" s="37">
        <f>SUMIFS(СВЦЭМ!$G$34:$G$777,СВЦЭМ!$A$34:$A$777,$A245,СВЦЭМ!$B$34:$B$777,E$225)+'СЕТ СН'!$F$12</f>
        <v>170.53423971999999</v>
      </c>
      <c r="F245" s="37">
        <f>SUMIFS(СВЦЭМ!$G$34:$G$777,СВЦЭМ!$A$34:$A$777,$A245,СВЦЭМ!$B$34:$B$777,F$225)+'СЕТ СН'!$F$12</f>
        <v>169.21173020000001</v>
      </c>
      <c r="G245" s="37">
        <f>SUMIFS(СВЦЭМ!$G$34:$G$777,СВЦЭМ!$A$34:$A$777,$A245,СВЦЭМ!$B$34:$B$777,G$225)+'СЕТ СН'!$F$12</f>
        <v>180.33517286</v>
      </c>
      <c r="H245" s="37">
        <f>SUMIFS(СВЦЭМ!$G$34:$G$777,СВЦЭМ!$A$34:$A$777,$A245,СВЦЭМ!$B$34:$B$777,H$225)+'СЕТ СН'!$F$12</f>
        <v>162.2176776</v>
      </c>
      <c r="I245" s="37">
        <f>SUMIFS(СВЦЭМ!$G$34:$G$777,СВЦЭМ!$A$34:$A$777,$A245,СВЦЭМ!$B$34:$B$777,I$225)+'СЕТ СН'!$F$12</f>
        <v>139.59032898000001</v>
      </c>
      <c r="J245" s="37">
        <f>SUMIFS(СВЦЭМ!$G$34:$G$777,СВЦЭМ!$A$34:$A$777,$A245,СВЦЭМ!$B$34:$B$777,J$225)+'СЕТ СН'!$F$12</f>
        <v>128.72545571000001</v>
      </c>
      <c r="K245" s="37">
        <f>SUMIFS(СВЦЭМ!$G$34:$G$777,СВЦЭМ!$A$34:$A$777,$A245,СВЦЭМ!$B$34:$B$777,K$225)+'СЕТ СН'!$F$12</f>
        <v>127.56748104</v>
      </c>
      <c r="L245" s="37">
        <f>SUMIFS(СВЦЭМ!$G$34:$G$777,СВЦЭМ!$A$34:$A$777,$A245,СВЦЭМ!$B$34:$B$777,L$225)+'СЕТ СН'!$F$12</f>
        <v>125.45375814000001</v>
      </c>
      <c r="M245" s="37">
        <f>SUMIFS(СВЦЭМ!$G$34:$G$777,СВЦЭМ!$A$34:$A$777,$A245,СВЦЭМ!$B$34:$B$777,M$225)+'СЕТ СН'!$F$12</f>
        <v>125.04533753</v>
      </c>
      <c r="N245" s="37">
        <f>SUMIFS(СВЦЭМ!$G$34:$G$777,СВЦЭМ!$A$34:$A$777,$A245,СВЦЭМ!$B$34:$B$777,N$225)+'СЕТ СН'!$F$12</f>
        <v>123.86148064</v>
      </c>
      <c r="O245" s="37">
        <f>SUMIFS(СВЦЭМ!$G$34:$G$777,СВЦЭМ!$A$34:$A$777,$A245,СВЦЭМ!$B$34:$B$777,O$225)+'СЕТ СН'!$F$12</f>
        <v>123.21463586</v>
      </c>
      <c r="P245" s="37">
        <f>SUMIFS(СВЦЭМ!$G$34:$G$777,СВЦЭМ!$A$34:$A$777,$A245,СВЦЭМ!$B$34:$B$777,P$225)+'СЕТ СН'!$F$12</f>
        <v>123.57580475</v>
      </c>
      <c r="Q245" s="37">
        <f>SUMIFS(СВЦЭМ!$G$34:$G$777,СВЦЭМ!$A$34:$A$777,$A245,СВЦЭМ!$B$34:$B$777,Q$225)+'СЕТ СН'!$F$12</f>
        <v>124.70271903</v>
      </c>
      <c r="R245" s="37">
        <f>SUMIFS(СВЦЭМ!$G$34:$G$777,СВЦЭМ!$A$34:$A$777,$A245,СВЦЭМ!$B$34:$B$777,R$225)+'СЕТ СН'!$F$12</f>
        <v>124.77528076999999</v>
      </c>
      <c r="S245" s="37">
        <f>SUMIFS(СВЦЭМ!$G$34:$G$777,СВЦЭМ!$A$34:$A$777,$A245,СВЦЭМ!$B$34:$B$777,S$225)+'СЕТ СН'!$F$12</f>
        <v>124.73944628</v>
      </c>
      <c r="T245" s="37">
        <f>SUMIFS(СВЦЭМ!$G$34:$G$777,СВЦЭМ!$A$34:$A$777,$A245,СВЦЭМ!$B$34:$B$777,T$225)+'СЕТ СН'!$F$12</f>
        <v>127.04072728</v>
      </c>
      <c r="U245" s="37">
        <f>SUMIFS(СВЦЭМ!$G$34:$G$777,СВЦЭМ!$A$34:$A$777,$A245,СВЦЭМ!$B$34:$B$777,U$225)+'СЕТ СН'!$F$12</f>
        <v>131.59156558000001</v>
      </c>
      <c r="V245" s="37">
        <f>SUMIFS(СВЦЭМ!$G$34:$G$777,СВЦЭМ!$A$34:$A$777,$A245,СВЦЭМ!$B$34:$B$777,V$225)+'СЕТ СН'!$F$12</f>
        <v>133.74931486</v>
      </c>
      <c r="W245" s="37">
        <f>SUMIFS(СВЦЭМ!$G$34:$G$777,СВЦЭМ!$A$34:$A$777,$A245,СВЦЭМ!$B$34:$B$777,W$225)+'СЕТ СН'!$F$12</f>
        <v>128.02997665999999</v>
      </c>
      <c r="X245" s="37">
        <f>SUMIFS(СВЦЭМ!$G$34:$G$777,СВЦЭМ!$A$34:$A$777,$A245,СВЦЭМ!$B$34:$B$777,X$225)+'СЕТ СН'!$F$12</f>
        <v>128.37265945999999</v>
      </c>
      <c r="Y245" s="37">
        <f>SUMIFS(СВЦЭМ!$G$34:$G$777,СВЦЭМ!$A$34:$A$777,$A245,СВЦЭМ!$B$34:$B$777,Y$225)+'СЕТ СН'!$F$12</f>
        <v>144.91728019000001</v>
      </c>
    </row>
    <row r="246" spans="1:25" ht="15.75" x14ac:dyDescent="0.2">
      <c r="A246" s="36">
        <f t="shared" si="6"/>
        <v>42634</v>
      </c>
      <c r="B246" s="37">
        <f>SUMIFS(СВЦЭМ!$G$34:$G$777,СВЦЭМ!$A$34:$A$777,$A246,СВЦЭМ!$B$34:$B$777,B$225)+'СЕТ СН'!$F$12</f>
        <v>146.48571820000001</v>
      </c>
      <c r="C246" s="37">
        <f>SUMIFS(СВЦЭМ!$G$34:$G$777,СВЦЭМ!$A$34:$A$777,$A246,СВЦЭМ!$B$34:$B$777,C$225)+'СЕТ СН'!$F$12</f>
        <v>167.81113868</v>
      </c>
      <c r="D246" s="37">
        <f>SUMIFS(СВЦЭМ!$G$34:$G$777,СВЦЭМ!$A$34:$A$777,$A246,СВЦЭМ!$B$34:$B$777,D$225)+'СЕТ СН'!$F$12</f>
        <v>176.55991187000001</v>
      </c>
      <c r="E246" s="37">
        <f>SUMIFS(СВЦЭМ!$G$34:$G$777,СВЦЭМ!$A$34:$A$777,$A246,СВЦЭМ!$B$34:$B$777,E$225)+'СЕТ СН'!$F$12</f>
        <v>179.69912478000001</v>
      </c>
      <c r="F246" s="37">
        <f>SUMIFS(СВЦЭМ!$G$34:$G$777,СВЦЭМ!$A$34:$A$777,$A246,СВЦЭМ!$B$34:$B$777,F$225)+'СЕТ СН'!$F$12</f>
        <v>179.56088253999999</v>
      </c>
      <c r="G246" s="37">
        <f>SUMIFS(СВЦЭМ!$G$34:$G$777,СВЦЭМ!$A$34:$A$777,$A246,СВЦЭМ!$B$34:$B$777,G$225)+'СЕТ СН'!$F$12</f>
        <v>173.37530443</v>
      </c>
      <c r="H246" s="37">
        <f>SUMIFS(СВЦЭМ!$G$34:$G$777,СВЦЭМ!$A$34:$A$777,$A246,СВЦЭМ!$B$34:$B$777,H$225)+'СЕТ СН'!$F$12</f>
        <v>155.31451833</v>
      </c>
      <c r="I246" s="37">
        <f>SUMIFS(СВЦЭМ!$G$34:$G$777,СВЦЭМ!$A$34:$A$777,$A246,СВЦЭМ!$B$34:$B$777,I$225)+'СЕТ СН'!$F$12</f>
        <v>134.64027895000001</v>
      </c>
      <c r="J246" s="37">
        <f>SUMIFS(СВЦЭМ!$G$34:$G$777,СВЦЭМ!$A$34:$A$777,$A246,СВЦЭМ!$B$34:$B$777,J$225)+'СЕТ СН'!$F$12</f>
        <v>127.45844940000001</v>
      </c>
      <c r="K246" s="37">
        <f>SUMIFS(СВЦЭМ!$G$34:$G$777,СВЦЭМ!$A$34:$A$777,$A246,СВЦЭМ!$B$34:$B$777,K$225)+'СЕТ СН'!$F$12</f>
        <v>126.91877135999999</v>
      </c>
      <c r="L246" s="37">
        <f>SUMIFS(СВЦЭМ!$G$34:$G$777,СВЦЭМ!$A$34:$A$777,$A246,СВЦЭМ!$B$34:$B$777,L$225)+'СЕТ СН'!$F$12</f>
        <v>126.20198009000001</v>
      </c>
      <c r="M246" s="37">
        <f>SUMIFS(СВЦЭМ!$G$34:$G$777,СВЦЭМ!$A$34:$A$777,$A246,СВЦЭМ!$B$34:$B$777,M$225)+'СЕТ СН'!$F$12</f>
        <v>126.9278723</v>
      </c>
      <c r="N246" s="37">
        <f>SUMIFS(СВЦЭМ!$G$34:$G$777,СВЦЭМ!$A$34:$A$777,$A246,СВЦЭМ!$B$34:$B$777,N$225)+'СЕТ СН'!$F$12</f>
        <v>125.17938267</v>
      </c>
      <c r="O246" s="37">
        <f>SUMIFS(СВЦЭМ!$G$34:$G$777,СВЦЭМ!$A$34:$A$777,$A246,СВЦЭМ!$B$34:$B$777,O$225)+'СЕТ СН'!$F$12</f>
        <v>125.29801624</v>
      </c>
      <c r="P246" s="37">
        <f>SUMIFS(СВЦЭМ!$G$34:$G$777,СВЦЭМ!$A$34:$A$777,$A246,СВЦЭМ!$B$34:$B$777,P$225)+'СЕТ СН'!$F$12</f>
        <v>123.53220911</v>
      </c>
      <c r="Q246" s="37">
        <f>SUMIFS(СВЦЭМ!$G$34:$G$777,СВЦЭМ!$A$34:$A$777,$A246,СВЦЭМ!$B$34:$B$777,Q$225)+'СЕТ СН'!$F$12</f>
        <v>124.05958204</v>
      </c>
      <c r="R246" s="37">
        <f>SUMIFS(СВЦЭМ!$G$34:$G$777,СВЦЭМ!$A$34:$A$777,$A246,СВЦЭМ!$B$34:$B$777,R$225)+'СЕТ СН'!$F$12</f>
        <v>123.21664625</v>
      </c>
      <c r="S246" s="37">
        <f>SUMIFS(СВЦЭМ!$G$34:$G$777,СВЦЭМ!$A$34:$A$777,$A246,СВЦЭМ!$B$34:$B$777,S$225)+'СЕТ СН'!$F$12</f>
        <v>122.48304711999999</v>
      </c>
      <c r="T246" s="37">
        <f>SUMIFS(СВЦЭМ!$G$34:$G$777,СВЦЭМ!$A$34:$A$777,$A246,СВЦЭМ!$B$34:$B$777,T$225)+'СЕТ СН'!$F$12</f>
        <v>125.62636116</v>
      </c>
      <c r="U246" s="37">
        <f>SUMIFS(СВЦЭМ!$G$34:$G$777,СВЦЭМ!$A$34:$A$777,$A246,СВЦЭМ!$B$34:$B$777,U$225)+'СЕТ СН'!$F$12</f>
        <v>136.64704990000001</v>
      </c>
      <c r="V246" s="37">
        <f>SUMIFS(СВЦЭМ!$G$34:$G$777,СВЦЭМ!$A$34:$A$777,$A246,СВЦЭМ!$B$34:$B$777,V$225)+'СЕТ СН'!$F$12</f>
        <v>132.52806439</v>
      </c>
      <c r="W246" s="37">
        <f>SUMIFS(СВЦЭМ!$G$34:$G$777,СВЦЭМ!$A$34:$A$777,$A246,СВЦЭМ!$B$34:$B$777,W$225)+'СЕТ СН'!$F$12</f>
        <v>128.27620346</v>
      </c>
      <c r="X246" s="37">
        <f>SUMIFS(СВЦЭМ!$G$34:$G$777,СВЦЭМ!$A$34:$A$777,$A246,СВЦЭМ!$B$34:$B$777,X$225)+'СЕТ СН'!$F$12</f>
        <v>129.14666219</v>
      </c>
      <c r="Y246" s="37">
        <f>SUMIFS(СВЦЭМ!$G$34:$G$777,СВЦЭМ!$A$34:$A$777,$A246,СВЦЭМ!$B$34:$B$777,Y$225)+'СЕТ СН'!$F$12</f>
        <v>141.13562949000001</v>
      </c>
    </row>
    <row r="247" spans="1:25" ht="15.75" x14ac:dyDescent="0.2">
      <c r="A247" s="36">
        <f t="shared" si="6"/>
        <v>42635</v>
      </c>
      <c r="B247" s="37">
        <f>SUMIFS(СВЦЭМ!$G$34:$G$777,СВЦЭМ!$A$34:$A$777,$A247,СВЦЭМ!$B$34:$B$777,B$225)+'СЕТ СН'!$F$12</f>
        <v>168.75782101999999</v>
      </c>
      <c r="C247" s="37">
        <f>SUMIFS(СВЦЭМ!$G$34:$G$777,СВЦЭМ!$A$34:$A$777,$A247,СВЦЭМ!$B$34:$B$777,C$225)+'СЕТ СН'!$F$12</f>
        <v>182.06456145000001</v>
      </c>
      <c r="D247" s="37">
        <f>SUMIFS(СВЦЭМ!$G$34:$G$777,СВЦЭМ!$A$34:$A$777,$A247,СВЦЭМ!$B$34:$B$777,D$225)+'СЕТ СН'!$F$12</f>
        <v>191.64313691999999</v>
      </c>
      <c r="E247" s="37">
        <f>SUMIFS(СВЦЭМ!$G$34:$G$777,СВЦЭМ!$A$34:$A$777,$A247,СВЦЭМ!$B$34:$B$777,E$225)+'СЕТ СН'!$F$12</f>
        <v>192.77392989000001</v>
      </c>
      <c r="F247" s="37">
        <f>SUMIFS(СВЦЭМ!$G$34:$G$777,СВЦЭМ!$A$34:$A$777,$A247,СВЦЭМ!$B$34:$B$777,F$225)+'СЕТ СН'!$F$12</f>
        <v>192.85446630999999</v>
      </c>
      <c r="G247" s="37">
        <f>SUMIFS(СВЦЭМ!$G$34:$G$777,СВЦЭМ!$A$34:$A$777,$A247,СВЦЭМ!$B$34:$B$777,G$225)+'СЕТ СН'!$F$12</f>
        <v>186.1835868</v>
      </c>
      <c r="H247" s="37">
        <f>SUMIFS(СВЦЭМ!$G$34:$G$777,СВЦЭМ!$A$34:$A$777,$A247,СВЦЭМ!$B$34:$B$777,H$225)+'СЕТ СН'!$F$12</f>
        <v>174.66355014999999</v>
      </c>
      <c r="I247" s="37">
        <f>SUMIFS(СВЦЭМ!$G$34:$G$777,СВЦЭМ!$A$34:$A$777,$A247,СВЦЭМ!$B$34:$B$777,I$225)+'СЕТ СН'!$F$12</f>
        <v>153.98288521000001</v>
      </c>
      <c r="J247" s="37">
        <f>SUMIFS(СВЦЭМ!$G$34:$G$777,СВЦЭМ!$A$34:$A$777,$A247,СВЦЭМ!$B$34:$B$777,J$225)+'СЕТ СН'!$F$12</f>
        <v>147.49749704999999</v>
      </c>
      <c r="K247" s="37">
        <f>SUMIFS(СВЦЭМ!$G$34:$G$777,СВЦЭМ!$A$34:$A$777,$A247,СВЦЭМ!$B$34:$B$777,K$225)+'СЕТ СН'!$F$12</f>
        <v>148.78422018000001</v>
      </c>
      <c r="L247" s="37">
        <f>SUMIFS(СВЦЭМ!$G$34:$G$777,СВЦЭМ!$A$34:$A$777,$A247,СВЦЭМ!$B$34:$B$777,L$225)+'СЕТ СН'!$F$12</f>
        <v>148.57080618000001</v>
      </c>
      <c r="M247" s="37">
        <f>SUMIFS(СВЦЭМ!$G$34:$G$777,СВЦЭМ!$A$34:$A$777,$A247,СВЦЭМ!$B$34:$B$777,M$225)+'СЕТ СН'!$F$12</f>
        <v>145.32289517999999</v>
      </c>
      <c r="N247" s="37">
        <f>SUMIFS(СВЦЭМ!$G$34:$G$777,СВЦЭМ!$A$34:$A$777,$A247,СВЦЭМ!$B$34:$B$777,N$225)+'СЕТ СН'!$F$12</f>
        <v>144.81910303999999</v>
      </c>
      <c r="O247" s="37">
        <f>SUMIFS(СВЦЭМ!$G$34:$G$777,СВЦЭМ!$A$34:$A$777,$A247,СВЦЭМ!$B$34:$B$777,O$225)+'СЕТ СН'!$F$12</f>
        <v>149.28898000000001</v>
      </c>
      <c r="P247" s="37">
        <f>SUMIFS(СВЦЭМ!$G$34:$G$777,СВЦЭМ!$A$34:$A$777,$A247,СВЦЭМ!$B$34:$B$777,P$225)+'СЕТ СН'!$F$12</f>
        <v>149.56114740999999</v>
      </c>
      <c r="Q247" s="37">
        <f>SUMIFS(СВЦЭМ!$G$34:$G$777,СВЦЭМ!$A$34:$A$777,$A247,СВЦЭМ!$B$34:$B$777,Q$225)+'СЕТ СН'!$F$12</f>
        <v>151.88487051999999</v>
      </c>
      <c r="R247" s="37">
        <f>SUMIFS(СВЦЭМ!$G$34:$G$777,СВЦЭМ!$A$34:$A$777,$A247,СВЦЭМ!$B$34:$B$777,R$225)+'СЕТ СН'!$F$12</f>
        <v>153.27644050000001</v>
      </c>
      <c r="S247" s="37">
        <f>SUMIFS(СВЦЭМ!$G$34:$G$777,СВЦЭМ!$A$34:$A$777,$A247,СВЦЭМ!$B$34:$B$777,S$225)+'СЕТ СН'!$F$12</f>
        <v>148.42583708000001</v>
      </c>
      <c r="T247" s="37">
        <f>SUMIFS(СВЦЭМ!$G$34:$G$777,СВЦЭМ!$A$34:$A$777,$A247,СВЦЭМ!$B$34:$B$777,T$225)+'СЕТ СН'!$F$12</f>
        <v>148.93114220999999</v>
      </c>
      <c r="U247" s="37">
        <f>SUMIFS(СВЦЭМ!$G$34:$G$777,СВЦЭМ!$A$34:$A$777,$A247,СВЦЭМ!$B$34:$B$777,U$225)+'СЕТ СН'!$F$12</f>
        <v>161.09431610999999</v>
      </c>
      <c r="V247" s="37">
        <f>SUMIFS(СВЦЭМ!$G$34:$G$777,СВЦЭМ!$A$34:$A$777,$A247,СВЦЭМ!$B$34:$B$777,V$225)+'СЕТ СН'!$F$12</f>
        <v>166.86086675999999</v>
      </c>
      <c r="W247" s="37">
        <f>SUMIFS(СВЦЭМ!$G$34:$G$777,СВЦЭМ!$A$34:$A$777,$A247,СВЦЭМ!$B$34:$B$777,W$225)+'СЕТ СН'!$F$12</f>
        <v>163.16463432</v>
      </c>
      <c r="X247" s="37">
        <f>SUMIFS(СВЦЭМ!$G$34:$G$777,СВЦЭМ!$A$34:$A$777,$A247,СВЦЭМ!$B$34:$B$777,X$225)+'СЕТ СН'!$F$12</f>
        <v>152.40125216000001</v>
      </c>
      <c r="Y247" s="37">
        <f>SUMIFS(СВЦЭМ!$G$34:$G$777,СВЦЭМ!$A$34:$A$777,$A247,СВЦЭМ!$B$34:$B$777,Y$225)+'СЕТ СН'!$F$12</f>
        <v>161.39702714000001</v>
      </c>
    </row>
    <row r="248" spans="1:25" ht="15.75" x14ac:dyDescent="0.2">
      <c r="A248" s="36">
        <f t="shared" si="6"/>
        <v>42636</v>
      </c>
      <c r="B248" s="37">
        <f>SUMIFS(СВЦЭМ!$G$34:$G$777,СВЦЭМ!$A$34:$A$777,$A248,СВЦЭМ!$B$34:$B$777,B$225)+'СЕТ СН'!$F$12</f>
        <v>166.11037956999999</v>
      </c>
      <c r="C248" s="37">
        <f>SUMIFS(СВЦЭМ!$G$34:$G$777,СВЦЭМ!$A$34:$A$777,$A248,СВЦЭМ!$B$34:$B$777,C$225)+'СЕТ СН'!$F$12</f>
        <v>181.04341747000001</v>
      </c>
      <c r="D248" s="37">
        <f>SUMIFS(СВЦЭМ!$G$34:$G$777,СВЦЭМ!$A$34:$A$777,$A248,СВЦЭМ!$B$34:$B$777,D$225)+'СЕТ СН'!$F$12</f>
        <v>191.19899638000001</v>
      </c>
      <c r="E248" s="37">
        <f>SUMIFS(СВЦЭМ!$G$34:$G$777,СВЦЭМ!$A$34:$A$777,$A248,СВЦЭМ!$B$34:$B$777,E$225)+'СЕТ СН'!$F$12</f>
        <v>193.92659226000001</v>
      </c>
      <c r="F248" s="37">
        <f>SUMIFS(СВЦЭМ!$G$34:$G$777,СВЦЭМ!$A$34:$A$777,$A248,СВЦЭМ!$B$34:$B$777,F$225)+'СЕТ СН'!$F$12</f>
        <v>192.7472544</v>
      </c>
      <c r="G248" s="37">
        <f>SUMIFS(СВЦЭМ!$G$34:$G$777,СВЦЭМ!$A$34:$A$777,$A248,СВЦЭМ!$B$34:$B$777,G$225)+'СЕТ СН'!$F$12</f>
        <v>187.67926262</v>
      </c>
      <c r="H248" s="37">
        <f>SUMIFS(СВЦЭМ!$G$34:$G$777,СВЦЭМ!$A$34:$A$777,$A248,СВЦЭМ!$B$34:$B$777,H$225)+'СЕТ СН'!$F$12</f>
        <v>173.36622714999999</v>
      </c>
      <c r="I248" s="37">
        <f>SUMIFS(СВЦЭМ!$G$34:$G$777,СВЦЭМ!$A$34:$A$777,$A248,СВЦЭМ!$B$34:$B$777,I$225)+'СЕТ СН'!$F$12</f>
        <v>156.66399822</v>
      </c>
      <c r="J248" s="37">
        <f>SUMIFS(СВЦЭМ!$G$34:$G$777,СВЦЭМ!$A$34:$A$777,$A248,СВЦЭМ!$B$34:$B$777,J$225)+'СЕТ СН'!$F$12</f>
        <v>152.47804477</v>
      </c>
      <c r="K248" s="37">
        <f>SUMIFS(СВЦЭМ!$G$34:$G$777,СВЦЭМ!$A$34:$A$777,$A248,СВЦЭМ!$B$34:$B$777,K$225)+'СЕТ СН'!$F$12</f>
        <v>153.18217602000001</v>
      </c>
      <c r="L248" s="37">
        <f>SUMIFS(СВЦЭМ!$G$34:$G$777,СВЦЭМ!$A$34:$A$777,$A248,СВЦЭМ!$B$34:$B$777,L$225)+'СЕТ СН'!$F$12</f>
        <v>163.10842733999999</v>
      </c>
      <c r="M248" s="37">
        <f>SUMIFS(СВЦЭМ!$G$34:$G$777,СВЦЭМ!$A$34:$A$777,$A248,СВЦЭМ!$B$34:$B$777,M$225)+'СЕТ СН'!$F$12</f>
        <v>170.61763077000001</v>
      </c>
      <c r="N248" s="37">
        <f>SUMIFS(СВЦЭМ!$G$34:$G$777,СВЦЭМ!$A$34:$A$777,$A248,СВЦЭМ!$B$34:$B$777,N$225)+'СЕТ СН'!$F$12</f>
        <v>164.75897018000001</v>
      </c>
      <c r="O248" s="37">
        <f>SUMIFS(СВЦЭМ!$G$34:$G$777,СВЦЭМ!$A$34:$A$777,$A248,СВЦЭМ!$B$34:$B$777,O$225)+'СЕТ СН'!$F$12</f>
        <v>163.85188081999999</v>
      </c>
      <c r="P248" s="37">
        <f>SUMIFS(СВЦЭМ!$G$34:$G$777,СВЦЭМ!$A$34:$A$777,$A248,СВЦЭМ!$B$34:$B$777,P$225)+'СЕТ СН'!$F$12</f>
        <v>165.00314761000001</v>
      </c>
      <c r="Q248" s="37">
        <f>SUMIFS(СВЦЭМ!$G$34:$G$777,СВЦЭМ!$A$34:$A$777,$A248,СВЦЭМ!$B$34:$B$777,Q$225)+'СЕТ СН'!$F$12</f>
        <v>166.21112772999999</v>
      </c>
      <c r="R248" s="37">
        <f>SUMIFS(СВЦЭМ!$G$34:$G$777,СВЦЭМ!$A$34:$A$777,$A248,СВЦЭМ!$B$34:$B$777,R$225)+'СЕТ СН'!$F$12</f>
        <v>163.62898820999999</v>
      </c>
      <c r="S248" s="37">
        <f>SUMIFS(СВЦЭМ!$G$34:$G$777,СВЦЭМ!$A$34:$A$777,$A248,СВЦЭМ!$B$34:$B$777,S$225)+'СЕТ СН'!$F$12</f>
        <v>161.62726823</v>
      </c>
      <c r="T248" s="37">
        <f>SUMIFS(СВЦЭМ!$G$34:$G$777,СВЦЭМ!$A$34:$A$777,$A248,СВЦЭМ!$B$34:$B$777,T$225)+'СЕТ СН'!$F$12</f>
        <v>152.36022106999999</v>
      </c>
      <c r="U248" s="37">
        <f>SUMIFS(СВЦЭМ!$G$34:$G$777,СВЦЭМ!$A$34:$A$777,$A248,СВЦЭМ!$B$34:$B$777,U$225)+'СЕТ СН'!$F$12</f>
        <v>151.52928675999999</v>
      </c>
      <c r="V248" s="37">
        <f>SUMIFS(СВЦЭМ!$G$34:$G$777,СВЦЭМ!$A$34:$A$777,$A248,СВЦЭМ!$B$34:$B$777,V$225)+'СЕТ СН'!$F$12</f>
        <v>151.69404731</v>
      </c>
      <c r="W248" s="37">
        <f>SUMIFS(СВЦЭМ!$G$34:$G$777,СВЦЭМ!$A$34:$A$777,$A248,СВЦЭМ!$B$34:$B$777,W$225)+'СЕТ СН'!$F$12</f>
        <v>150.78647022999999</v>
      </c>
      <c r="X248" s="37">
        <f>SUMIFS(СВЦЭМ!$G$34:$G$777,СВЦЭМ!$A$34:$A$777,$A248,СВЦЭМ!$B$34:$B$777,X$225)+'СЕТ СН'!$F$12</f>
        <v>160.69065741</v>
      </c>
      <c r="Y248" s="37">
        <f>SUMIFS(СВЦЭМ!$G$34:$G$777,СВЦЭМ!$A$34:$A$777,$A248,СВЦЭМ!$B$34:$B$777,Y$225)+'СЕТ СН'!$F$12</f>
        <v>172.45510561</v>
      </c>
    </row>
    <row r="249" spans="1:25" ht="15.75" x14ac:dyDescent="0.2">
      <c r="A249" s="36">
        <f t="shared" si="6"/>
        <v>42637</v>
      </c>
      <c r="B249" s="37">
        <f>SUMIFS(СВЦЭМ!$G$34:$G$777,СВЦЭМ!$A$34:$A$777,$A249,СВЦЭМ!$B$34:$B$777,B$225)+'СЕТ СН'!$F$12</f>
        <v>162.35777117999999</v>
      </c>
      <c r="C249" s="37">
        <f>SUMIFS(СВЦЭМ!$G$34:$G$777,СВЦЭМ!$A$34:$A$777,$A249,СВЦЭМ!$B$34:$B$777,C$225)+'СЕТ СН'!$F$12</f>
        <v>180.25900836</v>
      </c>
      <c r="D249" s="37">
        <f>SUMIFS(СВЦЭМ!$G$34:$G$777,СВЦЭМ!$A$34:$A$777,$A249,СВЦЭМ!$B$34:$B$777,D$225)+'СЕТ СН'!$F$12</f>
        <v>191.09274657</v>
      </c>
      <c r="E249" s="37">
        <f>SUMIFS(СВЦЭМ!$G$34:$G$777,СВЦЭМ!$A$34:$A$777,$A249,СВЦЭМ!$B$34:$B$777,E$225)+'СЕТ СН'!$F$12</f>
        <v>193.35633952000001</v>
      </c>
      <c r="F249" s="37">
        <f>SUMIFS(СВЦЭМ!$G$34:$G$777,СВЦЭМ!$A$34:$A$777,$A249,СВЦЭМ!$B$34:$B$777,F$225)+'СЕТ СН'!$F$12</f>
        <v>195.10676412000001</v>
      </c>
      <c r="G249" s="37">
        <f>SUMIFS(СВЦЭМ!$G$34:$G$777,СВЦЭМ!$A$34:$A$777,$A249,СВЦЭМ!$B$34:$B$777,G$225)+'СЕТ СН'!$F$12</f>
        <v>193.48476643000001</v>
      </c>
      <c r="H249" s="37">
        <f>SUMIFS(СВЦЭМ!$G$34:$G$777,СВЦЭМ!$A$34:$A$777,$A249,СВЦЭМ!$B$34:$B$777,H$225)+'СЕТ СН'!$F$12</f>
        <v>184.50493743999999</v>
      </c>
      <c r="I249" s="37">
        <f>SUMIFS(СВЦЭМ!$G$34:$G$777,СВЦЭМ!$A$34:$A$777,$A249,СВЦЭМ!$B$34:$B$777,I$225)+'СЕТ СН'!$F$12</f>
        <v>168.75457453999999</v>
      </c>
      <c r="J249" s="37">
        <f>SUMIFS(СВЦЭМ!$G$34:$G$777,СВЦЭМ!$A$34:$A$777,$A249,СВЦЭМ!$B$34:$B$777,J$225)+'СЕТ СН'!$F$12</f>
        <v>148.62180534999999</v>
      </c>
      <c r="K249" s="37">
        <f>SUMIFS(СВЦЭМ!$G$34:$G$777,СВЦЭМ!$A$34:$A$777,$A249,СВЦЭМ!$B$34:$B$777,K$225)+'СЕТ СН'!$F$12</f>
        <v>145.39238591</v>
      </c>
      <c r="L249" s="37">
        <f>SUMIFS(СВЦЭМ!$G$34:$G$777,СВЦЭМ!$A$34:$A$777,$A249,СВЦЭМ!$B$34:$B$777,L$225)+'СЕТ СН'!$F$12</f>
        <v>152.11108480999999</v>
      </c>
      <c r="M249" s="37">
        <f>SUMIFS(СВЦЭМ!$G$34:$G$777,СВЦЭМ!$A$34:$A$777,$A249,СВЦЭМ!$B$34:$B$777,M$225)+'СЕТ СН'!$F$12</f>
        <v>161.90516640999999</v>
      </c>
      <c r="N249" s="37">
        <f>SUMIFS(СВЦЭМ!$G$34:$G$777,СВЦЭМ!$A$34:$A$777,$A249,СВЦЭМ!$B$34:$B$777,N$225)+'СЕТ СН'!$F$12</f>
        <v>155.95520309</v>
      </c>
      <c r="O249" s="37">
        <f>SUMIFS(СВЦЭМ!$G$34:$G$777,СВЦЭМ!$A$34:$A$777,$A249,СВЦЭМ!$B$34:$B$777,O$225)+'СЕТ СН'!$F$12</f>
        <v>136.07462964999999</v>
      </c>
      <c r="P249" s="37">
        <f>SUMIFS(СВЦЭМ!$G$34:$G$777,СВЦЭМ!$A$34:$A$777,$A249,СВЦЭМ!$B$34:$B$777,P$225)+'СЕТ СН'!$F$12</f>
        <v>134.51528997</v>
      </c>
      <c r="Q249" s="37">
        <f>SUMIFS(СВЦЭМ!$G$34:$G$777,СВЦЭМ!$A$34:$A$777,$A249,СВЦЭМ!$B$34:$B$777,Q$225)+'СЕТ СН'!$F$12</f>
        <v>132.55090527999999</v>
      </c>
      <c r="R249" s="37">
        <f>SUMIFS(СВЦЭМ!$G$34:$G$777,СВЦЭМ!$A$34:$A$777,$A249,СВЦЭМ!$B$34:$B$777,R$225)+'СЕТ СН'!$F$12</f>
        <v>131.93166357000001</v>
      </c>
      <c r="S249" s="37">
        <f>SUMIFS(СВЦЭМ!$G$34:$G$777,СВЦЭМ!$A$34:$A$777,$A249,СВЦЭМ!$B$34:$B$777,S$225)+'СЕТ СН'!$F$12</f>
        <v>134.02561244</v>
      </c>
      <c r="T249" s="37">
        <f>SUMIFS(СВЦЭМ!$G$34:$G$777,СВЦЭМ!$A$34:$A$777,$A249,СВЦЭМ!$B$34:$B$777,T$225)+'СЕТ СН'!$F$12</f>
        <v>137.70467858999999</v>
      </c>
      <c r="U249" s="37">
        <f>SUMIFS(СВЦЭМ!$G$34:$G$777,СВЦЭМ!$A$34:$A$777,$A249,СВЦЭМ!$B$34:$B$777,U$225)+'СЕТ СН'!$F$12</f>
        <v>147.00534736</v>
      </c>
      <c r="V249" s="37">
        <f>SUMIFS(СВЦЭМ!$G$34:$G$777,СВЦЭМ!$A$34:$A$777,$A249,СВЦЭМ!$B$34:$B$777,V$225)+'СЕТ СН'!$F$12</f>
        <v>154.46912899</v>
      </c>
      <c r="W249" s="37">
        <f>SUMIFS(СВЦЭМ!$G$34:$G$777,СВЦЭМ!$A$34:$A$777,$A249,СВЦЭМ!$B$34:$B$777,W$225)+'СЕТ СН'!$F$12</f>
        <v>150.68204410999999</v>
      </c>
      <c r="X249" s="37">
        <f>SUMIFS(СВЦЭМ!$G$34:$G$777,СВЦЭМ!$A$34:$A$777,$A249,СВЦЭМ!$B$34:$B$777,X$225)+'СЕТ СН'!$F$12</f>
        <v>142.66410404999999</v>
      </c>
      <c r="Y249" s="37">
        <f>SUMIFS(СВЦЭМ!$G$34:$G$777,СВЦЭМ!$A$34:$A$777,$A249,СВЦЭМ!$B$34:$B$777,Y$225)+'СЕТ СН'!$F$12</f>
        <v>155.58193951000001</v>
      </c>
    </row>
    <row r="250" spans="1:25" ht="15.75" x14ac:dyDescent="0.2">
      <c r="A250" s="36">
        <f t="shared" si="6"/>
        <v>42638</v>
      </c>
      <c r="B250" s="37">
        <f>SUMIFS(СВЦЭМ!$G$34:$G$777,СВЦЭМ!$A$34:$A$777,$A250,СВЦЭМ!$B$34:$B$777,B$225)+'СЕТ СН'!$F$12</f>
        <v>162.56869492000001</v>
      </c>
      <c r="C250" s="37">
        <f>SUMIFS(СВЦЭМ!$G$34:$G$777,СВЦЭМ!$A$34:$A$777,$A250,СВЦЭМ!$B$34:$B$777,C$225)+'СЕТ СН'!$F$12</f>
        <v>180.60412590000001</v>
      </c>
      <c r="D250" s="37">
        <f>SUMIFS(СВЦЭМ!$G$34:$G$777,СВЦЭМ!$A$34:$A$777,$A250,СВЦЭМ!$B$34:$B$777,D$225)+'СЕТ СН'!$F$12</f>
        <v>192.44626546000001</v>
      </c>
      <c r="E250" s="37">
        <f>SUMIFS(СВЦЭМ!$G$34:$G$777,СВЦЭМ!$A$34:$A$777,$A250,СВЦЭМ!$B$34:$B$777,E$225)+'СЕТ СН'!$F$12</f>
        <v>192.87265181999999</v>
      </c>
      <c r="F250" s="37">
        <f>SUMIFS(СВЦЭМ!$G$34:$G$777,СВЦЭМ!$A$34:$A$777,$A250,СВЦЭМ!$B$34:$B$777,F$225)+'СЕТ СН'!$F$12</f>
        <v>192.08994604</v>
      </c>
      <c r="G250" s="37">
        <f>SUMIFS(СВЦЭМ!$G$34:$G$777,СВЦЭМ!$A$34:$A$777,$A250,СВЦЭМ!$B$34:$B$777,G$225)+'СЕТ СН'!$F$12</f>
        <v>191.44011656999999</v>
      </c>
      <c r="H250" s="37">
        <f>SUMIFS(СВЦЭМ!$G$34:$G$777,СВЦЭМ!$A$34:$A$777,$A250,СВЦЭМ!$B$34:$B$777,H$225)+'СЕТ СН'!$F$12</f>
        <v>186.29825556</v>
      </c>
      <c r="I250" s="37">
        <f>SUMIFS(СВЦЭМ!$G$34:$G$777,СВЦЭМ!$A$34:$A$777,$A250,СВЦЭМ!$B$34:$B$777,I$225)+'СЕТ СН'!$F$12</f>
        <v>173.72315029000001</v>
      </c>
      <c r="J250" s="37">
        <f>SUMIFS(СВЦЭМ!$G$34:$G$777,СВЦЭМ!$A$34:$A$777,$A250,СВЦЭМ!$B$34:$B$777,J$225)+'СЕТ СН'!$F$12</f>
        <v>153.48926066999999</v>
      </c>
      <c r="K250" s="37">
        <f>SUMIFS(СВЦЭМ!$G$34:$G$777,СВЦЭМ!$A$34:$A$777,$A250,СВЦЭМ!$B$34:$B$777,K$225)+'СЕТ СН'!$F$12</f>
        <v>143.09770685999999</v>
      </c>
      <c r="L250" s="37">
        <f>SUMIFS(СВЦЭМ!$G$34:$G$777,СВЦЭМ!$A$34:$A$777,$A250,СВЦЭМ!$B$34:$B$777,L$225)+'СЕТ СН'!$F$12</f>
        <v>134.26328190999999</v>
      </c>
      <c r="M250" s="37">
        <f>SUMIFS(СВЦЭМ!$G$34:$G$777,СВЦЭМ!$A$34:$A$777,$A250,СВЦЭМ!$B$34:$B$777,M$225)+'СЕТ СН'!$F$12</f>
        <v>137.94092792999999</v>
      </c>
      <c r="N250" s="37">
        <f>SUMIFS(СВЦЭМ!$G$34:$G$777,СВЦЭМ!$A$34:$A$777,$A250,СВЦЭМ!$B$34:$B$777,N$225)+'СЕТ СН'!$F$12</f>
        <v>135.07392254999999</v>
      </c>
      <c r="O250" s="37">
        <f>SUMIFS(СВЦЭМ!$G$34:$G$777,СВЦЭМ!$A$34:$A$777,$A250,СВЦЭМ!$B$34:$B$777,O$225)+'СЕТ СН'!$F$12</f>
        <v>136.39760228</v>
      </c>
      <c r="P250" s="37">
        <f>SUMIFS(СВЦЭМ!$G$34:$G$777,СВЦЭМ!$A$34:$A$777,$A250,СВЦЭМ!$B$34:$B$777,P$225)+'СЕТ СН'!$F$12</f>
        <v>138.11550155</v>
      </c>
      <c r="Q250" s="37">
        <f>SUMIFS(СВЦЭМ!$G$34:$G$777,СВЦЭМ!$A$34:$A$777,$A250,СВЦЭМ!$B$34:$B$777,Q$225)+'СЕТ СН'!$F$12</f>
        <v>139.22370941</v>
      </c>
      <c r="R250" s="37">
        <f>SUMIFS(СВЦЭМ!$G$34:$G$777,СВЦЭМ!$A$34:$A$777,$A250,СВЦЭМ!$B$34:$B$777,R$225)+'СЕТ СН'!$F$12</f>
        <v>142.58377224</v>
      </c>
      <c r="S250" s="37">
        <f>SUMIFS(СВЦЭМ!$G$34:$G$777,СВЦЭМ!$A$34:$A$777,$A250,СВЦЭМ!$B$34:$B$777,S$225)+'СЕТ СН'!$F$12</f>
        <v>140.87039895999999</v>
      </c>
      <c r="T250" s="37">
        <f>SUMIFS(СВЦЭМ!$G$34:$G$777,СВЦЭМ!$A$34:$A$777,$A250,СВЦЭМ!$B$34:$B$777,T$225)+'СЕТ СН'!$F$12</f>
        <v>136.85408672</v>
      </c>
      <c r="U250" s="37">
        <f>SUMIFS(СВЦЭМ!$G$34:$G$777,СВЦЭМ!$A$34:$A$777,$A250,СВЦЭМ!$B$34:$B$777,U$225)+'СЕТ СН'!$F$12</f>
        <v>141.37449572</v>
      </c>
      <c r="V250" s="37">
        <f>SUMIFS(СВЦЭМ!$G$34:$G$777,СВЦЭМ!$A$34:$A$777,$A250,СВЦЭМ!$B$34:$B$777,V$225)+'СЕТ СН'!$F$12</f>
        <v>141.19985953</v>
      </c>
      <c r="W250" s="37">
        <f>SUMIFS(СВЦЭМ!$G$34:$G$777,СВЦЭМ!$A$34:$A$777,$A250,СВЦЭМ!$B$34:$B$777,W$225)+'СЕТ СН'!$F$12</f>
        <v>137.62996978000001</v>
      </c>
      <c r="X250" s="37">
        <f>SUMIFS(СВЦЭМ!$G$34:$G$777,СВЦЭМ!$A$34:$A$777,$A250,СВЦЭМ!$B$34:$B$777,X$225)+'СЕТ СН'!$F$12</f>
        <v>140.86041069000001</v>
      </c>
      <c r="Y250" s="37">
        <f>SUMIFS(СВЦЭМ!$G$34:$G$777,СВЦЭМ!$A$34:$A$777,$A250,СВЦЭМ!$B$34:$B$777,Y$225)+'СЕТ СН'!$F$12</f>
        <v>152.68511570999999</v>
      </c>
    </row>
    <row r="251" spans="1:25" ht="15.75" x14ac:dyDescent="0.2">
      <c r="A251" s="36">
        <f t="shared" si="6"/>
        <v>42639</v>
      </c>
      <c r="B251" s="37">
        <f>SUMIFS(СВЦЭМ!$G$34:$G$777,СВЦЭМ!$A$34:$A$777,$A251,СВЦЭМ!$B$34:$B$777,B$225)+'СЕТ СН'!$F$12</f>
        <v>163.87536786999999</v>
      </c>
      <c r="C251" s="37">
        <f>SUMIFS(СВЦЭМ!$G$34:$G$777,СВЦЭМ!$A$34:$A$777,$A251,СВЦЭМ!$B$34:$B$777,C$225)+'СЕТ СН'!$F$12</f>
        <v>181.10135212</v>
      </c>
      <c r="D251" s="37">
        <f>SUMIFS(СВЦЭМ!$G$34:$G$777,СВЦЭМ!$A$34:$A$777,$A251,СВЦЭМ!$B$34:$B$777,D$225)+'СЕТ СН'!$F$12</f>
        <v>190.87260441000001</v>
      </c>
      <c r="E251" s="37">
        <f>SUMIFS(СВЦЭМ!$G$34:$G$777,СВЦЭМ!$A$34:$A$777,$A251,СВЦЭМ!$B$34:$B$777,E$225)+'СЕТ СН'!$F$12</f>
        <v>191.57568705</v>
      </c>
      <c r="F251" s="37">
        <f>SUMIFS(СВЦЭМ!$G$34:$G$777,СВЦЭМ!$A$34:$A$777,$A251,СВЦЭМ!$B$34:$B$777,F$225)+'СЕТ СН'!$F$12</f>
        <v>189.38843593999999</v>
      </c>
      <c r="G251" s="37">
        <f>SUMIFS(СВЦЭМ!$G$34:$G$777,СВЦЭМ!$A$34:$A$777,$A251,СВЦЭМ!$B$34:$B$777,G$225)+'СЕТ СН'!$F$12</f>
        <v>188.35194963000001</v>
      </c>
      <c r="H251" s="37">
        <f>SUMIFS(СВЦЭМ!$G$34:$G$777,СВЦЭМ!$A$34:$A$777,$A251,СВЦЭМ!$B$34:$B$777,H$225)+'СЕТ СН'!$F$12</f>
        <v>170.94773172000001</v>
      </c>
      <c r="I251" s="37">
        <f>SUMIFS(СВЦЭМ!$G$34:$G$777,СВЦЭМ!$A$34:$A$777,$A251,СВЦЭМ!$B$34:$B$777,I$225)+'СЕТ СН'!$F$12</f>
        <v>148.17389023000001</v>
      </c>
      <c r="J251" s="37">
        <f>SUMIFS(СВЦЭМ!$G$34:$G$777,СВЦЭМ!$A$34:$A$777,$A251,СВЦЭМ!$B$34:$B$777,J$225)+'СЕТ СН'!$F$12</f>
        <v>135.53927736</v>
      </c>
      <c r="K251" s="37">
        <f>SUMIFS(СВЦЭМ!$G$34:$G$777,СВЦЭМ!$A$34:$A$777,$A251,СВЦЭМ!$B$34:$B$777,K$225)+'СЕТ СН'!$F$12</f>
        <v>132.59851415</v>
      </c>
      <c r="L251" s="37">
        <f>SUMIFS(СВЦЭМ!$G$34:$G$777,СВЦЭМ!$A$34:$A$777,$A251,СВЦЭМ!$B$34:$B$777,L$225)+'СЕТ СН'!$F$12</f>
        <v>131.47316746000001</v>
      </c>
      <c r="M251" s="37">
        <f>SUMIFS(СВЦЭМ!$G$34:$G$777,СВЦЭМ!$A$34:$A$777,$A251,СВЦЭМ!$B$34:$B$777,M$225)+'СЕТ СН'!$F$12</f>
        <v>134.54174578000001</v>
      </c>
      <c r="N251" s="37">
        <f>SUMIFS(СВЦЭМ!$G$34:$G$777,СВЦЭМ!$A$34:$A$777,$A251,СВЦЭМ!$B$34:$B$777,N$225)+'СЕТ СН'!$F$12</f>
        <v>137.63238988000001</v>
      </c>
      <c r="O251" s="37">
        <f>SUMIFS(СВЦЭМ!$G$34:$G$777,СВЦЭМ!$A$34:$A$777,$A251,СВЦЭМ!$B$34:$B$777,O$225)+'СЕТ СН'!$F$12</f>
        <v>137.50450961000001</v>
      </c>
      <c r="P251" s="37">
        <f>SUMIFS(СВЦЭМ!$G$34:$G$777,СВЦЭМ!$A$34:$A$777,$A251,СВЦЭМ!$B$34:$B$777,P$225)+'СЕТ СН'!$F$12</f>
        <v>136.36773998000001</v>
      </c>
      <c r="Q251" s="37">
        <f>SUMIFS(СВЦЭМ!$G$34:$G$777,СВЦЭМ!$A$34:$A$777,$A251,СВЦЭМ!$B$34:$B$777,Q$225)+'СЕТ СН'!$F$12</f>
        <v>138.8644534</v>
      </c>
      <c r="R251" s="37">
        <f>SUMIFS(СВЦЭМ!$G$34:$G$777,СВЦЭМ!$A$34:$A$777,$A251,СВЦЭМ!$B$34:$B$777,R$225)+'СЕТ СН'!$F$12</f>
        <v>141.69650501000001</v>
      </c>
      <c r="S251" s="37">
        <f>SUMIFS(СВЦЭМ!$G$34:$G$777,СВЦЭМ!$A$34:$A$777,$A251,СВЦЭМ!$B$34:$B$777,S$225)+'СЕТ СН'!$F$12</f>
        <v>144.44631086000001</v>
      </c>
      <c r="T251" s="37">
        <f>SUMIFS(СВЦЭМ!$G$34:$G$777,СВЦЭМ!$A$34:$A$777,$A251,СВЦЭМ!$B$34:$B$777,T$225)+'СЕТ СН'!$F$12</f>
        <v>135.59356506</v>
      </c>
      <c r="U251" s="37">
        <f>SUMIFS(СВЦЭМ!$G$34:$G$777,СВЦЭМ!$A$34:$A$777,$A251,СВЦЭМ!$B$34:$B$777,U$225)+'СЕТ СН'!$F$12</f>
        <v>126.64701789999999</v>
      </c>
      <c r="V251" s="37">
        <f>SUMIFS(СВЦЭМ!$G$34:$G$777,СВЦЭМ!$A$34:$A$777,$A251,СВЦЭМ!$B$34:$B$777,V$225)+'СЕТ СН'!$F$12</f>
        <v>129.22983909999999</v>
      </c>
      <c r="W251" s="37">
        <f>SUMIFS(СВЦЭМ!$G$34:$G$777,СВЦЭМ!$A$34:$A$777,$A251,СВЦЭМ!$B$34:$B$777,W$225)+'СЕТ СН'!$F$12</f>
        <v>126.59557156</v>
      </c>
      <c r="X251" s="37">
        <f>SUMIFS(СВЦЭМ!$G$34:$G$777,СВЦЭМ!$A$34:$A$777,$A251,СВЦЭМ!$B$34:$B$777,X$225)+'СЕТ СН'!$F$12</f>
        <v>137.30128500999999</v>
      </c>
      <c r="Y251" s="37">
        <f>SUMIFS(СВЦЭМ!$G$34:$G$777,СВЦЭМ!$A$34:$A$777,$A251,СВЦЭМ!$B$34:$B$777,Y$225)+'СЕТ СН'!$F$12</f>
        <v>155.34141735</v>
      </c>
    </row>
    <row r="252" spans="1:25" ht="15.75" x14ac:dyDescent="0.2">
      <c r="A252" s="36">
        <f t="shared" si="6"/>
        <v>42640</v>
      </c>
      <c r="B252" s="37">
        <f>SUMIFS(СВЦЭМ!$G$34:$G$777,СВЦЭМ!$A$34:$A$777,$A252,СВЦЭМ!$B$34:$B$777,B$225)+'СЕТ СН'!$F$12</f>
        <v>163.65713277</v>
      </c>
      <c r="C252" s="37">
        <f>SUMIFS(СВЦЭМ!$G$34:$G$777,СВЦЭМ!$A$34:$A$777,$A252,СВЦЭМ!$B$34:$B$777,C$225)+'СЕТ СН'!$F$12</f>
        <v>181.35858967999999</v>
      </c>
      <c r="D252" s="37">
        <f>SUMIFS(СВЦЭМ!$G$34:$G$777,СВЦЭМ!$A$34:$A$777,$A252,СВЦЭМ!$B$34:$B$777,D$225)+'СЕТ СН'!$F$12</f>
        <v>191.34993244</v>
      </c>
      <c r="E252" s="37">
        <f>SUMIFS(СВЦЭМ!$G$34:$G$777,СВЦЭМ!$A$34:$A$777,$A252,СВЦЭМ!$B$34:$B$777,E$225)+'СЕТ СН'!$F$12</f>
        <v>191.95710076</v>
      </c>
      <c r="F252" s="37">
        <f>SUMIFS(СВЦЭМ!$G$34:$G$777,СВЦЭМ!$A$34:$A$777,$A252,СВЦЭМ!$B$34:$B$777,F$225)+'СЕТ СН'!$F$12</f>
        <v>189.86951246000001</v>
      </c>
      <c r="G252" s="37">
        <f>SUMIFS(СВЦЭМ!$G$34:$G$777,СВЦЭМ!$A$34:$A$777,$A252,СВЦЭМ!$B$34:$B$777,G$225)+'СЕТ СН'!$F$12</f>
        <v>185.63829573000001</v>
      </c>
      <c r="H252" s="37">
        <f>SUMIFS(СВЦЭМ!$G$34:$G$777,СВЦЭМ!$A$34:$A$777,$A252,СВЦЭМ!$B$34:$B$777,H$225)+'СЕТ СН'!$F$12</f>
        <v>168.52188240000001</v>
      </c>
      <c r="I252" s="37">
        <f>SUMIFS(СВЦЭМ!$G$34:$G$777,СВЦЭМ!$A$34:$A$777,$A252,СВЦЭМ!$B$34:$B$777,I$225)+'СЕТ СН'!$F$12</f>
        <v>153.58566959999999</v>
      </c>
      <c r="J252" s="37">
        <f>SUMIFS(СВЦЭМ!$G$34:$G$777,СВЦЭМ!$A$34:$A$777,$A252,СВЦЭМ!$B$34:$B$777,J$225)+'СЕТ СН'!$F$12</f>
        <v>141.88981014999999</v>
      </c>
      <c r="K252" s="37">
        <f>SUMIFS(СВЦЭМ!$G$34:$G$777,СВЦЭМ!$A$34:$A$777,$A252,СВЦЭМ!$B$34:$B$777,K$225)+'СЕТ СН'!$F$12</f>
        <v>139.49272693</v>
      </c>
      <c r="L252" s="37">
        <f>SUMIFS(СВЦЭМ!$G$34:$G$777,СВЦЭМ!$A$34:$A$777,$A252,СВЦЭМ!$B$34:$B$777,L$225)+'СЕТ СН'!$F$12</f>
        <v>127.07309348</v>
      </c>
      <c r="M252" s="37">
        <f>SUMIFS(СВЦЭМ!$G$34:$G$777,СВЦЭМ!$A$34:$A$777,$A252,СВЦЭМ!$B$34:$B$777,M$225)+'СЕТ СН'!$F$12</f>
        <v>126.33405689</v>
      </c>
      <c r="N252" s="37">
        <f>SUMIFS(СВЦЭМ!$G$34:$G$777,СВЦЭМ!$A$34:$A$777,$A252,СВЦЭМ!$B$34:$B$777,N$225)+'СЕТ СН'!$F$12</f>
        <v>137.05827110000001</v>
      </c>
      <c r="O252" s="37">
        <f>SUMIFS(СВЦЭМ!$G$34:$G$777,СВЦЭМ!$A$34:$A$777,$A252,СВЦЭМ!$B$34:$B$777,O$225)+'СЕТ СН'!$F$12</f>
        <v>131.39461434</v>
      </c>
      <c r="P252" s="37">
        <f>SUMIFS(СВЦЭМ!$G$34:$G$777,СВЦЭМ!$A$34:$A$777,$A252,СВЦЭМ!$B$34:$B$777,P$225)+'СЕТ СН'!$F$12</f>
        <v>135.64294946000001</v>
      </c>
      <c r="Q252" s="37">
        <f>SUMIFS(СВЦЭМ!$G$34:$G$777,СВЦЭМ!$A$34:$A$777,$A252,СВЦЭМ!$B$34:$B$777,Q$225)+'СЕТ СН'!$F$12</f>
        <v>140.07908778999999</v>
      </c>
      <c r="R252" s="37">
        <f>SUMIFS(СВЦЭМ!$G$34:$G$777,СВЦЭМ!$A$34:$A$777,$A252,СВЦЭМ!$B$34:$B$777,R$225)+'СЕТ СН'!$F$12</f>
        <v>140.76927818999999</v>
      </c>
      <c r="S252" s="37">
        <f>SUMIFS(СВЦЭМ!$G$34:$G$777,СВЦЭМ!$A$34:$A$777,$A252,СВЦЭМ!$B$34:$B$777,S$225)+'СЕТ СН'!$F$12</f>
        <v>140.95784011000001</v>
      </c>
      <c r="T252" s="37">
        <f>SUMIFS(СВЦЭМ!$G$34:$G$777,СВЦЭМ!$A$34:$A$777,$A252,СВЦЭМ!$B$34:$B$777,T$225)+'СЕТ СН'!$F$12</f>
        <v>135.86946577000001</v>
      </c>
      <c r="U252" s="37">
        <f>SUMIFS(СВЦЭМ!$G$34:$G$777,СВЦЭМ!$A$34:$A$777,$A252,СВЦЭМ!$B$34:$B$777,U$225)+'СЕТ СН'!$F$12</f>
        <v>128.18836590000001</v>
      </c>
      <c r="V252" s="37">
        <f>SUMIFS(СВЦЭМ!$G$34:$G$777,СВЦЭМ!$A$34:$A$777,$A252,СВЦЭМ!$B$34:$B$777,V$225)+'СЕТ СН'!$F$12</f>
        <v>133.90948451</v>
      </c>
      <c r="W252" s="37">
        <f>SUMIFS(СВЦЭМ!$G$34:$G$777,СВЦЭМ!$A$34:$A$777,$A252,СВЦЭМ!$B$34:$B$777,W$225)+'СЕТ СН'!$F$12</f>
        <v>128.54073886</v>
      </c>
      <c r="X252" s="37">
        <f>SUMIFS(СВЦЭМ!$G$34:$G$777,СВЦЭМ!$A$34:$A$777,$A252,СВЦЭМ!$B$34:$B$777,X$225)+'СЕТ СН'!$F$12</f>
        <v>132.03612369999999</v>
      </c>
      <c r="Y252" s="37">
        <f>SUMIFS(СВЦЭМ!$G$34:$G$777,СВЦЭМ!$A$34:$A$777,$A252,СВЦЭМ!$B$34:$B$777,Y$225)+'СЕТ СН'!$F$12</f>
        <v>155.36835511000001</v>
      </c>
    </row>
    <row r="253" spans="1:25" ht="15.75" x14ac:dyDescent="0.2">
      <c r="A253" s="36">
        <f t="shared" si="6"/>
        <v>42641</v>
      </c>
      <c r="B253" s="37">
        <f>SUMIFS(СВЦЭМ!$G$34:$G$777,СВЦЭМ!$A$34:$A$777,$A253,СВЦЭМ!$B$34:$B$777,B$225)+'СЕТ СН'!$F$12</f>
        <v>187.40988012</v>
      </c>
      <c r="C253" s="37">
        <f>SUMIFS(СВЦЭМ!$G$34:$G$777,СВЦЭМ!$A$34:$A$777,$A253,СВЦЭМ!$B$34:$B$777,C$225)+'СЕТ СН'!$F$12</f>
        <v>205.88555725000001</v>
      </c>
      <c r="D253" s="37">
        <f>SUMIFS(СВЦЭМ!$G$34:$G$777,СВЦЭМ!$A$34:$A$777,$A253,СВЦЭМ!$B$34:$B$777,D$225)+'СЕТ СН'!$F$12</f>
        <v>215.57581268999999</v>
      </c>
      <c r="E253" s="37">
        <f>SUMIFS(СВЦЭМ!$G$34:$G$777,СВЦЭМ!$A$34:$A$777,$A253,СВЦЭМ!$B$34:$B$777,E$225)+'СЕТ СН'!$F$12</f>
        <v>217.62534793</v>
      </c>
      <c r="F253" s="37">
        <f>SUMIFS(СВЦЭМ!$G$34:$G$777,СВЦЭМ!$A$34:$A$777,$A253,СВЦЭМ!$B$34:$B$777,F$225)+'СЕТ СН'!$F$12</f>
        <v>216.37020379000001</v>
      </c>
      <c r="G253" s="37">
        <f>SUMIFS(СВЦЭМ!$G$34:$G$777,СВЦЭМ!$A$34:$A$777,$A253,СВЦЭМ!$B$34:$B$777,G$225)+'СЕТ СН'!$F$12</f>
        <v>209.05993824000001</v>
      </c>
      <c r="H253" s="37">
        <f>SUMIFS(СВЦЭМ!$G$34:$G$777,СВЦЭМ!$A$34:$A$777,$A253,СВЦЭМ!$B$34:$B$777,H$225)+'СЕТ СН'!$F$12</f>
        <v>190.20269386000001</v>
      </c>
      <c r="I253" s="37">
        <f>SUMIFS(СВЦЭМ!$G$34:$G$777,СВЦЭМ!$A$34:$A$777,$A253,СВЦЭМ!$B$34:$B$777,I$225)+'СЕТ СН'!$F$12</f>
        <v>174.31735223000001</v>
      </c>
      <c r="J253" s="37">
        <f>SUMIFS(СВЦЭМ!$G$34:$G$777,СВЦЭМ!$A$34:$A$777,$A253,СВЦЭМ!$B$34:$B$777,J$225)+'СЕТ СН'!$F$12</f>
        <v>164.22049308000001</v>
      </c>
      <c r="K253" s="37">
        <f>SUMIFS(СВЦЭМ!$G$34:$G$777,СВЦЭМ!$A$34:$A$777,$A253,СВЦЭМ!$B$34:$B$777,K$225)+'СЕТ СН'!$F$12</f>
        <v>150.97952480999999</v>
      </c>
      <c r="L253" s="37">
        <f>SUMIFS(СВЦЭМ!$G$34:$G$777,СВЦЭМ!$A$34:$A$777,$A253,СВЦЭМ!$B$34:$B$777,L$225)+'СЕТ СН'!$F$12</f>
        <v>144.15268982000001</v>
      </c>
      <c r="M253" s="37">
        <f>SUMIFS(СВЦЭМ!$G$34:$G$777,СВЦЭМ!$A$34:$A$777,$A253,СВЦЭМ!$B$34:$B$777,M$225)+'СЕТ СН'!$F$12</f>
        <v>143.96676890000001</v>
      </c>
      <c r="N253" s="37">
        <f>SUMIFS(СВЦЭМ!$G$34:$G$777,СВЦЭМ!$A$34:$A$777,$A253,СВЦЭМ!$B$34:$B$777,N$225)+'СЕТ СН'!$F$12</f>
        <v>145.35519694000001</v>
      </c>
      <c r="O253" s="37">
        <f>SUMIFS(СВЦЭМ!$G$34:$G$777,СВЦЭМ!$A$34:$A$777,$A253,СВЦЭМ!$B$34:$B$777,O$225)+'СЕТ СН'!$F$12</f>
        <v>145.55712459</v>
      </c>
      <c r="P253" s="37">
        <f>SUMIFS(СВЦЭМ!$G$34:$G$777,СВЦЭМ!$A$34:$A$777,$A253,СВЦЭМ!$B$34:$B$777,P$225)+'СЕТ СН'!$F$12</f>
        <v>148.53313120000001</v>
      </c>
      <c r="Q253" s="37">
        <f>SUMIFS(СВЦЭМ!$G$34:$G$777,СВЦЭМ!$A$34:$A$777,$A253,СВЦЭМ!$B$34:$B$777,Q$225)+'СЕТ СН'!$F$12</f>
        <v>154.40274051</v>
      </c>
      <c r="R253" s="37">
        <f>SUMIFS(СВЦЭМ!$G$34:$G$777,СВЦЭМ!$A$34:$A$777,$A253,СВЦЭМ!$B$34:$B$777,R$225)+'СЕТ СН'!$F$12</f>
        <v>154.97411088999999</v>
      </c>
      <c r="S253" s="37">
        <f>SUMIFS(СВЦЭМ!$G$34:$G$777,СВЦЭМ!$A$34:$A$777,$A253,СВЦЭМ!$B$34:$B$777,S$225)+'СЕТ СН'!$F$12</f>
        <v>155.26841589</v>
      </c>
      <c r="T253" s="37">
        <f>SUMIFS(СВЦЭМ!$G$34:$G$777,СВЦЭМ!$A$34:$A$777,$A253,СВЦЭМ!$B$34:$B$777,T$225)+'СЕТ СН'!$F$12</f>
        <v>150.15696407999999</v>
      </c>
      <c r="U253" s="37">
        <f>SUMIFS(СВЦЭМ!$G$34:$G$777,СВЦЭМ!$A$34:$A$777,$A253,СВЦЭМ!$B$34:$B$777,U$225)+'СЕТ СН'!$F$12</f>
        <v>142.89168344000001</v>
      </c>
      <c r="V253" s="37">
        <f>SUMIFS(СВЦЭМ!$G$34:$G$777,СВЦЭМ!$A$34:$A$777,$A253,СВЦЭМ!$B$34:$B$777,V$225)+'СЕТ СН'!$F$12</f>
        <v>144.02636774999999</v>
      </c>
      <c r="W253" s="37">
        <f>SUMIFS(СВЦЭМ!$G$34:$G$777,СВЦЭМ!$A$34:$A$777,$A253,СВЦЭМ!$B$34:$B$777,W$225)+'СЕТ СН'!$F$12</f>
        <v>142.51548664000001</v>
      </c>
      <c r="X253" s="37">
        <f>SUMIFS(СВЦЭМ!$G$34:$G$777,СВЦЭМ!$A$34:$A$777,$A253,СВЦЭМ!$B$34:$B$777,X$225)+'СЕТ СН'!$F$12</f>
        <v>149.85128634</v>
      </c>
      <c r="Y253" s="37">
        <f>SUMIFS(СВЦЭМ!$G$34:$G$777,СВЦЭМ!$A$34:$A$777,$A253,СВЦЭМ!$B$34:$B$777,Y$225)+'СЕТ СН'!$F$12</f>
        <v>167.97001857999999</v>
      </c>
    </row>
    <row r="254" spans="1:25" ht="15.75" x14ac:dyDescent="0.2">
      <c r="A254" s="36">
        <f t="shared" si="6"/>
        <v>42642</v>
      </c>
      <c r="B254" s="37">
        <f>SUMIFS(СВЦЭМ!$G$34:$G$777,СВЦЭМ!$A$34:$A$777,$A254,СВЦЭМ!$B$34:$B$777,B$225)+'СЕТ СН'!$F$12</f>
        <v>156.27097394</v>
      </c>
      <c r="C254" s="37">
        <f>SUMIFS(СВЦЭМ!$G$34:$G$777,СВЦЭМ!$A$34:$A$777,$A254,СВЦЭМ!$B$34:$B$777,C$225)+'СЕТ СН'!$F$12</f>
        <v>174.91479239</v>
      </c>
      <c r="D254" s="37">
        <f>SUMIFS(СВЦЭМ!$G$34:$G$777,СВЦЭМ!$A$34:$A$777,$A254,СВЦЭМ!$B$34:$B$777,D$225)+'СЕТ СН'!$F$12</f>
        <v>182.7404014</v>
      </c>
      <c r="E254" s="37">
        <f>SUMIFS(СВЦЭМ!$G$34:$G$777,СВЦЭМ!$A$34:$A$777,$A254,СВЦЭМ!$B$34:$B$777,E$225)+'СЕТ СН'!$F$12</f>
        <v>184.65684314000001</v>
      </c>
      <c r="F254" s="37">
        <f>SUMIFS(СВЦЭМ!$G$34:$G$777,СВЦЭМ!$A$34:$A$777,$A254,СВЦЭМ!$B$34:$B$777,F$225)+'СЕТ СН'!$F$12</f>
        <v>182.24225441999999</v>
      </c>
      <c r="G254" s="37">
        <f>SUMIFS(СВЦЭМ!$G$34:$G$777,СВЦЭМ!$A$34:$A$777,$A254,СВЦЭМ!$B$34:$B$777,G$225)+'СЕТ СН'!$F$12</f>
        <v>179.02687465</v>
      </c>
      <c r="H254" s="37">
        <f>SUMIFS(СВЦЭМ!$G$34:$G$777,СВЦЭМ!$A$34:$A$777,$A254,СВЦЭМ!$B$34:$B$777,H$225)+'СЕТ СН'!$F$12</f>
        <v>186.80943424</v>
      </c>
      <c r="I254" s="37">
        <f>SUMIFS(СВЦЭМ!$G$34:$G$777,СВЦЭМ!$A$34:$A$777,$A254,СВЦЭМ!$B$34:$B$777,I$225)+'СЕТ СН'!$F$12</f>
        <v>183.19122637999999</v>
      </c>
      <c r="J254" s="37">
        <f>SUMIFS(СВЦЭМ!$G$34:$G$777,СВЦЭМ!$A$34:$A$777,$A254,СВЦЭМ!$B$34:$B$777,J$225)+'СЕТ СН'!$F$12</f>
        <v>165.76990509999999</v>
      </c>
      <c r="K254" s="37">
        <f>SUMIFS(СВЦЭМ!$G$34:$G$777,СВЦЭМ!$A$34:$A$777,$A254,СВЦЭМ!$B$34:$B$777,K$225)+'СЕТ СН'!$F$12</f>
        <v>163.92041334999999</v>
      </c>
      <c r="L254" s="37">
        <f>SUMIFS(СВЦЭМ!$G$34:$G$777,СВЦЭМ!$A$34:$A$777,$A254,СВЦЭМ!$B$34:$B$777,L$225)+'СЕТ СН'!$F$12</f>
        <v>155.61030362</v>
      </c>
      <c r="M254" s="37">
        <f>SUMIFS(СВЦЭМ!$G$34:$G$777,СВЦЭМ!$A$34:$A$777,$A254,СВЦЭМ!$B$34:$B$777,M$225)+'СЕТ СН'!$F$12</f>
        <v>157.40687242000001</v>
      </c>
      <c r="N254" s="37">
        <f>SUMIFS(СВЦЭМ!$G$34:$G$777,СВЦЭМ!$A$34:$A$777,$A254,СВЦЭМ!$B$34:$B$777,N$225)+'СЕТ СН'!$F$12</f>
        <v>155.00714484</v>
      </c>
      <c r="O254" s="37">
        <f>SUMIFS(СВЦЭМ!$G$34:$G$777,СВЦЭМ!$A$34:$A$777,$A254,СВЦЭМ!$B$34:$B$777,O$225)+'СЕТ СН'!$F$12</f>
        <v>157.13563246999999</v>
      </c>
      <c r="P254" s="37">
        <f>SUMIFS(СВЦЭМ!$G$34:$G$777,СВЦЭМ!$A$34:$A$777,$A254,СВЦЭМ!$B$34:$B$777,P$225)+'СЕТ СН'!$F$12</f>
        <v>163.87614629999999</v>
      </c>
      <c r="Q254" s="37">
        <f>SUMIFS(СВЦЭМ!$G$34:$G$777,СВЦЭМ!$A$34:$A$777,$A254,СВЦЭМ!$B$34:$B$777,Q$225)+'СЕТ СН'!$F$12</f>
        <v>185.99720108</v>
      </c>
      <c r="R254" s="37">
        <f>SUMIFS(СВЦЭМ!$G$34:$G$777,СВЦЭМ!$A$34:$A$777,$A254,СВЦЭМ!$B$34:$B$777,R$225)+'СЕТ СН'!$F$12</f>
        <v>209.05623406999999</v>
      </c>
      <c r="S254" s="37">
        <f>SUMIFS(СВЦЭМ!$G$34:$G$777,СВЦЭМ!$A$34:$A$777,$A254,СВЦЭМ!$B$34:$B$777,S$225)+'СЕТ СН'!$F$12</f>
        <v>202.48170929</v>
      </c>
      <c r="T254" s="37">
        <f>SUMIFS(СВЦЭМ!$G$34:$G$777,СВЦЭМ!$A$34:$A$777,$A254,СВЦЭМ!$B$34:$B$777,T$225)+'СЕТ СН'!$F$12</f>
        <v>151.88534250000001</v>
      </c>
      <c r="U254" s="37">
        <f>SUMIFS(СВЦЭМ!$G$34:$G$777,СВЦЭМ!$A$34:$A$777,$A254,СВЦЭМ!$B$34:$B$777,U$225)+'СЕТ СН'!$F$12</f>
        <v>152.02586464999999</v>
      </c>
      <c r="V254" s="37">
        <f>SUMIFS(СВЦЭМ!$G$34:$G$777,СВЦЭМ!$A$34:$A$777,$A254,СВЦЭМ!$B$34:$B$777,V$225)+'СЕТ СН'!$F$12</f>
        <v>150.39161407</v>
      </c>
      <c r="W254" s="37">
        <f>SUMIFS(СВЦЭМ!$G$34:$G$777,СВЦЭМ!$A$34:$A$777,$A254,СВЦЭМ!$B$34:$B$777,W$225)+'СЕТ СН'!$F$12</f>
        <v>151.62355998000001</v>
      </c>
      <c r="X254" s="37">
        <f>SUMIFS(СВЦЭМ!$G$34:$G$777,СВЦЭМ!$A$34:$A$777,$A254,СВЦЭМ!$B$34:$B$777,X$225)+'СЕТ СН'!$F$12</f>
        <v>148.95833060999999</v>
      </c>
      <c r="Y254" s="37">
        <f>SUMIFS(СВЦЭМ!$G$34:$G$777,СВЦЭМ!$A$34:$A$777,$A254,СВЦЭМ!$B$34:$B$777,Y$225)+'СЕТ СН'!$F$12</f>
        <v>150.77620114999999</v>
      </c>
    </row>
    <row r="255" spans="1:25" ht="15.75" x14ac:dyDescent="0.2">
      <c r="A255" s="36">
        <f t="shared" si="6"/>
        <v>42643</v>
      </c>
      <c r="B255" s="37">
        <f>SUMIFS(СВЦЭМ!$G$34:$G$777,СВЦЭМ!$A$34:$A$777,$A255,СВЦЭМ!$B$34:$B$777,B$225)+'СЕТ СН'!$F$12</f>
        <v>188.98710047</v>
      </c>
      <c r="C255" s="37">
        <f>SUMIFS(СВЦЭМ!$G$34:$G$777,СВЦЭМ!$A$34:$A$777,$A255,СВЦЭМ!$B$34:$B$777,C$225)+'СЕТ СН'!$F$12</f>
        <v>214.11059032</v>
      </c>
      <c r="D255" s="37">
        <f>SUMIFS(СВЦЭМ!$G$34:$G$777,СВЦЭМ!$A$34:$A$777,$A255,СВЦЭМ!$B$34:$B$777,D$225)+'СЕТ СН'!$F$12</f>
        <v>212.91017309</v>
      </c>
      <c r="E255" s="37">
        <f>SUMIFS(СВЦЭМ!$G$34:$G$777,СВЦЭМ!$A$34:$A$777,$A255,СВЦЭМ!$B$34:$B$777,E$225)+'СЕТ СН'!$F$12</f>
        <v>219.8637142</v>
      </c>
      <c r="F255" s="37">
        <f>SUMIFS(СВЦЭМ!$G$34:$G$777,СВЦЭМ!$A$34:$A$777,$A255,СВЦЭМ!$B$34:$B$777,F$225)+'СЕТ СН'!$F$12</f>
        <v>219.53587250999999</v>
      </c>
      <c r="G255" s="37">
        <f>SUMIFS(СВЦЭМ!$G$34:$G$777,СВЦЭМ!$A$34:$A$777,$A255,СВЦЭМ!$B$34:$B$777,G$225)+'СЕТ СН'!$F$12</f>
        <v>214.27075981999999</v>
      </c>
      <c r="H255" s="37">
        <f>SUMIFS(СВЦЭМ!$G$34:$G$777,СВЦЭМ!$A$34:$A$777,$A255,СВЦЭМ!$B$34:$B$777,H$225)+'СЕТ СН'!$F$12</f>
        <v>202.68268222</v>
      </c>
      <c r="I255" s="37">
        <f>SUMIFS(СВЦЭМ!$G$34:$G$777,СВЦЭМ!$A$34:$A$777,$A255,СВЦЭМ!$B$34:$B$777,I$225)+'СЕТ СН'!$F$12</f>
        <v>181.20583022</v>
      </c>
      <c r="J255" s="37">
        <f>SUMIFS(СВЦЭМ!$G$34:$G$777,СВЦЭМ!$A$34:$A$777,$A255,СВЦЭМ!$B$34:$B$777,J$225)+'СЕТ СН'!$F$12</f>
        <v>174.83210611999999</v>
      </c>
      <c r="K255" s="37">
        <f>SUMIFS(СВЦЭМ!$G$34:$G$777,СВЦЭМ!$A$34:$A$777,$A255,СВЦЭМ!$B$34:$B$777,K$225)+'СЕТ СН'!$F$12</f>
        <v>163.48822136000001</v>
      </c>
      <c r="L255" s="37">
        <f>SUMIFS(СВЦЭМ!$G$34:$G$777,СВЦЭМ!$A$34:$A$777,$A255,СВЦЭМ!$B$34:$B$777,L$225)+'СЕТ СН'!$F$12</f>
        <v>164.53667123</v>
      </c>
      <c r="M255" s="37">
        <f>SUMIFS(СВЦЭМ!$G$34:$G$777,СВЦЭМ!$A$34:$A$777,$A255,СВЦЭМ!$B$34:$B$777,M$225)+'СЕТ СН'!$F$12</f>
        <v>169.05099279999999</v>
      </c>
      <c r="N255" s="37">
        <f>SUMIFS(СВЦЭМ!$G$34:$G$777,СВЦЭМ!$A$34:$A$777,$A255,СВЦЭМ!$B$34:$B$777,N$225)+'СЕТ СН'!$F$12</f>
        <v>169.59957867</v>
      </c>
      <c r="O255" s="37">
        <f>SUMIFS(СВЦЭМ!$G$34:$G$777,СВЦЭМ!$A$34:$A$777,$A255,СВЦЭМ!$B$34:$B$777,O$225)+'СЕТ СН'!$F$12</f>
        <v>170.82581218000001</v>
      </c>
      <c r="P255" s="37">
        <f>SUMIFS(СВЦЭМ!$G$34:$G$777,СВЦЭМ!$A$34:$A$777,$A255,СВЦЭМ!$B$34:$B$777,P$225)+'СЕТ СН'!$F$12</f>
        <v>168.36926883999999</v>
      </c>
      <c r="Q255" s="37">
        <f>SUMIFS(СВЦЭМ!$G$34:$G$777,СВЦЭМ!$A$34:$A$777,$A255,СВЦЭМ!$B$34:$B$777,Q$225)+'СЕТ СН'!$F$12</f>
        <v>168.61219453000001</v>
      </c>
      <c r="R255" s="37">
        <f>SUMIFS(СВЦЭМ!$G$34:$G$777,СВЦЭМ!$A$34:$A$777,$A255,СВЦЭМ!$B$34:$B$777,R$225)+'СЕТ СН'!$F$12</f>
        <v>166.61001562000001</v>
      </c>
      <c r="S255" s="37">
        <f>SUMIFS(СВЦЭМ!$G$34:$G$777,СВЦЭМ!$A$34:$A$777,$A255,СВЦЭМ!$B$34:$B$777,S$225)+'СЕТ СН'!$F$12</f>
        <v>168.69079101</v>
      </c>
      <c r="T255" s="37">
        <f>SUMIFS(СВЦЭМ!$G$34:$G$777,СВЦЭМ!$A$34:$A$777,$A255,СВЦЭМ!$B$34:$B$777,T$225)+'СЕТ СН'!$F$12</f>
        <v>164.82800549999999</v>
      </c>
      <c r="U255" s="37">
        <f>SUMIFS(СВЦЭМ!$G$34:$G$777,СВЦЭМ!$A$34:$A$777,$A255,СВЦЭМ!$B$34:$B$777,U$225)+'СЕТ СН'!$F$12</f>
        <v>164.35647295000001</v>
      </c>
      <c r="V255" s="37">
        <f>SUMIFS(СВЦЭМ!$G$34:$G$777,СВЦЭМ!$A$34:$A$777,$A255,СВЦЭМ!$B$34:$B$777,V$225)+'СЕТ СН'!$F$12</f>
        <v>169.21191967999999</v>
      </c>
      <c r="W255" s="37">
        <f>SUMIFS(СВЦЭМ!$G$34:$G$777,СВЦЭМ!$A$34:$A$777,$A255,СВЦЭМ!$B$34:$B$777,W$225)+'СЕТ СН'!$F$12</f>
        <v>171.71245768</v>
      </c>
      <c r="X255" s="37">
        <f>SUMIFS(СВЦЭМ!$G$34:$G$777,СВЦЭМ!$A$34:$A$777,$A255,СВЦЭМ!$B$34:$B$777,X$225)+'СЕТ СН'!$F$12</f>
        <v>153.6220146</v>
      </c>
      <c r="Y255" s="37">
        <f>SUMIFS(СВЦЭМ!$G$34:$G$777,СВЦЭМ!$A$34:$A$777,$A255,СВЦЭМ!$B$34:$B$777,Y$225)+'СЕТ СН'!$F$12</f>
        <v>163.57702166000001</v>
      </c>
    </row>
    <row r="256" spans="1:25" ht="15.75" x14ac:dyDescent="0.2">
      <c r="A256" s="36">
        <f t="shared" si="6"/>
        <v>42644</v>
      </c>
      <c r="B256" s="37">
        <f>SUMIFS(СВЦЭМ!$G$34:$G$777,СВЦЭМ!$A$34:$A$777,$A256,СВЦЭМ!$B$34:$B$777,B$225)+'СЕТ СН'!$F$12</f>
        <v>0</v>
      </c>
      <c r="C256" s="37">
        <f>SUMIFS(СВЦЭМ!$G$34:$G$777,СВЦЭМ!$A$34:$A$777,$A256,СВЦЭМ!$B$34:$B$777,C$225)+'СЕТ СН'!$F$12</f>
        <v>0</v>
      </c>
      <c r="D256" s="37">
        <f>SUMIFS(СВЦЭМ!$G$34:$G$777,СВЦЭМ!$A$34:$A$777,$A256,СВЦЭМ!$B$34:$B$777,D$225)+'СЕТ СН'!$F$12</f>
        <v>0</v>
      </c>
      <c r="E256" s="37">
        <f>SUMIFS(СВЦЭМ!$G$34:$G$777,СВЦЭМ!$A$34:$A$777,$A256,СВЦЭМ!$B$34:$B$777,E$225)+'СЕТ СН'!$F$12</f>
        <v>0</v>
      </c>
      <c r="F256" s="37">
        <f>SUMIFS(СВЦЭМ!$G$34:$G$777,СВЦЭМ!$A$34:$A$777,$A256,СВЦЭМ!$B$34:$B$777,F$225)+'СЕТ СН'!$F$12</f>
        <v>0</v>
      </c>
      <c r="G256" s="37">
        <f>SUMIFS(СВЦЭМ!$G$34:$G$777,СВЦЭМ!$A$34:$A$777,$A256,СВЦЭМ!$B$34:$B$777,G$225)+'СЕТ СН'!$F$12</f>
        <v>0</v>
      </c>
      <c r="H256" s="37">
        <f>SUMIFS(СВЦЭМ!$G$34:$G$777,СВЦЭМ!$A$34:$A$777,$A256,СВЦЭМ!$B$34:$B$777,H$225)+'СЕТ СН'!$F$12</f>
        <v>0</v>
      </c>
      <c r="I256" s="37">
        <f>SUMIFS(СВЦЭМ!$G$34:$G$777,СВЦЭМ!$A$34:$A$777,$A256,СВЦЭМ!$B$34:$B$777,I$225)+'СЕТ СН'!$F$12</f>
        <v>0</v>
      </c>
      <c r="J256" s="37">
        <f>SUMIFS(СВЦЭМ!$G$34:$G$777,СВЦЭМ!$A$34:$A$777,$A256,СВЦЭМ!$B$34:$B$777,J$225)+'СЕТ СН'!$F$12</f>
        <v>0</v>
      </c>
      <c r="K256" s="37">
        <f>SUMIFS(СВЦЭМ!$G$34:$G$777,СВЦЭМ!$A$34:$A$777,$A256,СВЦЭМ!$B$34:$B$777,K$225)+'СЕТ СН'!$F$12</f>
        <v>0</v>
      </c>
      <c r="L256" s="37">
        <f>SUMIFS(СВЦЭМ!$G$34:$G$777,СВЦЭМ!$A$34:$A$777,$A256,СВЦЭМ!$B$34:$B$777,L$225)+'СЕТ СН'!$F$12</f>
        <v>0</v>
      </c>
      <c r="M256" s="37">
        <f>SUMIFS(СВЦЭМ!$G$34:$G$777,СВЦЭМ!$A$34:$A$777,$A256,СВЦЭМ!$B$34:$B$777,M$225)+'СЕТ СН'!$F$12</f>
        <v>0</v>
      </c>
      <c r="N256" s="37">
        <f>SUMIFS(СВЦЭМ!$G$34:$G$777,СВЦЭМ!$A$34:$A$777,$A256,СВЦЭМ!$B$34:$B$777,N$225)+'СЕТ СН'!$F$12</f>
        <v>0</v>
      </c>
      <c r="O256" s="37">
        <f>SUMIFS(СВЦЭМ!$G$34:$G$777,СВЦЭМ!$A$34:$A$777,$A256,СВЦЭМ!$B$34:$B$777,O$225)+'СЕТ СН'!$F$12</f>
        <v>0</v>
      </c>
      <c r="P256" s="37">
        <f>SUMIFS(СВЦЭМ!$G$34:$G$777,СВЦЭМ!$A$34:$A$777,$A256,СВЦЭМ!$B$34:$B$777,P$225)+'СЕТ СН'!$F$12</f>
        <v>0</v>
      </c>
      <c r="Q256" s="37">
        <f>SUMIFS(СВЦЭМ!$G$34:$G$777,СВЦЭМ!$A$34:$A$777,$A256,СВЦЭМ!$B$34:$B$777,Q$225)+'СЕТ СН'!$F$12</f>
        <v>0</v>
      </c>
      <c r="R256" s="37">
        <f>SUMIFS(СВЦЭМ!$G$34:$G$777,СВЦЭМ!$A$34:$A$777,$A256,СВЦЭМ!$B$34:$B$777,R$225)+'СЕТ СН'!$F$12</f>
        <v>0</v>
      </c>
      <c r="S256" s="37">
        <f>SUMIFS(СВЦЭМ!$G$34:$G$777,СВЦЭМ!$A$34:$A$777,$A256,СВЦЭМ!$B$34:$B$777,S$225)+'СЕТ СН'!$F$12</f>
        <v>0</v>
      </c>
      <c r="T256" s="37">
        <f>SUMIFS(СВЦЭМ!$G$34:$G$777,СВЦЭМ!$A$34:$A$777,$A256,СВЦЭМ!$B$34:$B$777,T$225)+'СЕТ СН'!$F$12</f>
        <v>0</v>
      </c>
      <c r="U256" s="37">
        <f>SUMIFS(СВЦЭМ!$G$34:$G$777,СВЦЭМ!$A$34:$A$777,$A256,СВЦЭМ!$B$34:$B$777,U$225)+'СЕТ СН'!$F$12</f>
        <v>0</v>
      </c>
      <c r="V256" s="37">
        <f>SUMIFS(СВЦЭМ!$G$34:$G$777,СВЦЭМ!$A$34:$A$777,$A256,СВЦЭМ!$B$34:$B$777,V$225)+'СЕТ СН'!$F$12</f>
        <v>0</v>
      </c>
      <c r="W256" s="37">
        <f>SUMIFS(СВЦЭМ!$G$34:$G$777,СВЦЭМ!$A$34:$A$777,$A256,СВЦЭМ!$B$34:$B$777,W$225)+'СЕТ СН'!$F$12</f>
        <v>0</v>
      </c>
      <c r="X256" s="37">
        <f>SUMIFS(СВЦЭМ!$G$34:$G$777,СВЦЭМ!$A$34:$A$777,$A256,СВЦЭМ!$B$34:$B$777,X$225)+'СЕТ СН'!$F$12</f>
        <v>0</v>
      </c>
      <c r="Y256" s="37">
        <f>SUMIFS(СВЦЭМ!$G$34:$G$777,СВЦЭМ!$A$34:$A$777,$A256,СВЦЭМ!$B$34:$B$777,Y$225)+'СЕТ СН'!$F$12</f>
        <v>0</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19" t="s">
        <v>7</v>
      </c>
      <c r="B258" s="113" t="s">
        <v>131</v>
      </c>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5"/>
    </row>
    <row r="259" spans="1:27" ht="12.75" customHeight="1" x14ac:dyDescent="0.2">
      <c r="A259" s="120"/>
      <c r="B259" s="116"/>
      <c r="C259" s="117"/>
      <c r="D259" s="117"/>
      <c r="E259" s="117"/>
      <c r="F259" s="117"/>
      <c r="G259" s="117"/>
      <c r="H259" s="117"/>
      <c r="I259" s="117"/>
      <c r="J259" s="117"/>
      <c r="K259" s="117"/>
      <c r="L259" s="117"/>
      <c r="M259" s="117"/>
      <c r="N259" s="117"/>
      <c r="O259" s="117"/>
      <c r="P259" s="117"/>
      <c r="Q259" s="117"/>
      <c r="R259" s="117"/>
      <c r="S259" s="117"/>
      <c r="T259" s="117"/>
      <c r="U259" s="117"/>
      <c r="V259" s="117"/>
      <c r="W259" s="117"/>
      <c r="X259" s="117"/>
      <c r="Y259" s="118"/>
    </row>
    <row r="260" spans="1:27" s="47" customFormat="1" ht="12.75" customHeight="1" x14ac:dyDescent="0.2">
      <c r="A260" s="121"/>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01.09.2016</v>
      </c>
      <c r="B261" s="37">
        <f>SUMIFS(СВЦЭМ!$H$34:$H$777,СВЦЭМ!$A$34:$A$777,$A261,СВЦЭМ!$B$34:$B$777,B$260)+'СЕТ СН'!$F$12</f>
        <v>333.12404529999998</v>
      </c>
      <c r="C261" s="37">
        <f>SUMIFS(СВЦЭМ!$H$34:$H$777,СВЦЭМ!$A$34:$A$777,$A261,СВЦЭМ!$B$34:$B$777,C$260)+'СЕТ СН'!$F$12</f>
        <v>366.64083435999999</v>
      </c>
      <c r="D261" s="37">
        <f>SUMIFS(СВЦЭМ!$H$34:$H$777,СВЦЭМ!$A$34:$A$777,$A261,СВЦЭМ!$B$34:$B$777,D$260)+'СЕТ СН'!$F$12</f>
        <v>394.33440116999998</v>
      </c>
      <c r="E261" s="37">
        <f>SUMIFS(СВЦЭМ!$H$34:$H$777,СВЦЭМ!$A$34:$A$777,$A261,СВЦЭМ!$B$34:$B$777,E$260)+'СЕТ СН'!$F$12</f>
        <v>401.51631134000002</v>
      </c>
      <c r="F261" s="37">
        <f>SUMIFS(СВЦЭМ!$H$34:$H$777,СВЦЭМ!$A$34:$A$777,$A261,СВЦЭМ!$B$34:$B$777,F$260)+'СЕТ СН'!$F$12</f>
        <v>402.09871274</v>
      </c>
      <c r="G261" s="37">
        <f>SUMIFS(СВЦЭМ!$H$34:$H$777,СВЦЭМ!$A$34:$A$777,$A261,СВЦЭМ!$B$34:$B$777,G$260)+'СЕТ СН'!$F$12</f>
        <v>391.72124312</v>
      </c>
      <c r="H261" s="37">
        <f>SUMIFS(СВЦЭМ!$H$34:$H$777,СВЦЭМ!$A$34:$A$777,$A261,СВЦЭМ!$B$34:$B$777,H$260)+'СЕТ СН'!$F$12</f>
        <v>371.58383337999999</v>
      </c>
      <c r="I261" s="37">
        <f>SUMIFS(СВЦЭМ!$H$34:$H$777,СВЦЭМ!$A$34:$A$777,$A261,СВЦЭМ!$B$34:$B$777,I$260)+'СЕТ СН'!$F$12</f>
        <v>335.62788344000001</v>
      </c>
      <c r="J261" s="37">
        <f>SUMIFS(СВЦЭМ!$H$34:$H$777,СВЦЭМ!$A$34:$A$777,$A261,СВЦЭМ!$B$34:$B$777,J$260)+'СЕТ СН'!$F$12</f>
        <v>301.96517802</v>
      </c>
      <c r="K261" s="37">
        <f>SUMIFS(СВЦЭМ!$H$34:$H$777,СВЦЭМ!$A$34:$A$777,$A261,СВЦЭМ!$B$34:$B$777,K$260)+'СЕТ СН'!$F$12</f>
        <v>288.97448274999999</v>
      </c>
      <c r="L261" s="37">
        <f>SUMIFS(СВЦЭМ!$H$34:$H$777,СВЦЭМ!$A$34:$A$777,$A261,СВЦЭМ!$B$34:$B$777,L$260)+'СЕТ СН'!$F$12</f>
        <v>282.19699872000001</v>
      </c>
      <c r="M261" s="37">
        <f>SUMIFS(СВЦЭМ!$H$34:$H$777,СВЦЭМ!$A$34:$A$777,$A261,СВЦЭМ!$B$34:$B$777,M$260)+'СЕТ СН'!$F$12</f>
        <v>276.19434303000003</v>
      </c>
      <c r="N261" s="37">
        <f>SUMIFS(СВЦЭМ!$H$34:$H$777,СВЦЭМ!$A$34:$A$777,$A261,СВЦЭМ!$B$34:$B$777,N$260)+'СЕТ СН'!$F$12</f>
        <v>272.26369964000003</v>
      </c>
      <c r="O261" s="37">
        <f>SUMIFS(СВЦЭМ!$H$34:$H$777,СВЦЭМ!$A$34:$A$777,$A261,СВЦЭМ!$B$34:$B$777,O$260)+'СЕТ СН'!$F$12</f>
        <v>273.52021881000002</v>
      </c>
      <c r="P261" s="37">
        <f>SUMIFS(СВЦЭМ!$H$34:$H$777,СВЦЭМ!$A$34:$A$777,$A261,СВЦЭМ!$B$34:$B$777,P$260)+'СЕТ СН'!$F$12</f>
        <v>270.52663568999998</v>
      </c>
      <c r="Q261" s="37">
        <f>SUMIFS(СВЦЭМ!$H$34:$H$777,СВЦЭМ!$A$34:$A$777,$A261,СВЦЭМ!$B$34:$B$777,Q$260)+'СЕТ СН'!$F$12</f>
        <v>275.76127558000002</v>
      </c>
      <c r="R261" s="37">
        <f>SUMIFS(СВЦЭМ!$H$34:$H$777,СВЦЭМ!$A$34:$A$777,$A261,СВЦЭМ!$B$34:$B$777,R$260)+'СЕТ СН'!$F$12</f>
        <v>275.02637738999999</v>
      </c>
      <c r="S261" s="37">
        <f>SUMIFS(СВЦЭМ!$H$34:$H$777,СВЦЭМ!$A$34:$A$777,$A261,СВЦЭМ!$B$34:$B$777,S$260)+'СЕТ СН'!$F$12</f>
        <v>277.03732402000003</v>
      </c>
      <c r="T261" s="37">
        <f>SUMIFS(СВЦЭМ!$H$34:$H$777,СВЦЭМ!$A$34:$A$777,$A261,СВЦЭМ!$B$34:$B$777,T$260)+'СЕТ СН'!$F$12</f>
        <v>283.54909808999997</v>
      </c>
      <c r="U261" s="37">
        <f>SUMIFS(СВЦЭМ!$H$34:$H$777,СВЦЭМ!$A$34:$A$777,$A261,СВЦЭМ!$B$34:$B$777,U$260)+'СЕТ СН'!$F$12</f>
        <v>286.59389315999999</v>
      </c>
      <c r="V261" s="37">
        <f>SUMIFS(СВЦЭМ!$H$34:$H$777,СВЦЭМ!$A$34:$A$777,$A261,СВЦЭМ!$B$34:$B$777,V$260)+'СЕТ СН'!$F$12</f>
        <v>299.74011246999999</v>
      </c>
      <c r="W261" s="37">
        <f>SUMIFS(СВЦЭМ!$H$34:$H$777,СВЦЭМ!$A$34:$A$777,$A261,СВЦЭМ!$B$34:$B$777,W$260)+'СЕТ СН'!$F$12</f>
        <v>303.06593735000001</v>
      </c>
      <c r="X261" s="37">
        <f>SUMIFS(СВЦЭМ!$H$34:$H$777,СВЦЭМ!$A$34:$A$777,$A261,СВЦЭМ!$B$34:$B$777,X$260)+'СЕТ СН'!$F$12</f>
        <v>295.34067964000002</v>
      </c>
      <c r="Y261" s="37">
        <f>SUMIFS(СВЦЭМ!$H$34:$H$777,СВЦЭМ!$A$34:$A$777,$A261,СВЦЭМ!$B$34:$B$777,Y$260)+'СЕТ СН'!$F$12</f>
        <v>295.26906162</v>
      </c>
      <c r="AA261" s="46"/>
    </row>
    <row r="262" spans="1:27" ht="15.75" x14ac:dyDescent="0.2">
      <c r="A262" s="36">
        <f>A261+1</f>
        <v>42615</v>
      </c>
      <c r="B262" s="37">
        <f>SUMIFS(СВЦЭМ!$H$34:$H$777,СВЦЭМ!$A$34:$A$777,$A262,СВЦЭМ!$B$34:$B$777,B$260)+'СЕТ СН'!$F$12</f>
        <v>335.67444970999998</v>
      </c>
      <c r="C262" s="37">
        <f>SUMIFS(СВЦЭМ!$H$34:$H$777,СВЦЭМ!$A$34:$A$777,$A262,СВЦЭМ!$B$34:$B$777,C$260)+'СЕТ СН'!$F$12</f>
        <v>366.67763855999999</v>
      </c>
      <c r="D262" s="37">
        <f>SUMIFS(СВЦЭМ!$H$34:$H$777,СВЦЭМ!$A$34:$A$777,$A262,СВЦЭМ!$B$34:$B$777,D$260)+'СЕТ СН'!$F$12</f>
        <v>386.75840406999998</v>
      </c>
      <c r="E262" s="37">
        <f>SUMIFS(СВЦЭМ!$H$34:$H$777,СВЦЭМ!$A$34:$A$777,$A262,СВЦЭМ!$B$34:$B$777,E$260)+'СЕТ СН'!$F$12</f>
        <v>393.94398527999999</v>
      </c>
      <c r="F262" s="37">
        <f>SUMIFS(СВЦЭМ!$H$34:$H$777,СВЦЭМ!$A$34:$A$777,$A262,СВЦЭМ!$B$34:$B$777,F$260)+'СЕТ СН'!$F$12</f>
        <v>396.01070684000001</v>
      </c>
      <c r="G262" s="37">
        <f>SUMIFS(СВЦЭМ!$H$34:$H$777,СВЦЭМ!$A$34:$A$777,$A262,СВЦЭМ!$B$34:$B$777,G$260)+'СЕТ СН'!$F$12</f>
        <v>389.01115270999998</v>
      </c>
      <c r="H262" s="37">
        <f>SUMIFS(СВЦЭМ!$H$34:$H$777,СВЦЭМ!$A$34:$A$777,$A262,СВЦЭМ!$B$34:$B$777,H$260)+'СЕТ СН'!$F$12</f>
        <v>361.93602688999999</v>
      </c>
      <c r="I262" s="37">
        <f>SUMIFS(СВЦЭМ!$H$34:$H$777,СВЦЭМ!$A$34:$A$777,$A262,СВЦЭМ!$B$34:$B$777,I$260)+'СЕТ СН'!$F$12</f>
        <v>327.88412774</v>
      </c>
      <c r="J262" s="37">
        <f>SUMIFS(СВЦЭМ!$H$34:$H$777,СВЦЭМ!$A$34:$A$777,$A262,СВЦЭМ!$B$34:$B$777,J$260)+'СЕТ СН'!$F$12</f>
        <v>306.01114725999997</v>
      </c>
      <c r="K262" s="37">
        <f>SUMIFS(СВЦЭМ!$H$34:$H$777,СВЦЭМ!$A$34:$A$777,$A262,СВЦЭМ!$B$34:$B$777,K$260)+'СЕТ СН'!$F$12</f>
        <v>309.46844428999998</v>
      </c>
      <c r="L262" s="37">
        <f>SUMIFS(СВЦЭМ!$H$34:$H$777,СВЦЭМ!$A$34:$A$777,$A262,СВЦЭМ!$B$34:$B$777,L$260)+'СЕТ СН'!$F$12</f>
        <v>298.76453574999999</v>
      </c>
      <c r="M262" s="37">
        <f>SUMIFS(СВЦЭМ!$H$34:$H$777,СВЦЭМ!$A$34:$A$777,$A262,СВЦЭМ!$B$34:$B$777,M$260)+'СЕТ СН'!$F$12</f>
        <v>295.98037892999997</v>
      </c>
      <c r="N262" s="37">
        <f>SUMIFS(СВЦЭМ!$H$34:$H$777,СВЦЭМ!$A$34:$A$777,$A262,СВЦЭМ!$B$34:$B$777,N$260)+'СЕТ СН'!$F$12</f>
        <v>293.46969132999999</v>
      </c>
      <c r="O262" s="37">
        <f>SUMIFS(СВЦЭМ!$H$34:$H$777,СВЦЭМ!$A$34:$A$777,$A262,СВЦЭМ!$B$34:$B$777,O$260)+'СЕТ СН'!$F$12</f>
        <v>295.72950494999998</v>
      </c>
      <c r="P262" s="37">
        <f>SUMIFS(СВЦЭМ!$H$34:$H$777,СВЦЭМ!$A$34:$A$777,$A262,СВЦЭМ!$B$34:$B$777,P$260)+'СЕТ СН'!$F$12</f>
        <v>291.43884916000002</v>
      </c>
      <c r="Q262" s="37">
        <f>SUMIFS(СВЦЭМ!$H$34:$H$777,СВЦЭМ!$A$34:$A$777,$A262,СВЦЭМ!$B$34:$B$777,Q$260)+'СЕТ СН'!$F$12</f>
        <v>293.20627861000003</v>
      </c>
      <c r="R262" s="37">
        <f>SUMIFS(СВЦЭМ!$H$34:$H$777,СВЦЭМ!$A$34:$A$777,$A262,СВЦЭМ!$B$34:$B$777,R$260)+'СЕТ СН'!$F$12</f>
        <v>295.62524609000002</v>
      </c>
      <c r="S262" s="37">
        <f>SUMIFS(СВЦЭМ!$H$34:$H$777,СВЦЭМ!$A$34:$A$777,$A262,СВЦЭМ!$B$34:$B$777,S$260)+'СЕТ СН'!$F$12</f>
        <v>296.88278078000002</v>
      </c>
      <c r="T262" s="37">
        <f>SUMIFS(СВЦЭМ!$H$34:$H$777,СВЦЭМ!$A$34:$A$777,$A262,СВЦЭМ!$B$34:$B$777,T$260)+'СЕТ СН'!$F$12</f>
        <v>301.18683168000001</v>
      </c>
      <c r="U262" s="37">
        <f>SUMIFS(СВЦЭМ!$H$34:$H$777,СВЦЭМ!$A$34:$A$777,$A262,СВЦЭМ!$B$34:$B$777,U$260)+'СЕТ СН'!$F$12</f>
        <v>300.57761943000003</v>
      </c>
      <c r="V262" s="37">
        <f>SUMIFS(СВЦЭМ!$H$34:$H$777,СВЦЭМ!$A$34:$A$777,$A262,СВЦЭМ!$B$34:$B$777,V$260)+'СЕТ СН'!$F$12</f>
        <v>301.18383026999999</v>
      </c>
      <c r="W262" s="37">
        <f>SUMIFS(СВЦЭМ!$H$34:$H$777,СВЦЭМ!$A$34:$A$777,$A262,СВЦЭМ!$B$34:$B$777,W$260)+'СЕТ СН'!$F$12</f>
        <v>292.31548980000002</v>
      </c>
      <c r="X262" s="37">
        <f>SUMIFS(СВЦЭМ!$H$34:$H$777,СВЦЭМ!$A$34:$A$777,$A262,СВЦЭМ!$B$34:$B$777,X$260)+'СЕТ СН'!$F$12</f>
        <v>283.16076121999998</v>
      </c>
      <c r="Y262" s="37">
        <f>SUMIFS(СВЦЭМ!$H$34:$H$777,СВЦЭМ!$A$34:$A$777,$A262,СВЦЭМ!$B$34:$B$777,Y$260)+'СЕТ СН'!$F$12</f>
        <v>293.14684018000003</v>
      </c>
    </row>
    <row r="263" spans="1:27" ht="15.75" x14ac:dyDescent="0.2">
      <c r="A263" s="36">
        <f t="shared" ref="A263:A291" si="7">A262+1</f>
        <v>42616</v>
      </c>
      <c r="B263" s="37">
        <f>SUMIFS(СВЦЭМ!$H$34:$H$777,СВЦЭМ!$A$34:$A$777,$A263,СВЦЭМ!$B$34:$B$777,B$260)+'СЕТ СН'!$F$12</f>
        <v>333.49160654999997</v>
      </c>
      <c r="C263" s="37">
        <f>SUMIFS(СВЦЭМ!$H$34:$H$777,СВЦЭМ!$A$34:$A$777,$A263,СВЦЭМ!$B$34:$B$777,C$260)+'СЕТ СН'!$F$12</f>
        <v>367.69370722000002</v>
      </c>
      <c r="D263" s="37">
        <f>SUMIFS(СВЦЭМ!$H$34:$H$777,СВЦЭМ!$A$34:$A$777,$A263,СВЦЭМ!$B$34:$B$777,D$260)+'СЕТ СН'!$F$12</f>
        <v>387.01212750000002</v>
      </c>
      <c r="E263" s="37">
        <f>SUMIFS(СВЦЭМ!$H$34:$H$777,СВЦЭМ!$A$34:$A$777,$A263,СВЦЭМ!$B$34:$B$777,E$260)+'СЕТ СН'!$F$12</f>
        <v>396.42107845999999</v>
      </c>
      <c r="F263" s="37">
        <f>SUMIFS(СВЦЭМ!$H$34:$H$777,СВЦЭМ!$A$34:$A$777,$A263,СВЦЭМ!$B$34:$B$777,F$260)+'СЕТ СН'!$F$12</f>
        <v>397.37402956</v>
      </c>
      <c r="G263" s="37">
        <f>SUMIFS(СВЦЭМ!$H$34:$H$777,СВЦЭМ!$A$34:$A$777,$A263,СВЦЭМ!$B$34:$B$777,G$260)+'СЕТ СН'!$F$12</f>
        <v>392.60659773999998</v>
      </c>
      <c r="H263" s="37">
        <f>SUMIFS(СВЦЭМ!$H$34:$H$777,СВЦЭМ!$A$34:$A$777,$A263,СВЦЭМ!$B$34:$B$777,H$260)+'СЕТ СН'!$F$12</f>
        <v>384.97723523000002</v>
      </c>
      <c r="I263" s="37">
        <f>SUMIFS(СВЦЭМ!$H$34:$H$777,СВЦЭМ!$A$34:$A$777,$A263,СВЦЭМ!$B$34:$B$777,I$260)+'СЕТ СН'!$F$12</f>
        <v>362.94193289999998</v>
      </c>
      <c r="J263" s="37">
        <f>SUMIFS(СВЦЭМ!$H$34:$H$777,СВЦЭМ!$A$34:$A$777,$A263,СВЦЭМ!$B$34:$B$777,J$260)+'СЕТ СН'!$F$12</f>
        <v>322.72059644000001</v>
      </c>
      <c r="K263" s="37">
        <f>SUMIFS(СВЦЭМ!$H$34:$H$777,СВЦЭМ!$A$34:$A$777,$A263,СВЦЭМ!$B$34:$B$777,K$260)+'СЕТ СН'!$F$12</f>
        <v>300.79462382000003</v>
      </c>
      <c r="L263" s="37">
        <f>SUMIFS(СВЦЭМ!$H$34:$H$777,СВЦЭМ!$A$34:$A$777,$A263,СВЦЭМ!$B$34:$B$777,L$260)+'СЕТ СН'!$F$12</f>
        <v>292.53376772000001</v>
      </c>
      <c r="M263" s="37">
        <f>SUMIFS(СВЦЭМ!$H$34:$H$777,СВЦЭМ!$A$34:$A$777,$A263,СВЦЭМ!$B$34:$B$777,M$260)+'СЕТ СН'!$F$12</f>
        <v>286.84733888</v>
      </c>
      <c r="N263" s="37">
        <f>SUMIFS(СВЦЭМ!$H$34:$H$777,СВЦЭМ!$A$34:$A$777,$A263,СВЦЭМ!$B$34:$B$777,N$260)+'СЕТ СН'!$F$12</f>
        <v>281.74285708999997</v>
      </c>
      <c r="O263" s="37">
        <f>SUMIFS(СВЦЭМ!$H$34:$H$777,СВЦЭМ!$A$34:$A$777,$A263,СВЦЭМ!$B$34:$B$777,O$260)+'СЕТ СН'!$F$12</f>
        <v>280.62075105999998</v>
      </c>
      <c r="P263" s="37">
        <f>SUMIFS(СВЦЭМ!$H$34:$H$777,СВЦЭМ!$A$34:$A$777,$A263,СВЦЭМ!$B$34:$B$777,P$260)+'СЕТ СН'!$F$12</f>
        <v>292.56546323999999</v>
      </c>
      <c r="Q263" s="37">
        <f>SUMIFS(СВЦЭМ!$H$34:$H$777,СВЦЭМ!$A$34:$A$777,$A263,СВЦЭМ!$B$34:$B$777,Q$260)+'СЕТ СН'!$F$12</f>
        <v>288.08520912</v>
      </c>
      <c r="R263" s="37">
        <f>SUMIFS(СВЦЭМ!$H$34:$H$777,СВЦЭМ!$A$34:$A$777,$A263,СВЦЭМ!$B$34:$B$777,R$260)+'СЕТ СН'!$F$12</f>
        <v>288.41941498</v>
      </c>
      <c r="S263" s="37">
        <f>SUMIFS(СВЦЭМ!$H$34:$H$777,СВЦЭМ!$A$34:$A$777,$A263,СВЦЭМ!$B$34:$B$777,S$260)+'СЕТ СН'!$F$12</f>
        <v>289.40899839999997</v>
      </c>
      <c r="T263" s="37">
        <f>SUMIFS(СВЦЭМ!$H$34:$H$777,СВЦЭМ!$A$34:$A$777,$A263,СВЦЭМ!$B$34:$B$777,T$260)+'СЕТ СН'!$F$12</f>
        <v>293.40439927</v>
      </c>
      <c r="U263" s="37">
        <f>SUMIFS(СВЦЭМ!$H$34:$H$777,СВЦЭМ!$A$34:$A$777,$A263,СВЦЭМ!$B$34:$B$777,U$260)+'СЕТ СН'!$F$12</f>
        <v>288.87246713000002</v>
      </c>
      <c r="V263" s="37">
        <f>SUMIFS(СВЦЭМ!$H$34:$H$777,СВЦЭМ!$A$34:$A$777,$A263,СВЦЭМ!$B$34:$B$777,V$260)+'СЕТ СН'!$F$12</f>
        <v>293.90076532</v>
      </c>
      <c r="W263" s="37">
        <f>SUMIFS(СВЦЭМ!$H$34:$H$777,СВЦЭМ!$A$34:$A$777,$A263,СВЦЭМ!$B$34:$B$777,W$260)+'СЕТ СН'!$F$12</f>
        <v>291.08807954000002</v>
      </c>
      <c r="X263" s="37">
        <f>SUMIFS(СВЦЭМ!$H$34:$H$777,СВЦЭМ!$A$34:$A$777,$A263,СВЦЭМ!$B$34:$B$777,X$260)+'СЕТ СН'!$F$12</f>
        <v>290.39953502999998</v>
      </c>
      <c r="Y263" s="37">
        <f>SUMIFS(СВЦЭМ!$H$34:$H$777,СВЦЭМ!$A$34:$A$777,$A263,СВЦЭМ!$B$34:$B$777,Y$260)+'СЕТ СН'!$F$12</f>
        <v>300.25028784</v>
      </c>
    </row>
    <row r="264" spans="1:27" ht="15.75" x14ac:dyDescent="0.2">
      <c r="A264" s="36">
        <f t="shared" si="7"/>
        <v>42617</v>
      </c>
      <c r="B264" s="37">
        <f>SUMIFS(СВЦЭМ!$H$34:$H$777,СВЦЭМ!$A$34:$A$777,$A264,СВЦЭМ!$B$34:$B$777,B$260)+'СЕТ СН'!$F$12</f>
        <v>320.08279847</v>
      </c>
      <c r="C264" s="37">
        <f>SUMIFS(СВЦЭМ!$H$34:$H$777,СВЦЭМ!$A$34:$A$777,$A264,СВЦЭМ!$B$34:$B$777,C$260)+'СЕТ СН'!$F$12</f>
        <v>343.93379046000001</v>
      </c>
      <c r="D264" s="37">
        <f>SUMIFS(СВЦЭМ!$H$34:$H$777,СВЦЭМ!$A$34:$A$777,$A264,СВЦЭМ!$B$34:$B$777,D$260)+'СЕТ СН'!$F$12</f>
        <v>356.2726874</v>
      </c>
      <c r="E264" s="37">
        <f>SUMIFS(СВЦЭМ!$H$34:$H$777,СВЦЭМ!$A$34:$A$777,$A264,СВЦЭМ!$B$34:$B$777,E$260)+'СЕТ СН'!$F$12</f>
        <v>365.50211144000002</v>
      </c>
      <c r="F264" s="37">
        <f>SUMIFS(СВЦЭМ!$H$34:$H$777,СВЦЭМ!$A$34:$A$777,$A264,СВЦЭМ!$B$34:$B$777,F$260)+'СЕТ СН'!$F$12</f>
        <v>372.30960353</v>
      </c>
      <c r="G264" s="37">
        <f>SUMIFS(СВЦЭМ!$H$34:$H$777,СВЦЭМ!$A$34:$A$777,$A264,СВЦЭМ!$B$34:$B$777,G$260)+'СЕТ СН'!$F$12</f>
        <v>371.27794354000002</v>
      </c>
      <c r="H264" s="37">
        <f>SUMIFS(СВЦЭМ!$H$34:$H$777,СВЦЭМ!$A$34:$A$777,$A264,СВЦЭМ!$B$34:$B$777,H$260)+'СЕТ СН'!$F$12</f>
        <v>363.1551637</v>
      </c>
      <c r="I264" s="37">
        <f>SUMIFS(СВЦЭМ!$H$34:$H$777,СВЦЭМ!$A$34:$A$777,$A264,СВЦЭМ!$B$34:$B$777,I$260)+'СЕТ СН'!$F$12</f>
        <v>351.51265709</v>
      </c>
      <c r="J264" s="37">
        <f>SUMIFS(СВЦЭМ!$H$34:$H$777,СВЦЭМ!$A$34:$A$777,$A264,СВЦЭМ!$B$34:$B$777,J$260)+'СЕТ СН'!$F$12</f>
        <v>307.56803173999998</v>
      </c>
      <c r="K264" s="37">
        <f>SUMIFS(СВЦЭМ!$H$34:$H$777,СВЦЭМ!$A$34:$A$777,$A264,СВЦЭМ!$B$34:$B$777,K$260)+'СЕТ СН'!$F$12</f>
        <v>270.97555046000002</v>
      </c>
      <c r="L264" s="37">
        <f>SUMIFS(СВЦЭМ!$H$34:$H$777,СВЦЭМ!$A$34:$A$777,$A264,СВЦЭМ!$B$34:$B$777,L$260)+'СЕТ СН'!$F$12</f>
        <v>254.39391481999999</v>
      </c>
      <c r="M264" s="37">
        <f>SUMIFS(СВЦЭМ!$H$34:$H$777,СВЦЭМ!$A$34:$A$777,$A264,СВЦЭМ!$B$34:$B$777,M$260)+'СЕТ СН'!$F$12</f>
        <v>271.60044844999999</v>
      </c>
      <c r="N264" s="37">
        <f>SUMIFS(СВЦЭМ!$H$34:$H$777,СВЦЭМ!$A$34:$A$777,$A264,СВЦЭМ!$B$34:$B$777,N$260)+'СЕТ СН'!$F$12</f>
        <v>264.81806211000003</v>
      </c>
      <c r="O264" s="37">
        <f>SUMIFS(СВЦЭМ!$H$34:$H$777,СВЦЭМ!$A$34:$A$777,$A264,СВЦЭМ!$B$34:$B$777,O$260)+'СЕТ СН'!$F$12</f>
        <v>262.13352548</v>
      </c>
      <c r="P264" s="37">
        <f>SUMIFS(СВЦЭМ!$H$34:$H$777,СВЦЭМ!$A$34:$A$777,$A264,СВЦЭМ!$B$34:$B$777,P$260)+'СЕТ СН'!$F$12</f>
        <v>257.88856880999998</v>
      </c>
      <c r="Q264" s="37">
        <f>SUMIFS(СВЦЭМ!$H$34:$H$777,СВЦЭМ!$A$34:$A$777,$A264,СВЦЭМ!$B$34:$B$777,Q$260)+'СЕТ СН'!$F$12</f>
        <v>256.67677230999999</v>
      </c>
      <c r="R264" s="37">
        <f>SUMIFS(СВЦЭМ!$H$34:$H$777,СВЦЭМ!$A$34:$A$777,$A264,СВЦЭМ!$B$34:$B$777,R$260)+'СЕТ СН'!$F$12</f>
        <v>256.22442116000002</v>
      </c>
      <c r="S264" s="37">
        <f>SUMIFS(СВЦЭМ!$H$34:$H$777,СВЦЭМ!$A$34:$A$777,$A264,СВЦЭМ!$B$34:$B$777,S$260)+'СЕТ СН'!$F$12</f>
        <v>254.87481599</v>
      </c>
      <c r="T264" s="37">
        <f>SUMIFS(СВЦЭМ!$H$34:$H$777,СВЦЭМ!$A$34:$A$777,$A264,СВЦЭМ!$B$34:$B$777,T$260)+'СЕТ СН'!$F$12</f>
        <v>256.10857950000002</v>
      </c>
      <c r="U264" s="37">
        <f>SUMIFS(СВЦЭМ!$H$34:$H$777,СВЦЭМ!$A$34:$A$777,$A264,СВЦЭМ!$B$34:$B$777,U$260)+'СЕТ СН'!$F$12</f>
        <v>255.44316856</v>
      </c>
      <c r="V264" s="37">
        <f>SUMIFS(СВЦЭМ!$H$34:$H$777,СВЦЭМ!$A$34:$A$777,$A264,СВЦЭМ!$B$34:$B$777,V$260)+'СЕТ СН'!$F$12</f>
        <v>272.56843089</v>
      </c>
      <c r="W264" s="37">
        <f>SUMIFS(СВЦЭМ!$H$34:$H$777,СВЦЭМ!$A$34:$A$777,$A264,СВЦЭМ!$B$34:$B$777,W$260)+'СЕТ СН'!$F$12</f>
        <v>272.97734059999999</v>
      </c>
      <c r="X264" s="37">
        <f>SUMIFS(СВЦЭМ!$H$34:$H$777,СВЦЭМ!$A$34:$A$777,$A264,СВЦЭМ!$B$34:$B$777,X$260)+'СЕТ СН'!$F$12</f>
        <v>267.46483859</v>
      </c>
      <c r="Y264" s="37">
        <f>SUMIFS(СВЦЭМ!$H$34:$H$777,СВЦЭМ!$A$34:$A$777,$A264,СВЦЭМ!$B$34:$B$777,Y$260)+'СЕТ СН'!$F$12</f>
        <v>281.71280503000003</v>
      </c>
    </row>
    <row r="265" spans="1:27" ht="15.75" x14ac:dyDescent="0.2">
      <c r="A265" s="36">
        <f t="shared" si="7"/>
        <v>42618</v>
      </c>
      <c r="B265" s="37">
        <f>SUMIFS(СВЦЭМ!$H$34:$H$777,СВЦЭМ!$A$34:$A$777,$A265,СВЦЭМ!$B$34:$B$777,B$260)+'СЕТ СН'!$F$12</f>
        <v>320.47415588000001</v>
      </c>
      <c r="C265" s="37">
        <f>SUMIFS(СВЦЭМ!$H$34:$H$777,СВЦЭМ!$A$34:$A$777,$A265,СВЦЭМ!$B$34:$B$777,C$260)+'СЕТ СН'!$F$12</f>
        <v>350.62407112</v>
      </c>
      <c r="D265" s="37">
        <f>SUMIFS(СВЦЭМ!$H$34:$H$777,СВЦЭМ!$A$34:$A$777,$A265,СВЦЭМ!$B$34:$B$777,D$260)+'СЕТ СН'!$F$12</f>
        <v>362.33466591000001</v>
      </c>
      <c r="E265" s="37">
        <f>SUMIFS(СВЦЭМ!$H$34:$H$777,СВЦЭМ!$A$34:$A$777,$A265,СВЦЭМ!$B$34:$B$777,E$260)+'СЕТ СН'!$F$12</f>
        <v>372.43998396000001</v>
      </c>
      <c r="F265" s="37">
        <f>SUMIFS(СВЦЭМ!$H$34:$H$777,СВЦЭМ!$A$34:$A$777,$A265,СВЦЭМ!$B$34:$B$777,F$260)+'СЕТ СН'!$F$12</f>
        <v>373.66075947000002</v>
      </c>
      <c r="G265" s="37">
        <f>SUMIFS(СВЦЭМ!$H$34:$H$777,СВЦЭМ!$A$34:$A$777,$A265,СВЦЭМ!$B$34:$B$777,G$260)+'СЕТ СН'!$F$12</f>
        <v>366.37599619000002</v>
      </c>
      <c r="H265" s="37">
        <f>SUMIFS(СВЦЭМ!$H$34:$H$777,СВЦЭМ!$A$34:$A$777,$A265,СВЦЭМ!$B$34:$B$777,H$260)+'СЕТ СН'!$F$12</f>
        <v>348.49938318</v>
      </c>
      <c r="I265" s="37">
        <f>SUMIFS(СВЦЭМ!$H$34:$H$777,СВЦЭМ!$A$34:$A$777,$A265,СВЦЭМ!$B$34:$B$777,I$260)+'СЕТ СН'!$F$12</f>
        <v>319.84703264000001</v>
      </c>
      <c r="J265" s="37">
        <f>SUMIFS(СВЦЭМ!$H$34:$H$777,СВЦЭМ!$A$34:$A$777,$A265,СВЦЭМ!$B$34:$B$777,J$260)+'СЕТ СН'!$F$12</f>
        <v>295.85022407000002</v>
      </c>
      <c r="K265" s="37">
        <f>SUMIFS(СВЦЭМ!$H$34:$H$777,СВЦЭМ!$A$34:$A$777,$A265,СВЦЭМ!$B$34:$B$777,K$260)+'СЕТ СН'!$F$12</f>
        <v>293.92332334999998</v>
      </c>
      <c r="L265" s="37">
        <f>SUMIFS(СВЦЭМ!$H$34:$H$777,СВЦЭМ!$A$34:$A$777,$A265,СВЦЭМ!$B$34:$B$777,L$260)+'СЕТ СН'!$F$12</f>
        <v>285.92137167999999</v>
      </c>
      <c r="M265" s="37">
        <f>SUMIFS(СВЦЭМ!$H$34:$H$777,СВЦЭМ!$A$34:$A$777,$A265,СВЦЭМ!$B$34:$B$777,M$260)+'СЕТ СН'!$F$12</f>
        <v>286.75313081000002</v>
      </c>
      <c r="N265" s="37">
        <f>SUMIFS(СВЦЭМ!$H$34:$H$777,СВЦЭМ!$A$34:$A$777,$A265,СВЦЭМ!$B$34:$B$777,N$260)+'СЕТ СН'!$F$12</f>
        <v>282.51904794000001</v>
      </c>
      <c r="O265" s="37">
        <f>SUMIFS(СВЦЭМ!$H$34:$H$777,СВЦЭМ!$A$34:$A$777,$A265,СВЦЭМ!$B$34:$B$777,O$260)+'СЕТ СН'!$F$12</f>
        <v>284.20174206000002</v>
      </c>
      <c r="P265" s="37">
        <f>SUMIFS(СВЦЭМ!$H$34:$H$777,СВЦЭМ!$A$34:$A$777,$A265,СВЦЭМ!$B$34:$B$777,P$260)+'СЕТ СН'!$F$12</f>
        <v>298.30880781000002</v>
      </c>
      <c r="Q265" s="37">
        <f>SUMIFS(СВЦЭМ!$H$34:$H$777,СВЦЭМ!$A$34:$A$777,$A265,СВЦЭМ!$B$34:$B$777,Q$260)+'СЕТ СН'!$F$12</f>
        <v>308.22583307999997</v>
      </c>
      <c r="R265" s="37">
        <f>SUMIFS(СВЦЭМ!$H$34:$H$777,СВЦЭМ!$A$34:$A$777,$A265,СВЦЭМ!$B$34:$B$777,R$260)+'СЕТ СН'!$F$12</f>
        <v>314.70936182000003</v>
      </c>
      <c r="S265" s="37">
        <f>SUMIFS(СВЦЭМ!$H$34:$H$777,СВЦЭМ!$A$34:$A$777,$A265,СВЦЭМ!$B$34:$B$777,S$260)+'СЕТ СН'!$F$12</f>
        <v>313.23266662999998</v>
      </c>
      <c r="T265" s="37">
        <f>SUMIFS(СВЦЭМ!$H$34:$H$777,СВЦЭМ!$A$34:$A$777,$A265,СВЦЭМ!$B$34:$B$777,T$260)+'СЕТ СН'!$F$12</f>
        <v>312.35420893999998</v>
      </c>
      <c r="U265" s="37">
        <f>SUMIFS(СВЦЭМ!$H$34:$H$777,СВЦЭМ!$A$34:$A$777,$A265,СВЦЭМ!$B$34:$B$777,U$260)+'СЕТ СН'!$F$12</f>
        <v>318.46925504000001</v>
      </c>
      <c r="V265" s="37">
        <f>SUMIFS(СВЦЭМ!$H$34:$H$777,СВЦЭМ!$A$34:$A$777,$A265,СВЦЭМ!$B$34:$B$777,V$260)+'СЕТ СН'!$F$12</f>
        <v>316.35767971000001</v>
      </c>
      <c r="W265" s="37">
        <f>SUMIFS(СВЦЭМ!$H$34:$H$777,СВЦЭМ!$A$34:$A$777,$A265,СВЦЭМ!$B$34:$B$777,W$260)+'СЕТ СН'!$F$12</f>
        <v>310.03748833999998</v>
      </c>
      <c r="X265" s="37">
        <f>SUMIFS(СВЦЭМ!$H$34:$H$777,СВЦЭМ!$A$34:$A$777,$A265,СВЦЭМ!$B$34:$B$777,X$260)+'СЕТ СН'!$F$12</f>
        <v>306.27109194000002</v>
      </c>
      <c r="Y265" s="37">
        <f>SUMIFS(СВЦЭМ!$H$34:$H$777,СВЦЭМ!$A$34:$A$777,$A265,СВЦЭМ!$B$34:$B$777,Y$260)+'СЕТ СН'!$F$12</f>
        <v>314.51974725000002</v>
      </c>
    </row>
    <row r="266" spans="1:27" ht="15.75" x14ac:dyDescent="0.2">
      <c r="A266" s="36">
        <f t="shared" si="7"/>
        <v>42619</v>
      </c>
      <c r="B266" s="37">
        <f>SUMIFS(СВЦЭМ!$H$34:$H$777,СВЦЭМ!$A$34:$A$777,$A266,СВЦЭМ!$B$34:$B$777,B$260)+'СЕТ СН'!$F$12</f>
        <v>317.05248792999998</v>
      </c>
      <c r="C266" s="37">
        <f>SUMIFS(СВЦЭМ!$H$34:$H$777,СВЦЭМ!$A$34:$A$777,$A266,СВЦЭМ!$B$34:$B$777,C$260)+'СЕТ СН'!$F$12</f>
        <v>352.89925853</v>
      </c>
      <c r="D266" s="37">
        <f>SUMIFS(СВЦЭМ!$H$34:$H$777,СВЦЭМ!$A$34:$A$777,$A266,СВЦЭМ!$B$34:$B$777,D$260)+'СЕТ СН'!$F$12</f>
        <v>376.87923358</v>
      </c>
      <c r="E266" s="37">
        <f>SUMIFS(СВЦЭМ!$H$34:$H$777,СВЦЭМ!$A$34:$A$777,$A266,СВЦЭМ!$B$34:$B$777,E$260)+'СЕТ СН'!$F$12</f>
        <v>387.56738861000002</v>
      </c>
      <c r="F266" s="37">
        <f>SUMIFS(СВЦЭМ!$H$34:$H$777,СВЦЭМ!$A$34:$A$777,$A266,СВЦЭМ!$B$34:$B$777,F$260)+'СЕТ СН'!$F$12</f>
        <v>388.42668435000002</v>
      </c>
      <c r="G266" s="37">
        <f>SUMIFS(СВЦЭМ!$H$34:$H$777,СВЦЭМ!$A$34:$A$777,$A266,СВЦЭМ!$B$34:$B$777,G$260)+'СЕТ СН'!$F$12</f>
        <v>378.25299933000002</v>
      </c>
      <c r="H266" s="37">
        <f>SUMIFS(СВЦЭМ!$H$34:$H$777,СВЦЭМ!$A$34:$A$777,$A266,СВЦЭМ!$B$34:$B$777,H$260)+'СЕТ СН'!$F$12</f>
        <v>349.52967197999999</v>
      </c>
      <c r="I266" s="37">
        <f>SUMIFS(СВЦЭМ!$H$34:$H$777,СВЦЭМ!$A$34:$A$777,$A266,СВЦЭМ!$B$34:$B$777,I$260)+'СЕТ СН'!$F$12</f>
        <v>300.94200132999998</v>
      </c>
      <c r="J266" s="37">
        <f>SUMIFS(СВЦЭМ!$H$34:$H$777,СВЦЭМ!$A$34:$A$777,$A266,СВЦЭМ!$B$34:$B$777,J$260)+'СЕТ СН'!$F$12</f>
        <v>265.35714216999997</v>
      </c>
      <c r="K266" s="37">
        <f>SUMIFS(СВЦЭМ!$H$34:$H$777,СВЦЭМ!$A$34:$A$777,$A266,СВЦЭМ!$B$34:$B$777,K$260)+'СЕТ СН'!$F$12</f>
        <v>260.18448174000002</v>
      </c>
      <c r="L266" s="37">
        <f>SUMIFS(СВЦЭМ!$H$34:$H$777,СВЦЭМ!$A$34:$A$777,$A266,СВЦЭМ!$B$34:$B$777,L$260)+'СЕТ СН'!$F$12</f>
        <v>262.99655322000001</v>
      </c>
      <c r="M266" s="37">
        <f>SUMIFS(СВЦЭМ!$H$34:$H$777,СВЦЭМ!$A$34:$A$777,$A266,СВЦЭМ!$B$34:$B$777,M$260)+'СЕТ СН'!$F$12</f>
        <v>274.80907624000002</v>
      </c>
      <c r="N266" s="37">
        <f>SUMIFS(СВЦЭМ!$H$34:$H$777,СВЦЭМ!$A$34:$A$777,$A266,СВЦЭМ!$B$34:$B$777,N$260)+'СЕТ СН'!$F$12</f>
        <v>266.73285614999998</v>
      </c>
      <c r="O266" s="37">
        <f>SUMIFS(СВЦЭМ!$H$34:$H$777,СВЦЭМ!$A$34:$A$777,$A266,СВЦЭМ!$B$34:$B$777,O$260)+'СЕТ СН'!$F$12</f>
        <v>269.08717338999998</v>
      </c>
      <c r="P266" s="37">
        <f>SUMIFS(СВЦЭМ!$H$34:$H$777,СВЦЭМ!$A$34:$A$777,$A266,СВЦЭМ!$B$34:$B$777,P$260)+'СЕТ СН'!$F$12</f>
        <v>268.86665320999998</v>
      </c>
      <c r="Q266" s="37">
        <f>SUMIFS(СВЦЭМ!$H$34:$H$777,СВЦЭМ!$A$34:$A$777,$A266,СВЦЭМ!$B$34:$B$777,Q$260)+'СЕТ СН'!$F$12</f>
        <v>269.97756435000002</v>
      </c>
      <c r="R266" s="37">
        <f>SUMIFS(СВЦЭМ!$H$34:$H$777,СВЦЭМ!$A$34:$A$777,$A266,СВЦЭМ!$B$34:$B$777,R$260)+'СЕТ СН'!$F$12</f>
        <v>270.78222676000001</v>
      </c>
      <c r="S266" s="37">
        <f>SUMIFS(СВЦЭМ!$H$34:$H$777,СВЦЭМ!$A$34:$A$777,$A266,СВЦЭМ!$B$34:$B$777,S$260)+'СЕТ СН'!$F$12</f>
        <v>268.74990718999999</v>
      </c>
      <c r="T266" s="37">
        <f>SUMIFS(СВЦЭМ!$H$34:$H$777,СВЦЭМ!$A$34:$A$777,$A266,СВЦЭМ!$B$34:$B$777,T$260)+'СЕТ СН'!$F$12</f>
        <v>272.37073907000001</v>
      </c>
      <c r="U266" s="37">
        <f>SUMIFS(СВЦЭМ!$H$34:$H$777,СВЦЭМ!$A$34:$A$777,$A266,СВЦЭМ!$B$34:$B$777,U$260)+'СЕТ СН'!$F$12</f>
        <v>281.39721171999997</v>
      </c>
      <c r="V266" s="37">
        <f>SUMIFS(СВЦЭМ!$H$34:$H$777,СВЦЭМ!$A$34:$A$777,$A266,СВЦЭМ!$B$34:$B$777,V$260)+'СЕТ СН'!$F$12</f>
        <v>298.23968658000001</v>
      </c>
      <c r="W266" s="37">
        <f>SUMIFS(СВЦЭМ!$H$34:$H$777,СВЦЭМ!$A$34:$A$777,$A266,СВЦЭМ!$B$34:$B$777,W$260)+'СЕТ СН'!$F$12</f>
        <v>292.79257944</v>
      </c>
      <c r="X266" s="37">
        <f>SUMIFS(СВЦЭМ!$H$34:$H$777,СВЦЭМ!$A$34:$A$777,$A266,СВЦЭМ!$B$34:$B$777,X$260)+'СЕТ СН'!$F$12</f>
        <v>268.45361514000001</v>
      </c>
      <c r="Y266" s="37">
        <f>SUMIFS(СВЦЭМ!$H$34:$H$777,СВЦЭМ!$A$34:$A$777,$A266,СВЦЭМ!$B$34:$B$777,Y$260)+'СЕТ СН'!$F$12</f>
        <v>279.32622229999998</v>
      </c>
    </row>
    <row r="267" spans="1:27" ht="15.75" x14ac:dyDescent="0.2">
      <c r="A267" s="36">
        <f t="shared" si="7"/>
        <v>42620</v>
      </c>
      <c r="B267" s="37">
        <f>SUMIFS(СВЦЭМ!$H$34:$H$777,СВЦЭМ!$A$34:$A$777,$A267,СВЦЭМ!$B$34:$B$777,B$260)+'СЕТ СН'!$F$12</f>
        <v>323.38896977000002</v>
      </c>
      <c r="C267" s="37">
        <f>SUMIFS(СВЦЭМ!$H$34:$H$777,СВЦЭМ!$A$34:$A$777,$A267,СВЦЭМ!$B$34:$B$777,C$260)+'СЕТ СН'!$F$12</f>
        <v>357.56544031999999</v>
      </c>
      <c r="D267" s="37">
        <f>SUMIFS(СВЦЭМ!$H$34:$H$777,СВЦЭМ!$A$34:$A$777,$A267,СВЦЭМ!$B$34:$B$777,D$260)+'СЕТ СН'!$F$12</f>
        <v>375.63363346</v>
      </c>
      <c r="E267" s="37">
        <f>SUMIFS(СВЦЭМ!$H$34:$H$777,СВЦЭМ!$A$34:$A$777,$A267,СВЦЭМ!$B$34:$B$777,E$260)+'СЕТ СН'!$F$12</f>
        <v>385.84350146999998</v>
      </c>
      <c r="F267" s="37">
        <f>SUMIFS(СВЦЭМ!$H$34:$H$777,СВЦЭМ!$A$34:$A$777,$A267,СВЦЭМ!$B$34:$B$777,F$260)+'СЕТ СН'!$F$12</f>
        <v>389.00587173000002</v>
      </c>
      <c r="G267" s="37">
        <f>SUMIFS(СВЦЭМ!$H$34:$H$777,СВЦЭМ!$A$34:$A$777,$A267,СВЦЭМ!$B$34:$B$777,G$260)+'СЕТ СН'!$F$12</f>
        <v>379.77141498999998</v>
      </c>
      <c r="H267" s="37">
        <f>SUMIFS(СВЦЭМ!$H$34:$H$777,СВЦЭМ!$A$34:$A$777,$A267,СВЦЭМ!$B$34:$B$777,H$260)+'СЕТ СН'!$F$12</f>
        <v>352.16709374999999</v>
      </c>
      <c r="I267" s="37">
        <f>SUMIFS(СВЦЭМ!$H$34:$H$777,СВЦЭМ!$A$34:$A$777,$A267,СВЦЭМ!$B$34:$B$777,I$260)+'СЕТ СН'!$F$12</f>
        <v>321.27710731000002</v>
      </c>
      <c r="J267" s="37">
        <f>SUMIFS(СВЦЭМ!$H$34:$H$777,СВЦЭМ!$A$34:$A$777,$A267,СВЦЭМ!$B$34:$B$777,J$260)+'СЕТ СН'!$F$12</f>
        <v>299.04996520999998</v>
      </c>
      <c r="K267" s="37">
        <f>SUMIFS(СВЦЭМ!$H$34:$H$777,СВЦЭМ!$A$34:$A$777,$A267,СВЦЭМ!$B$34:$B$777,K$260)+'СЕТ СН'!$F$12</f>
        <v>305.35711651999998</v>
      </c>
      <c r="L267" s="37">
        <f>SUMIFS(СВЦЭМ!$H$34:$H$777,СВЦЭМ!$A$34:$A$777,$A267,СВЦЭМ!$B$34:$B$777,L$260)+'СЕТ СН'!$F$12</f>
        <v>296.74230462000003</v>
      </c>
      <c r="M267" s="37">
        <f>SUMIFS(СВЦЭМ!$H$34:$H$777,СВЦЭМ!$A$34:$A$777,$A267,СВЦЭМ!$B$34:$B$777,M$260)+'СЕТ СН'!$F$12</f>
        <v>316.22068560000002</v>
      </c>
      <c r="N267" s="37">
        <f>SUMIFS(СВЦЭМ!$H$34:$H$777,СВЦЭМ!$A$34:$A$777,$A267,СВЦЭМ!$B$34:$B$777,N$260)+'СЕТ СН'!$F$12</f>
        <v>302.50622963000001</v>
      </c>
      <c r="O267" s="37">
        <f>SUMIFS(СВЦЭМ!$H$34:$H$777,СВЦЭМ!$A$34:$A$777,$A267,СВЦЭМ!$B$34:$B$777,O$260)+'СЕТ СН'!$F$12</f>
        <v>306.09661003999997</v>
      </c>
      <c r="P267" s="37">
        <f>SUMIFS(СВЦЭМ!$H$34:$H$777,СВЦЭМ!$A$34:$A$777,$A267,СВЦЭМ!$B$34:$B$777,P$260)+'СЕТ СН'!$F$12</f>
        <v>294.13397323999999</v>
      </c>
      <c r="Q267" s="37">
        <f>SUMIFS(СВЦЭМ!$H$34:$H$777,СВЦЭМ!$A$34:$A$777,$A267,СВЦЭМ!$B$34:$B$777,Q$260)+'СЕТ СН'!$F$12</f>
        <v>279.64181352000003</v>
      </c>
      <c r="R267" s="37">
        <f>SUMIFS(СВЦЭМ!$H$34:$H$777,СВЦЭМ!$A$34:$A$777,$A267,СВЦЭМ!$B$34:$B$777,R$260)+'СЕТ СН'!$F$12</f>
        <v>331.47980779</v>
      </c>
      <c r="S267" s="37">
        <f>SUMIFS(СВЦЭМ!$H$34:$H$777,СВЦЭМ!$A$34:$A$777,$A267,СВЦЭМ!$B$34:$B$777,S$260)+'СЕТ СН'!$F$12</f>
        <v>307.29696154999999</v>
      </c>
      <c r="T267" s="37">
        <f>SUMIFS(СВЦЭМ!$H$34:$H$777,СВЦЭМ!$A$34:$A$777,$A267,СВЦЭМ!$B$34:$B$777,T$260)+'СЕТ СН'!$F$12</f>
        <v>310.58699551000001</v>
      </c>
      <c r="U267" s="37">
        <f>SUMIFS(СВЦЭМ!$H$34:$H$777,СВЦЭМ!$A$34:$A$777,$A267,СВЦЭМ!$B$34:$B$777,U$260)+'СЕТ СН'!$F$12</f>
        <v>317.84956282000002</v>
      </c>
      <c r="V267" s="37">
        <f>SUMIFS(СВЦЭМ!$H$34:$H$777,СВЦЭМ!$A$34:$A$777,$A267,СВЦЭМ!$B$34:$B$777,V$260)+'СЕТ СН'!$F$12</f>
        <v>332.202968</v>
      </c>
      <c r="W267" s="37">
        <f>SUMIFS(СВЦЭМ!$H$34:$H$777,СВЦЭМ!$A$34:$A$777,$A267,СВЦЭМ!$B$34:$B$777,W$260)+'СЕТ СН'!$F$12</f>
        <v>299.52522918</v>
      </c>
      <c r="X267" s="37">
        <f>SUMIFS(СВЦЭМ!$H$34:$H$777,СВЦЭМ!$A$34:$A$777,$A267,СВЦЭМ!$B$34:$B$777,X$260)+'СЕТ СН'!$F$12</f>
        <v>280.35405761999999</v>
      </c>
      <c r="Y267" s="37">
        <f>SUMIFS(СВЦЭМ!$H$34:$H$777,СВЦЭМ!$A$34:$A$777,$A267,СВЦЭМ!$B$34:$B$777,Y$260)+'СЕТ СН'!$F$12</f>
        <v>296.09565949</v>
      </c>
    </row>
    <row r="268" spans="1:27" ht="15.75" x14ac:dyDescent="0.2">
      <c r="A268" s="36">
        <f t="shared" si="7"/>
        <v>42621</v>
      </c>
      <c r="B268" s="37">
        <f>SUMIFS(СВЦЭМ!$H$34:$H$777,СВЦЭМ!$A$34:$A$777,$A268,СВЦЭМ!$B$34:$B$777,B$260)+'СЕТ СН'!$F$12</f>
        <v>321.55711480000002</v>
      </c>
      <c r="C268" s="37">
        <f>SUMIFS(СВЦЭМ!$H$34:$H$777,СВЦЭМ!$A$34:$A$777,$A268,СВЦЭМ!$B$34:$B$777,C$260)+'СЕТ СН'!$F$12</f>
        <v>351.27268291000001</v>
      </c>
      <c r="D268" s="37">
        <f>SUMIFS(СВЦЭМ!$H$34:$H$777,СВЦЭМ!$A$34:$A$777,$A268,СВЦЭМ!$B$34:$B$777,D$260)+'СЕТ СН'!$F$12</f>
        <v>374.37725167999997</v>
      </c>
      <c r="E268" s="37">
        <f>SUMIFS(СВЦЭМ!$H$34:$H$777,СВЦЭМ!$A$34:$A$777,$A268,СВЦЭМ!$B$34:$B$777,E$260)+'СЕТ СН'!$F$12</f>
        <v>384.11702557000001</v>
      </c>
      <c r="F268" s="37">
        <f>SUMIFS(СВЦЭМ!$H$34:$H$777,СВЦЭМ!$A$34:$A$777,$A268,СВЦЭМ!$B$34:$B$777,F$260)+'СЕТ СН'!$F$12</f>
        <v>387.07485237999998</v>
      </c>
      <c r="G268" s="37">
        <f>SUMIFS(СВЦЭМ!$H$34:$H$777,СВЦЭМ!$A$34:$A$777,$A268,СВЦЭМ!$B$34:$B$777,G$260)+'СЕТ СН'!$F$12</f>
        <v>389.14157238000001</v>
      </c>
      <c r="H268" s="37">
        <f>SUMIFS(СВЦЭМ!$H$34:$H$777,СВЦЭМ!$A$34:$A$777,$A268,СВЦЭМ!$B$34:$B$777,H$260)+'СЕТ СН'!$F$12</f>
        <v>375.17087227000002</v>
      </c>
      <c r="I268" s="37">
        <f>SUMIFS(СВЦЭМ!$H$34:$H$777,СВЦЭМ!$A$34:$A$777,$A268,СВЦЭМ!$B$34:$B$777,I$260)+'СЕТ СН'!$F$12</f>
        <v>345.70994825999998</v>
      </c>
      <c r="J268" s="37">
        <f>SUMIFS(СВЦЭМ!$H$34:$H$777,СВЦЭМ!$A$34:$A$777,$A268,СВЦЭМ!$B$34:$B$777,J$260)+'СЕТ СН'!$F$12</f>
        <v>304.04831230999997</v>
      </c>
      <c r="K268" s="37">
        <f>SUMIFS(СВЦЭМ!$H$34:$H$777,СВЦЭМ!$A$34:$A$777,$A268,СВЦЭМ!$B$34:$B$777,K$260)+'СЕТ СН'!$F$12</f>
        <v>273.90629561999998</v>
      </c>
      <c r="L268" s="37">
        <f>SUMIFS(СВЦЭМ!$H$34:$H$777,СВЦЭМ!$A$34:$A$777,$A268,СВЦЭМ!$B$34:$B$777,L$260)+'СЕТ СН'!$F$12</f>
        <v>253.55122553999999</v>
      </c>
      <c r="M268" s="37">
        <f>SUMIFS(СВЦЭМ!$H$34:$H$777,СВЦЭМ!$A$34:$A$777,$A268,СВЦЭМ!$B$34:$B$777,M$260)+'СЕТ СН'!$F$12</f>
        <v>270.59582191999999</v>
      </c>
      <c r="N268" s="37">
        <f>SUMIFS(СВЦЭМ!$H$34:$H$777,СВЦЭМ!$A$34:$A$777,$A268,СВЦЭМ!$B$34:$B$777,N$260)+'СЕТ СН'!$F$12</f>
        <v>281.06179032</v>
      </c>
      <c r="O268" s="37">
        <f>SUMIFS(СВЦЭМ!$H$34:$H$777,СВЦЭМ!$A$34:$A$777,$A268,СВЦЭМ!$B$34:$B$777,O$260)+'СЕТ СН'!$F$12</f>
        <v>284.49889674000002</v>
      </c>
      <c r="P268" s="37">
        <f>SUMIFS(СВЦЭМ!$H$34:$H$777,СВЦЭМ!$A$34:$A$777,$A268,СВЦЭМ!$B$34:$B$777,P$260)+'СЕТ СН'!$F$12</f>
        <v>278.68861278999998</v>
      </c>
      <c r="Q268" s="37">
        <f>SUMIFS(СВЦЭМ!$H$34:$H$777,СВЦЭМ!$A$34:$A$777,$A268,СВЦЭМ!$B$34:$B$777,Q$260)+'СЕТ СН'!$F$12</f>
        <v>279.16449251</v>
      </c>
      <c r="R268" s="37">
        <f>SUMIFS(СВЦЭМ!$H$34:$H$777,СВЦЭМ!$A$34:$A$777,$A268,СВЦЭМ!$B$34:$B$777,R$260)+'СЕТ СН'!$F$12</f>
        <v>278.95434776000002</v>
      </c>
      <c r="S268" s="37">
        <f>SUMIFS(СВЦЭМ!$H$34:$H$777,СВЦЭМ!$A$34:$A$777,$A268,СВЦЭМ!$B$34:$B$777,S$260)+'СЕТ СН'!$F$12</f>
        <v>244.48734246999999</v>
      </c>
      <c r="T268" s="37">
        <f>SUMIFS(СВЦЭМ!$H$34:$H$777,СВЦЭМ!$A$34:$A$777,$A268,СВЦЭМ!$B$34:$B$777,T$260)+'СЕТ СН'!$F$12</f>
        <v>246.88702863</v>
      </c>
      <c r="U268" s="37">
        <f>SUMIFS(СВЦЭМ!$H$34:$H$777,СВЦЭМ!$A$34:$A$777,$A268,СВЦЭМ!$B$34:$B$777,U$260)+'СЕТ СН'!$F$12</f>
        <v>255.13522047000001</v>
      </c>
      <c r="V268" s="37">
        <f>SUMIFS(СВЦЭМ!$H$34:$H$777,СВЦЭМ!$A$34:$A$777,$A268,СВЦЭМ!$B$34:$B$777,V$260)+'СЕТ СН'!$F$12</f>
        <v>270.80600363999997</v>
      </c>
      <c r="W268" s="37">
        <f>SUMIFS(СВЦЭМ!$H$34:$H$777,СВЦЭМ!$A$34:$A$777,$A268,СВЦЭМ!$B$34:$B$777,W$260)+'СЕТ СН'!$F$12</f>
        <v>267.61778321000003</v>
      </c>
      <c r="X268" s="37">
        <f>SUMIFS(СВЦЭМ!$H$34:$H$777,СВЦЭМ!$A$34:$A$777,$A268,СВЦЭМ!$B$34:$B$777,X$260)+'СЕТ СН'!$F$12</f>
        <v>256.46651494999998</v>
      </c>
      <c r="Y268" s="37">
        <f>SUMIFS(СВЦЭМ!$H$34:$H$777,СВЦЭМ!$A$34:$A$777,$A268,СВЦЭМ!$B$34:$B$777,Y$260)+'СЕТ СН'!$F$12</f>
        <v>279.01401492000002</v>
      </c>
    </row>
    <row r="269" spans="1:27" ht="15.75" x14ac:dyDescent="0.2">
      <c r="A269" s="36">
        <f t="shared" si="7"/>
        <v>42622</v>
      </c>
      <c r="B269" s="37">
        <f>SUMIFS(СВЦЭМ!$H$34:$H$777,СВЦЭМ!$A$34:$A$777,$A269,СВЦЭМ!$B$34:$B$777,B$260)+'СЕТ СН'!$F$12</f>
        <v>324.60830298000002</v>
      </c>
      <c r="C269" s="37">
        <f>SUMIFS(СВЦЭМ!$H$34:$H$777,СВЦЭМ!$A$34:$A$777,$A269,СВЦЭМ!$B$34:$B$777,C$260)+'СЕТ СН'!$F$12</f>
        <v>355.23593413999998</v>
      </c>
      <c r="D269" s="37">
        <f>SUMIFS(СВЦЭМ!$H$34:$H$777,СВЦЭМ!$A$34:$A$777,$A269,СВЦЭМ!$B$34:$B$777,D$260)+'СЕТ СН'!$F$12</f>
        <v>381.91660224999998</v>
      </c>
      <c r="E269" s="37">
        <f>SUMIFS(СВЦЭМ!$H$34:$H$777,СВЦЭМ!$A$34:$A$777,$A269,СВЦЭМ!$B$34:$B$777,E$260)+'СЕТ СН'!$F$12</f>
        <v>392.27236399999998</v>
      </c>
      <c r="F269" s="37">
        <f>SUMIFS(СВЦЭМ!$H$34:$H$777,СВЦЭМ!$A$34:$A$777,$A269,СВЦЭМ!$B$34:$B$777,F$260)+'СЕТ СН'!$F$12</f>
        <v>392.46280381000003</v>
      </c>
      <c r="G269" s="37">
        <f>SUMIFS(СВЦЭМ!$H$34:$H$777,СВЦЭМ!$A$34:$A$777,$A269,СВЦЭМ!$B$34:$B$777,G$260)+'СЕТ СН'!$F$12</f>
        <v>382.2741206</v>
      </c>
      <c r="H269" s="37">
        <f>SUMIFS(СВЦЭМ!$H$34:$H$777,СВЦЭМ!$A$34:$A$777,$A269,СВЦЭМ!$B$34:$B$777,H$260)+'СЕТ СН'!$F$12</f>
        <v>350.11167819999997</v>
      </c>
      <c r="I269" s="37">
        <f>SUMIFS(СВЦЭМ!$H$34:$H$777,СВЦЭМ!$A$34:$A$777,$A269,СВЦЭМ!$B$34:$B$777,I$260)+'СЕТ СН'!$F$12</f>
        <v>308.26919357000003</v>
      </c>
      <c r="J269" s="37">
        <f>SUMIFS(СВЦЭМ!$H$34:$H$777,СВЦЭМ!$A$34:$A$777,$A269,СВЦЭМ!$B$34:$B$777,J$260)+'СЕТ СН'!$F$12</f>
        <v>269.85604632000002</v>
      </c>
      <c r="K269" s="37">
        <f>SUMIFS(СВЦЭМ!$H$34:$H$777,СВЦЭМ!$A$34:$A$777,$A269,СВЦЭМ!$B$34:$B$777,K$260)+'СЕТ СН'!$F$12</f>
        <v>254.65658200999999</v>
      </c>
      <c r="L269" s="37">
        <f>SUMIFS(СВЦЭМ!$H$34:$H$777,СВЦЭМ!$A$34:$A$777,$A269,СВЦЭМ!$B$34:$B$777,L$260)+'СЕТ СН'!$F$12</f>
        <v>253.83543566</v>
      </c>
      <c r="M269" s="37">
        <f>SUMIFS(СВЦЭМ!$H$34:$H$777,СВЦЭМ!$A$34:$A$777,$A269,СВЦЭМ!$B$34:$B$777,M$260)+'СЕТ СН'!$F$12</f>
        <v>241.8478063</v>
      </c>
      <c r="N269" s="37">
        <f>SUMIFS(СВЦЭМ!$H$34:$H$777,СВЦЭМ!$A$34:$A$777,$A269,СВЦЭМ!$B$34:$B$777,N$260)+'СЕТ СН'!$F$12</f>
        <v>237.26622950999999</v>
      </c>
      <c r="O269" s="37">
        <f>SUMIFS(СВЦЭМ!$H$34:$H$777,СВЦЭМ!$A$34:$A$777,$A269,СВЦЭМ!$B$34:$B$777,O$260)+'СЕТ СН'!$F$12</f>
        <v>239.72630971999999</v>
      </c>
      <c r="P269" s="37">
        <f>SUMIFS(СВЦЭМ!$H$34:$H$777,СВЦЭМ!$A$34:$A$777,$A269,СВЦЭМ!$B$34:$B$777,P$260)+'СЕТ СН'!$F$12</f>
        <v>236.4067221</v>
      </c>
      <c r="Q269" s="37">
        <f>SUMIFS(СВЦЭМ!$H$34:$H$777,СВЦЭМ!$A$34:$A$777,$A269,СВЦЭМ!$B$34:$B$777,Q$260)+'СЕТ СН'!$F$12</f>
        <v>268.72215877000002</v>
      </c>
      <c r="R269" s="37">
        <f>SUMIFS(СВЦЭМ!$H$34:$H$777,СВЦЭМ!$A$34:$A$777,$A269,СВЦЭМ!$B$34:$B$777,R$260)+'СЕТ СН'!$F$12</f>
        <v>302.79321390000001</v>
      </c>
      <c r="S269" s="37">
        <f>SUMIFS(СВЦЭМ!$H$34:$H$777,СВЦЭМ!$A$34:$A$777,$A269,СВЦЭМ!$B$34:$B$777,S$260)+'СЕТ СН'!$F$12</f>
        <v>273.85113808</v>
      </c>
      <c r="T269" s="37">
        <f>SUMIFS(СВЦЭМ!$H$34:$H$777,СВЦЭМ!$A$34:$A$777,$A269,СВЦЭМ!$B$34:$B$777,T$260)+'СЕТ СН'!$F$12</f>
        <v>247.44649459999999</v>
      </c>
      <c r="U269" s="37">
        <f>SUMIFS(СВЦЭМ!$H$34:$H$777,СВЦЭМ!$A$34:$A$777,$A269,СВЦЭМ!$B$34:$B$777,U$260)+'СЕТ СН'!$F$12</f>
        <v>243.68756546</v>
      </c>
      <c r="V269" s="37">
        <f>SUMIFS(СВЦЭМ!$H$34:$H$777,СВЦЭМ!$A$34:$A$777,$A269,СВЦЭМ!$B$34:$B$777,V$260)+'СЕТ СН'!$F$12</f>
        <v>247.69192803000001</v>
      </c>
      <c r="W269" s="37">
        <f>SUMIFS(СВЦЭМ!$H$34:$H$777,СВЦЭМ!$A$34:$A$777,$A269,СВЦЭМ!$B$34:$B$777,W$260)+'СЕТ СН'!$F$12</f>
        <v>244.03830649</v>
      </c>
      <c r="X269" s="37">
        <f>SUMIFS(СВЦЭМ!$H$34:$H$777,СВЦЭМ!$A$34:$A$777,$A269,СВЦЭМ!$B$34:$B$777,X$260)+'СЕТ СН'!$F$12</f>
        <v>244.81181724000001</v>
      </c>
      <c r="Y269" s="37">
        <f>SUMIFS(СВЦЭМ!$H$34:$H$777,СВЦЭМ!$A$34:$A$777,$A269,СВЦЭМ!$B$34:$B$777,Y$260)+'СЕТ СН'!$F$12</f>
        <v>281.31141026</v>
      </c>
    </row>
    <row r="270" spans="1:27" ht="15.75" x14ac:dyDescent="0.2">
      <c r="A270" s="36">
        <f t="shared" si="7"/>
        <v>42623</v>
      </c>
      <c r="B270" s="37">
        <f>SUMIFS(СВЦЭМ!$H$34:$H$777,СВЦЭМ!$A$34:$A$777,$A270,СВЦЭМ!$B$34:$B$777,B$260)+'СЕТ СН'!$F$12</f>
        <v>328.95822250999998</v>
      </c>
      <c r="C270" s="37">
        <f>SUMIFS(СВЦЭМ!$H$34:$H$777,СВЦЭМ!$A$34:$A$777,$A270,СВЦЭМ!$B$34:$B$777,C$260)+'СЕТ СН'!$F$12</f>
        <v>360.82739889999999</v>
      </c>
      <c r="D270" s="37">
        <f>SUMIFS(СВЦЭМ!$H$34:$H$777,СВЦЭМ!$A$34:$A$777,$A270,СВЦЭМ!$B$34:$B$777,D$260)+'СЕТ СН'!$F$12</f>
        <v>382.00825251999998</v>
      </c>
      <c r="E270" s="37">
        <f>SUMIFS(СВЦЭМ!$H$34:$H$777,СВЦЭМ!$A$34:$A$777,$A270,СВЦЭМ!$B$34:$B$777,E$260)+'СЕТ СН'!$F$12</f>
        <v>384.83136589999998</v>
      </c>
      <c r="F270" s="37">
        <f>SUMIFS(СВЦЭМ!$H$34:$H$777,СВЦЭМ!$A$34:$A$777,$A270,СВЦЭМ!$B$34:$B$777,F$260)+'СЕТ СН'!$F$12</f>
        <v>385.30069492000001</v>
      </c>
      <c r="G270" s="37">
        <f>SUMIFS(СВЦЭМ!$H$34:$H$777,СВЦЭМ!$A$34:$A$777,$A270,СВЦЭМ!$B$34:$B$777,G$260)+'СЕТ СН'!$F$12</f>
        <v>382.59011380999999</v>
      </c>
      <c r="H270" s="37">
        <f>SUMIFS(СВЦЭМ!$H$34:$H$777,СВЦЭМ!$A$34:$A$777,$A270,СВЦЭМ!$B$34:$B$777,H$260)+'СЕТ СН'!$F$12</f>
        <v>371.20172878</v>
      </c>
      <c r="I270" s="37">
        <f>SUMIFS(СВЦЭМ!$H$34:$H$777,СВЦЭМ!$A$34:$A$777,$A270,СВЦЭМ!$B$34:$B$777,I$260)+'СЕТ СН'!$F$12</f>
        <v>349.79455985999999</v>
      </c>
      <c r="J270" s="37">
        <f>SUMIFS(СВЦЭМ!$H$34:$H$777,СВЦЭМ!$A$34:$A$777,$A270,СВЦЭМ!$B$34:$B$777,J$260)+'СЕТ СН'!$F$12</f>
        <v>297.99498575000001</v>
      </c>
      <c r="K270" s="37">
        <f>SUMIFS(СВЦЭМ!$H$34:$H$777,СВЦЭМ!$A$34:$A$777,$A270,СВЦЭМ!$B$34:$B$777,K$260)+'СЕТ СН'!$F$12</f>
        <v>263.72023005</v>
      </c>
      <c r="L270" s="37">
        <f>SUMIFS(СВЦЭМ!$H$34:$H$777,СВЦЭМ!$A$34:$A$777,$A270,СВЦЭМ!$B$34:$B$777,L$260)+'СЕТ СН'!$F$12</f>
        <v>247.14878607</v>
      </c>
      <c r="M270" s="37">
        <f>SUMIFS(СВЦЭМ!$H$34:$H$777,СВЦЭМ!$A$34:$A$777,$A270,СВЦЭМ!$B$34:$B$777,M$260)+'СЕТ СН'!$F$12</f>
        <v>239.20672298</v>
      </c>
      <c r="N270" s="37">
        <f>SUMIFS(СВЦЭМ!$H$34:$H$777,СВЦЭМ!$A$34:$A$777,$A270,СВЦЭМ!$B$34:$B$777,N$260)+'СЕТ СН'!$F$12</f>
        <v>251.11638338</v>
      </c>
      <c r="O270" s="37">
        <f>SUMIFS(СВЦЭМ!$H$34:$H$777,СВЦЭМ!$A$34:$A$777,$A270,СВЦЭМ!$B$34:$B$777,O$260)+'СЕТ СН'!$F$12</f>
        <v>247.72832545</v>
      </c>
      <c r="P270" s="37">
        <f>SUMIFS(СВЦЭМ!$H$34:$H$777,СВЦЭМ!$A$34:$A$777,$A270,СВЦЭМ!$B$34:$B$777,P$260)+'СЕТ СН'!$F$12</f>
        <v>259.61100012999998</v>
      </c>
      <c r="Q270" s="37">
        <f>SUMIFS(СВЦЭМ!$H$34:$H$777,СВЦЭМ!$A$34:$A$777,$A270,СВЦЭМ!$B$34:$B$777,Q$260)+'СЕТ СН'!$F$12</f>
        <v>264.04644356</v>
      </c>
      <c r="R270" s="37">
        <f>SUMIFS(СВЦЭМ!$H$34:$H$777,СВЦЭМ!$A$34:$A$777,$A270,СВЦЭМ!$B$34:$B$777,R$260)+'СЕТ СН'!$F$12</f>
        <v>265.07555496999998</v>
      </c>
      <c r="S270" s="37">
        <f>SUMIFS(СВЦЭМ!$H$34:$H$777,СВЦЭМ!$A$34:$A$777,$A270,СВЦЭМ!$B$34:$B$777,S$260)+'СЕТ СН'!$F$12</f>
        <v>268.18955985999997</v>
      </c>
      <c r="T270" s="37">
        <f>SUMIFS(СВЦЭМ!$H$34:$H$777,СВЦЭМ!$A$34:$A$777,$A270,СВЦЭМ!$B$34:$B$777,T$260)+'СЕТ СН'!$F$12</f>
        <v>257.18043858999999</v>
      </c>
      <c r="U270" s="37">
        <f>SUMIFS(СВЦЭМ!$H$34:$H$777,СВЦЭМ!$A$34:$A$777,$A270,СВЦЭМ!$B$34:$B$777,U$260)+'СЕТ СН'!$F$12</f>
        <v>249.01623537</v>
      </c>
      <c r="V270" s="37">
        <f>SUMIFS(СВЦЭМ!$H$34:$H$777,СВЦЭМ!$A$34:$A$777,$A270,СВЦЭМ!$B$34:$B$777,V$260)+'СЕТ СН'!$F$12</f>
        <v>246.61378748000001</v>
      </c>
      <c r="W270" s="37">
        <f>SUMIFS(СВЦЭМ!$H$34:$H$777,СВЦЭМ!$A$34:$A$777,$A270,СВЦЭМ!$B$34:$B$777,W$260)+'СЕТ СН'!$F$12</f>
        <v>243.67082844000001</v>
      </c>
      <c r="X270" s="37">
        <f>SUMIFS(СВЦЭМ!$H$34:$H$777,СВЦЭМ!$A$34:$A$777,$A270,СВЦЭМ!$B$34:$B$777,X$260)+'СЕТ СН'!$F$12</f>
        <v>264.76117313999998</v>
      </c>
      <c r="Y270" s="37">
        <f>SUMIFS(СВЦЭМ!$H$34:$H$777,СВЦЭМ!$A$34:$A$777,$A270,СВЦЭМ!$B$34:$B$777,Y$260)+'СЕТ СН'!$F$12</f>
        <v>293.10025718999998</v>
      </c>
    </row>
    <row r="271" spans="1:27" ht="15.75" x14ac:dyDescent="0.2">
      <c r="A271" s="36">
        <f t="shared" si="7"/>
        <v>42624</v>
      </c>
      <c r="B271" s="37">
        <f>SUMIFS(СВЦЭМ!$H$34:$H$777,СВЦЭМ!$A$34:$A$777,$A271,СВЦЭМ!$B$34:$B$777,B$260)+'СЕТ СН'!$F$12</f>
        <v>311.97670671999998</v>
      </c>
      <c r="C271" s="37">
        <f>SUMIFS(СВЦЭМ!$H$34:$H$777,СВЦЭМ!$A$34:$A$777,$A271,СВЦЭМ!$B$34:$B$777,C$260)+'СЕТ СН'!$F$12</f>
        <v>345.98028347000002</v>
      </c>
      <c r="D271" s="37">
        <f>SUMIFS(СВЦЭМ!$H$34:$H$777,СВЦЭМ!$A$34:$A$777,$A271,СВЦЭМ!$B$34:$B$777,D$260)+'СЕТ СН'!$F$12</f>
        <v>371.20899116999999</v>
      </c>
      <c r="E271" s="37">
        <f>SUMIFS(СВЦЭМ!$H$34:$H$777,СВЦЭМ!$A$34:$A$777,$A271,СВЦЭМ!$B$34:$B$777,E$260)+'СЕТ СН'!$F$12</f>
        <v>379.71584804999998</v>
      </c>
      <c r="F271" s="37">
        <f>SUMIFS(СВЦЭМ!$H$34:$H$777,СВЦЭМ!$A$34:$A$777,$A271,СВЦЭМ!$B$34:$B$777,F$260)+'СЕТ СН'!$F$12</f>
        <v>379.29745120000001</v>
      </c>
      <c r="G271" s="37">
        <f>SUMIFS(СВЦЭМ!$H$34:$H$777,СВЦЭМ!$A$34:$A$777,$A271,СВЦЭМ!$B$34:$B$777,G$260)+'СЕТ СН'!$F$12</f>
        <v>377.95437859999998</v>
      </c>
      <c r="H271" s="37">
        <f>SUMIFS(СВЦЭМ!$H$34:$H$777,СВЦЭМ!$A$34:$A$777,$A271,СВЦЭМ!$B$34:$B$777,H$260)+'СЕТ СН'!$F$12</f>
        <v>370.17325419000002</v>
      </c>
      <c r="I271" s="37">
        <f>SUMIFS(СВЦЭМ!$H$34:$H$777,СВЦЭМ!$A$34:$A$777,$A271,СВЦЭМ!$B$34:$B$777,I$260)+'СЕТ СН'!$F$12</f>
        <v>348.10444244000001</v>
      </c>
      <c r="J271" s="37">
        <f>SUMIFS(СВЦЭМ!$H$34:$H$777,СВЦЭМ!$A$34:$A$777,$A271,СВЦЭМ!$B$34:$B$777,J$260)+'СЕТ СН'!$F$12</f>
        <v>303.94715795000002</v>
      </c>
      <c r="K271" s="37">
        <f>SUMIFS(СВЦЭМ!$H$34:$H$777,СВЦЭМ!$A$34:$A$777,$A271,СВЦЭМ!$B$34:$B$777,K$260)+'СЕТ СН'!$F$12</f>
        <v>274.26193899999998</v>
      </c>
      <c r="L271" s="37">
        <f>SUMIFS(СВЦЭМ!$H$34:$H$777,СВЦЭМ!$A$34:$A$777,$A271,СВЦЭМ!$B$34:$B$777,L$260)+'СЕТ СН'!$F$12</f>
        <v>261.96549930999998</v>
      </c>
      <c r="M271" s="37">
        <f>SUMIFS(СВЦЭМ!$H$34:$H$777,СВЦЭМ!$A$34:$A$777,$A271,СВЦЭМ!$B$34:$B$777,M$260)+'СЕТ СН'!$F$12</f>
        <v>281.67498933000002</v>
      </c>
      <c r="N271" s="37">
        <f>SUMIFS(СВЦЭМ!$H$34:$H$777,СВЦЭМ!$A$34:$A$777,$A271,СВЦЭМ!$B$34:$B$777,N$260)+'СЕТ СН'!$F$12</f>
        <v>278.85173168</v>
      </c>
      <c r="O271" s="37">
        <f>SUMIFS(СВЦЭМ!$H$34:$H$777,СВЦЭМ!$A$34:$A$777,$A271,СВЦЭМ!$B$34:$B$777,O$260)+'СЕТ СН'!$F$12</f>
        <v>277.09839565999999</v>
      </c>
      <c r="P271" s="37">
        <f>SUMIFS(СВЦЭМ!$H$34:$H$777,СВЦЭМ!$A$34:$A$777,$A271,СВЦЭМ!$B$34:$B$777,P$260)+'СЕТ СН'!$F$12</f>
        <v>285.86670963</v>
      </c>
      <c r="Q271" s="37">
        <f>SUMIFS(СВЦЭМ!$H$34:$H$777,СВЦЭМ!$A$34:$A$777,$A271,СВЦЭМ!$B$34:$B$777,Q$260)+'СЕТ СН'!$F$12</f>
        <v>283.57606212000002</v>
      </c>
      <c r="R271" s="37">
        <f>SUMIFS(СВЦЭМ!$H$34:$H$777,СВЦЭМ!$A$34:$A$777,$A271,СВЦЭМ!$B$34:$B$777,R$260)+'СЕТ СН'!$F$12</f>
        <v>281.01923865999998</v>
      </c>
      <c r="S271" s="37">
        <f>SUMIFS(СВЦЭМ!$H$34:$H$777,СВЦЭМ!$A$34:$A$777,$A271,СВЦЭМ!$B$34:$B$777,S$260)+'СЕТ СН'!$F$12</f>
        <v>286.78995476</v>
      </c>
      <c r="T271" s="37">
        <f>SUMIFS(СВЦЭМ!$H$34:$H$777,СВЦЭМ!$A$34:$A$777,$A271,СВЦЭМ!$B$34:$B$777,T$260)+'СЕТ СН'!$F$12</f>
        <v>278.86395628000002</v>
      </c>
      <c r="U271" s="37">
        <f>SUMIFS(СВЦЭМ!$H$34:$H$777,СВЦЭМ!$A$34:$A$777,$A271,СВЦЭМ!$B$34:$B$777,U$260)+'СЕТ СН'!$F$12</f>
        <v>252.31355880000001</v>
      </c>
      <c r="V271" s="37">
        <f>SUMIFS(СВЦЭМ!$H$34:$H$777,СВЦЭМ!$A$34:$A$777,$A271,СВЦЭМ!$B$34:$B$777,V$260)+'СЕТ СН'!$F$12</f>
        <v>272.59048548999999</v>
      </c>
      <c r="W271" s="37">
        <f>SUMIFS(СВЦЭМ!$H$34:$H$777,СВЦЭМ!$A$34:$A$777,$A271,СВЦЭМ!$B$34:$B$777,W$260)+'СЕТ СН'!$F$12</f>
        <v>291.76346352000002</v>
      </c>
      <c r="X271" s="37">
        <f>SUMIFS(СВЦЭМ!$H$34:$H$777,СВЦЭМ!$A$34:$A$777,$A271,СВЦЭМ!$B$34:$B$777,X$260)+'СЕТ СН'!$F$12</f>
        <v>274.32763492999999</v>
      </c>
      <c r="Y271" s="37">
        <f>SUMIFS(СВЦЭМ!$H$34:$H$777,СВЦЭМ!$A$34:$A$777,$A271,СВЦЭМ!$B$34:$B$777,Y$260)+'СЕТ СН'!$F$12</f>
        <v>281.56653353000002</v>
      </c>
    </row>
    <row r="272" spans="1:27" ht="15.75" x14ac:dyDescent="0.2">
      <c r="A272" s="36">
        <f t="shared" si="7"/>
        <v>42625</v>
      </c>
      <c r="B272" s="37">
        <f>SUMIFS(СВЦЭМ!$H$34:$H$777,СВЦЭМ!$A$34:$A$777,$A272,СВЦЭМ!$B$34:$B$777,B$260)+'СЕТ СН'!$F$12</f>
        <v>306.60274720000001</v>
      </c>
      <c r="C272" s="37">
        <f>SUMIFS(СВЦЭМ!$H$34:$H$777,СВЦЭМ!$A$34:$A$777,$A272,СВЦЭМ!$B$34:$B$777,C$260)+'СЕТ СН'!$F$12</f>
        <v>339.50430252000001</v>
      </c>
      <c r="D272" s="37">
        <f>SUMIFS(СВЦЭМ!$H$34:$H$777,СВЦЭМ!$A$34:$A$777,$A272,СВЦЭМ!$B$34:$B$777,D$260)+'СЕТ СН'!$F$12</f>
        <v>356.09003863999999</v>
      </c>
      <c r="E272" s="37">
        <f>SUMIFS(СВЦЭМ!$H$34:$H$777,СВЦЭМ!$A$34:$A$777,$A272,СВЦЭМ!$B$34:$B$777,E$260)+'СЕТ СН'!$F$12</f>
        <v>364.03337441000002</v>
      </c>
      <c r="F272" s="37">
        <f>SUMIFS(СВЦЭМ!$H$34:$H$777,СВЦЭМ!$A$34:$A$777,$A272,СВЦЭМ!$B$34:$B$777,F$260)+'СЕТ СН'!$F$12</f>
        <v>362.54023303999998</v>
      </c>
      <c r="G272" s="37">
        <f>SUMIFS(СВЦЭМ!$H$34:$H$777,СВЦЭМ!$A$34:$A$777,$A272,СВЦЭМ!$B$34:$B$777,G$260)+'СЕТ СН'!$F$12</f>
        <v>353.19039832999999</v>
      </c>
      <c r="H272" s="37">
        <f>SUMIFS(СВЦЭМ!$H$34:$H$777,СВЦЭМ!$A$34:$A$777,$A272,СВЦЭМ!$B$34:$B$777,H$260)+'СЕТ СН'!$F$12</f>
        <v>319.86989656999998</v>
      </c>
      <c r="I272" s="37">
        <f>SUMIFS(СВЦЭМ!$H$34:$H$777,СВЦЭМ!$A$34:$A$777,$A272,СВЦЭМ!$B$34:$B$777,I$260)+'СЕТ СН'!$F$12</f>
        <v>282.09255938000001</v>
      </c>
      <c r="J272" s="37">
        <f>SUMIFS(СВЦЭМ!$H$34:$H$777,СВЦЭМ!$A$34:$A$777,$A272,СВЦЭМ!$B$34:$B$777,J$260)+'СЕТ СН'!$F$12</f>
        <v>259.43330781999998</v>
      </c>
      <c r="K272" s="37">
        <f>SUMIFS(СВЦЭМ!$H$34:$H$777,СВЦЭМ!$A$34:$A$777,$A272,СВЦЭМ!$B$34:$B$777,K$260)+'СЕТ СН'!$F$12</f>
        <v>257.98497119000001</v>
      </c>
      <c r="L272" s="37">
        <f>SUMIFS(СВЦЭМ!$H$34:$H$777,СВЦЭМ!$A$34:$A$777,$A272,СВЦЭМ!$B$34:$B$777,L$260)+'СЕТ СН'!$F$12</f>
        <v>251.69033578</v>
      </c>
      <c r="M272" s="37">
        <f>SUMIFS(СВЦЭМ!$H$34:$H$777,СВЦЭМ!$A$34:$A$777,$A272,СВЦЭМ!$B$34:$B$777,M$260)+'СЕТ СН'!$F$12</f>
        <v>246.1637063</v>
      </c>
      <c r="N272" s="37">
        <f>SUMIFS(СВЦЭМ!$H$34:$H$777,СВЦЭМ!$A$34:$A$777,$A272,СВЦЭМ!$B$34:$B$777,N$260)+'СЕТ СН'!$F$12</f>
        <v>242.86435553999999</v>
      </c>
      <c r="O272" s="37">
        <f>SUMIFS(СВЦЭМ!$H$34:$H$777,СВЦЭМ!$A$34:$A$777,$A272,СВЦЭМ!$B$34:$B$777,O$260)+'СЕТ СН'!$F$12</f>
        <v>244.09711132999999</v>
      </c>
      <c r="P272" s="37">
        <f>SUMIFS(СВЦЭМ!$H$34:$H$777,СВЦЭМ!$A$34:$A$777,$A272,СВЦЭМ!$B$34:$B$777,P$260)+'СЕТ СН'!$F$12</f>
        <v>249.37573842</v>
      </c>
      <c r="Q272" s="37">
        <f>SUMIFS(СВЦЭМ!$H$34:$H$777,СВЦЭМ!$A$34:$A$777,$A272,СВЦЭМ!$B$34:$B$777,Q$260)+'СЕТ СН'!$F$12</f>
        <v>246.67278110000001</v>
      </c>
      <c r="R272" s="37">
        <f>SUMIFS(СВЦЭМ!$H$34:$H$777,СВЦЭМ!$A$34:$A$777,$A272,СВЦЭМ!$B$34:$B$777,R$260)+'СЕТ СН'!$F$12</f>
        <v>247.13063686999999</v>
      </c>
      <c r="S272" s="37">
        <f>SUMIFS(СВЦЭМ!$H$34:$H$777,СВЦЭМ!$A$34:$A$777,$A272,СВЦЭМ!$B$34:$B$777,S$260)+'СЕТ СН'!$F$12</f>
        <v>245.80147263999999</v>
      </c>
      <c r="T272" s="37">
        <f>SUMIFS(СВЦЭМ!$H$34:$H$777,СВЦЭМ!$A$34:$A$777,$A272,СВЦЭМ!$B$34:$B$777,T$260)+'СЕТ СН'!$F$12</f>
        <v>248.98906885</v>
      </c>
      <c r="U272" s="37">
        <f>SUMIFS(СВЦЭМ!$H$34:$H$777,СВЦЭМ!$A$34:$A$777,$A272,СВЦЭМ!$B$34:$B$777,U$260)+'СЕТ СН'!$F$12</f>
        <v>253.98123648000001</v>
      </c>
      <c r="V272" s="37">
        <f>SUMIFS(СВЦЭМ!$H$34:$H$777,СВЦЭМ!$A$34:$A$777,$A272,СВЦЭМ!$B$34:$B$777,V$260)+'СЕТ СН'!$F$12</f>
        <v>263.13222073999998</v>
      </c>
      <c r="W272" s="37">
        <f>SUMIFS(СВЦЭМ!$H$34:$H$777,СВЦЭМ!$A$34:$A$777,$A272,СВЦЭМ!$B$34:$B$777,W$260)+'СЕТ СН'!$F$12</f>
        <v>245.65666942999999</v>
      </c>
      <c r="X272" s="37">
        <f>SUMIFS(СВЦЭМ!$H$34:$H$777,СВЦЭМ!$A$34:$A$777,$A272,СВЦЭМ!$B$34:$B$777,X$260)+'СЕТ СН'!$F$12</f>
        <v>235.78554276</v>
      </c>
      <c r="Y272" s="37">
        <f>SUMIFS(СВЦЭМ!$H$34:$H$777,СВЦЭМ!$A$34:$A$777,$A272,СВЦЭМ!$B$34:$B$777,Y$260)+'СЕТ СН'!$F$12</f>
        <v>259.19858785000002</v>
      </c>
    </row>
    <row r="273" spans="1:25" ht="15.75" x14ac:dyDescent="0.2">
      <c r="A273" s="36">
        <f t="shared" si="7"/>
        <v>42626</v>
      </c>
      <c r="B273" s="37">
        <f>SUMIFS(СВЦЭМ!$H$34:$H$777,СВЦЭМ!$A$34:$A$777,$A273,СВЦЭМ!$B$34:$B$777,B$260)+'СЕТ СН'!$F$12</f>
        <v>316.76696800000002</v>
      </c>
      <c r="C273" s="37">
        <f>SUMIFS(СВЦЭМ!$H$34:$H$777,СВЦЭМ!$A$34:$A$777,$A273,СВЦЭМ!$B$34:$B$777,C$260)+'СЕТ СН'!$F$12</f>
        <v>347.24001802999999</v>
      </c>
      <c r="D273" s="37">
        <f>SUMIFS(СВЦЭМ!$H$34:$H$777,СВЦЭМ!$A$34:$A$777,$A273,СВЦЭМ!$B$34:$B$777,D$260)+'СЕТ СН'!$F$12</f>
        <v>363.08536484000001</v>
      </c>
      <c r="E273" s="37">
        <f>SUMIFS(СВЦЭМ!$H$34:$H$777,СВЦЭМ!$A$34:$A$777,$A273,СВЦЭМ!$B$34:$B$777,E$260)+'СЕТ СН'!$F$12</f>
        <v>384.59250113000002</v>
      </c>
      <c r="F273" s="37">
        <f>SUMIFS(СВЦЭМ!$H$34:$H$777,СВЦЭМ!$A$34:$A$777,$A273,СВЦЭМ!$B$34:$B$777,F$260)+'СЕТ СН'!$F$12</f>
        <v>385.72635980000001</v>
      </c>
      <c r="G273" s="37">
        <f>SUMIFS(СВЦЭМ!$H$34:$H$777,СВЦЭМ!$A$34:$A$777,$A273,СВЦЭМ!$B$34:$B$777,G$260)+'СЕТ СН'!$F$12</f>
        <v>378.61162643</v>
      </c>
      <c r="H273" s="37">
        <f>SUMIFS(СВЦЭМ!$H$34:$H$777,СВЦЭМ!$A$34:$A$777,$A273,СВЦЭМ!$B$34:$B$777,H$260)+'СЕТ СН'!$F$12</f>
        <v>345.54084533000002</v>
      </c>
      <c r="I273" s="37">
        <f>SUMIFS(СВЦЭМ!$H$34:$H$777,СВЦЭМ!$A$34:$A$777,$A273,СВЦЭМ!$B$34:$B$777,I$260)+'СЕТ СН'!$F$12</f>
        <v>317.14285246999998</v>
      </c>
      <c r="J273" s="37">
        <f>SUMIFS(СВЦЭМ!$H$34:$H$777,СВЦЭМ!$A$34:$A$777,$A273,СВЦЭМ!$B$34:$B$777,J$260)+'СЕТ СН'!$F$12</f>
        <v>309.17307538</v>
      </c>
      <c r="K273" s="37">
        <f>SUMIFS(СВЦЭМ!$H$34:$H$777,СВЦЭМ!$A$34:$A$777,$A273,СВЦЭМ!$B$34:$B$777,K$260)+'СЕТ СН'!$F$12</f>
        <v>276.46912351999998</v>
      </c>
      <c r="L273" s="37">
        <f>SUMIFS(СВЦЭМ!$H$34:$H$777,СВЦЭМ!$A$34:$A$777,$A273,СВЦЭМ!$B$34:$B$777,L$260)+'СЕТ СН'!$F$12</f>
        <v>271.41270530000003</v>
      </c>
      <c r="M273" s="37">
        <f>SUMIFS(СВЦЭМ!$H$34:$H$777,СВЦЭМ!$A$34:$A$777,$A273,СВЦЭМ!$B$34:$B$777,M$260)+'СЕТ СН'!$F$12</f>
        <v>294.14312823</v>
      </c>
      <c r="N273" s="37">
        <f>SUMIFS(СВЦЭМ!$H$34:$H$777,СВЦЭМ!$A$34:$A$777,$A273,СВЦЭМ!$B$34:$B$777,N$260)+'СЕТ СН'!$F$12</f>
        <v>291.43387143000001</v>
      </c>
      <c r="O273" s="37">
        <f>SUMIFS(СВЦЭМ!$H$34:$H$777,СВЦЭМ!$A$34:$A$777,$A273,СВЦЭМ!$B$34:$B$777,O$260)+'СЕТ СН'!$F$12</f>
        <v>293.27225719</v>
      </c>
      <c r="P273" s="37">
        <f>SUMIFS(СВЦЭМ!$H$34:$H$777,СВЦЭМ!$A$34:$A$777,$A273,СВЦЭМ!$B$34:$B$777,P$260)+'СЕТ СН'!$F$12</f>
        <v>286.65185359999998</v>
      </c>
      <c r="Q273" s="37">
        <f>SUMIFS(СВЦЭМ!$H$34:$H$777,СВЦЭМ!$A$34:$A$777,$A273,СВЦЭМ!$B$34:$B$777,Q$260)+'СЕТ СН'!$F$12</f>
        <v>284.73926269999998</v>
      </c>
      <c r="R273" s="37">
        <f>SUMIFS(СВЦЭМ!$H$34:$H$777,СВЦЭМ!$A$34:$A$777,$A273,СВЦЭМ!$B$34:$B$777,R$260)+'СЕТ СН'!$F$12</f>
        <v>283.26476710999998</v>
      </c>
      <c r="S273" s="37">
        <f>SUMIFS(СВЦЭМ!$H$34:$H$777,СВЦЭМ!$A$34:$A$777,$A273,СВЦЭМ!$B$34:$B$777,S$260)+'СЕТ СН'!$F$12</f>
        <v>287.41495222999998</v>
      </c>
      <c r="T273" s="37">
        <f>SUMIFS(СВЦЭМ!$H$34:$H$777,СВЦЭМ!$A$34:$A$777,$A273,СВЦЭМ!$B$34:$B$777,T$260)+'СЕТ СН'!$F$12</f>
        <v>293.43005658999999</v>
      </c>
      <c r="U273" s="37">
        <f>SUMIFS(СВЦЭМ!$H$34:$H$777,СВЦЭМ!$A$34:$A$777,$A273,СВЦЭМ!$B$34:$B$777,U$260)+'СЕТ СН'!$F$12</f>
        <v>301.58608113999998</v>
      </c>
      <c r="V273" s="37">
        <f>SUMIFS(СВЦЭМ!$H$34:$H$777,СВЦЭМ!$A$34:$A$777,$A273,СВЦЭМ!$B$34:$B$777,V$260)+'СЕТ СН'!$F$12</f>
        <v>288.62215289</v>
      </c>
      <c r="W273" s="37">
        <f>SUMIFS(СВЦЭМ!$H$34:$H$777,СВЦЭМ!$A$34:$A$777,$A273,СВЦЭМ!$B$34:$B$777,W$260)+'СЕТ СН'!$F$12</f>
        <v>282.22311521</v>
      </c>
      <c r="X273" s="37">
        <f>SUMIFS(СВЦЭМ!$H$34:$H$777,СВЦЭМ!$A$34:$A$777,$A273,СВЦЭМ!$B$34:$B$777,X$260)+'СЕТ СН'!$F$12</f>
        <v>300.99897607999998</v>
      </c>
      <c r="Y273" s="37">
        <f>SUMIFS(СВЦЭМ!$H$34:$H$777,СВЦЭМ!$A$34:$A$777,$A273,СВЦЭМ!$B$34:$B$777,Y$260)+'СЕТ СН'!$F$12</f>
        <v>307.48638598000002</v>
      </c>
    </row>
    <row r="274" spans="1:25" ht="15.75" x14ac:dyDescent="0.2">
      <c r="A274" s="36">
        <f t="shared" si="7"/>
        <v>42627</v>
      </c>
      <c r="B274" s="37">
        <f>SUMIFS(СВЦЭМ!$H$34:$H$777,СВЦЭМ!$A$34:$A$777,$A274,СВЦЭМ!$B$34:$B$777,B$260)+'СЕТ СН'!$F$12</f>
        <v>341.54473154999999</v>
      </c>
      <c r="C274" s="37">
        <f>SUMIFS(СВЦЭМ!$H$34:$H$777,СВЦЭМ!$A$34:$A$777,$A274,СВЦЭМ!$B$34:$B$777,C$260)+'СЕТ СН'!$F$12</f>
        <v>374.51843509999998</v>
      </c>
      <c r="D274" s="37">
        <f>SUMIFS(СВЦЭМ!$H$34:$H$777,СВЦЭМ!$A$34:$A$777,$A274,СВЦЭМ!$B$34:$B$777,D$260)+'СЕТ СН'!$F$12</f>
        <v>397.56965629000001</v>
      </c>
      <c r="E274" s="37">
        <f>SUMIFS(СВЦЭМ!$H$34:$H$777,СВЦЭМ!$A$34:$A$777,$A274,СВЦЭМ!$B$34:$B$777,E$260)+'СЕТ СН'!$F$12</f>
        <v>407.44628753000001</v>
      </c>
      <c r="F274" s="37">
        <f>SUMIFS(СВЦЭМ!$H$34:$H$777,СВЦЭМ!$A$34:$A$777,$A274,СВЦЭМ!$B$34:$B$777,F$260)+'СЕТ СН'!$F$12</f>
        <v>408.01600938000001</v>
      </c>
      <c r="G274" s="37">
        <f>SUMIFS(СВЦЭМ!$H$34:$H$777,СВЦЭМ!$A$34:$A$777,$A274,СВЦЭМ!$B$34:$B$777,G$260)+'СЕТ СН'!$F$12</f>
        <v>398.44127896999998</v>
      </c>
      <c r="H274" s="37">
        <f>SUMIFS(СВЦЭМ!$H$34:$H$777,СВЦЭМ!$A$34:$A$777,$A274,СВЦЭМ!$B$34:$B$777,H$260)+'СЕТ СН'!$F$12</f>
        <v>368.66546584000002</v>
      </c>
      <c r="I274" s="37">
        <f>SUMIFS(СВЦЭМ!$H$34:$H$777,СВЦЭМ!$A$34:$A$777,$A274,СВЦЭМ!$B$34:$B$777,I$260)+'СЕТ СН'!$F$12</f>
        <v>322.26613650000002</v>
      </c>
      <c r="J274" s="37">
        <f>SUMIFS(СВЦЭМ!$H$34:$H$777,СВЦЭМ!$A$34:$A$777,$A274,СВЦЭМ!$B$34:$B$777,J$260)+'СЕТ СН'!$F$12</f>
        <v>285.61320617000001</v>
      </c>
      <c r="K274" s="37">
        <f>SUMIFS(СВЦЭМ!$H$34:$H$777,СВЦЭМ!$A$34:$A$777,$A274,СВЦЭМ!$B$34:$B$777,K$260)+'СЕТ СН'!$F$12</f>
        <v>270.26970337</v>
      </c>
      <c r="L274" s="37">
        <f>SUMIFS(СВЦЭМ!$H$34:$H$777,СВЦЭМ!$A$34:$A$777,$A274,СВЦЭМ!$B$34:$B$777,L$260)+'СЕТ СН'!$F$12</f>
        <v>259.25730403</v>
      </c>
      <c r="M274" s="37">
        <f>SUMIFS(СВЦЭМ!$H$34:$H$777,СВЦЭМ!$A$34:$A$777,$A274,СВЦЭМ!$B$34:$B$777,M$260)+'СЕТ СН'!$F$12</f>
        <v>255.54788772000001</v>
      </c>
      <c r="N274" s="37">
        <f>SUMIFS(СВЦЭМ!$H$34:$H$777,СВЦЭМ!$A$34:$A$777,$A274,СВЦЭМ!$B$34:$B$777,N$260)+'СЕТ СН'!$F$12</f>
        <v>274.90989184</v>
      </c>
      <c r="O274" s="37">
        <f>SUMIFS(СВЦЭМ!$H$34:$H$777,СВЦЭМ!$A$34:$A$777,$A274,СВЦЭМ!$B$34:$B$777,O$260)+'СЕТ СН'!$F$12</f>
        <v>274.78338803999998</v>
      </c>
      <c r="P274" s="37">
        <f>SUMIFS(СВЦЭМ!$H$34:$H$777,СВЦЭМ!$A$34:$A$777,$A274,СВЦЭМ!$B$34:$B$777,P$260)+'СЕТ СН'!$F$12</f>
        <v>279.81338511000001</v>
      </c>
      <c r="Q274" s="37">
        <f>SUMIFS(СВЦЭМ!$H$34:$H$777,СВЦЭМ!$A$34:$A$777,$A274,СВЦЭМ!$B$34:$B$777,Q$260)+'СЕТ СН'!$F$12</f>
        <v>268.83895210999998</v>
      </c>
      <c r="R274" s="37">
        <f>SUMIFS(СВЦЭМ!$H$34:$H$777,СВЦЭМ!$A$34:$A$777,$A274,СВЦЭМ!$B$34:$B$777,R$260)+'СЕТ СН'!$F$12</f>
        <v>258.32109969999999</v>
      </c>
      <c r="S274" s="37">
        <f>SUMIFS(СВЦЭМ!$H$34:$H$777,СВЦЭМ!$A$34:$A$777,$A274,СВЦЭМ!$B$34:$B$777,S$260)+'СЕТ СН'!$F$12</f>
        <v>248.40129224</v>
      </c>
      <c r="T274" s="37">
        <f>SUMIFS(СВЦЭМ!$H$34:$H$777,СВЦЭМ!$A$34:$A$777,$A274,СВЦЭМ!$B$34:$B$777,T$260)+'СЕТ СН'!$F$12</f>
        <v>244.29210841</v>
      </c>
      <c r="U274" s="37">
        <f>SUMIFS(СВЦЭМ!$H$34:$H$777,СВЦЭМ!$A$34:$A$777,$A274,СВЦЭМ!$B$34:$B$777,U$260)+'СЕТ СН'!$F$12</f>
        <v>242.54205775</v>
      </c>
      <c r="V274" s="37">
        <f>SUMIFS(СВЦЭМ!$H$34:$H$777,СВЦЭМ!$A$34:$A$777,$A274,СВЦЭМ!$B$34:$B$777,V$260)+'СЕТ СН'!$F$12</f>
        <v>246.77230915999999</v>
      </c>
      <c r="W274" s="37">
        <f>SUMIFS(СВЦЭМ!$H$34:$H$777,СВЦЭМ!$A$34:$A$777,$A274,СВЦЭМ!$B$34:$B$777,W$260)+'СЕТ СН'!$F$12</f>
        <v>238.90664493</v>
      </c>
      <c r="X274" s="37">
        <f>SUMIFS(СВЦЭМ!$H$34:$H$777,СВЦЭМ!$A$34:$A$777,$A274,СВЦЭМ!$B$34:$B$777,X$260)+'СЕТ СН'!$F$12</f>
        <v>251.07568026000001</v>
      </c>
      <c r="Y274" s="37">
        <f>SUMIFS(СВЦЭМ!$H$34:$H$777,СВЦЭМ!$A$34:$A$777,$A274,СВЦЭМ!$B$34:$B$777,Y$260)+'СЕТ СН'!$F$12</f>
        <v>297.09968734</v>
      </c>
    </row>
    <row r="275" spans="1:25" ht="15.75" x14ac:dyDescent="0.2">
      <c r="A275" s="36">
        <f t="shared" si="7"/>
        <v>42628</v>
      </c>
      <c r="B275" s="37">
        <f>SUMIFS(СВЦЭМ!$H$34:$H$777,СВЦЭМ!$A$34:$A$777,$A275,СВЦЭМ!$B$34:$B$777,B$260)+'СЕТ СН'!$F$12</f>
        <v>346.69814909000002</v>
      </c>
      <c r="C275" s="37">
        <f>SUMIFS(СВЦЭМ!$H$34:$H$777,СВЦЭМ!$A$34:$A$777,$A275,СВЦЭМ!$B$34:$B$777,C$260)+'СЕТ СН'!$F$12</f>
        <v>380.88535069</v>
      </c>
      <c r="D275" s="37">
        <f>SUMIFS(СВЦЭМ!$H$34:$H$777,СВЦЭМ!$A$34:$A$777,$A275,СВЦЭМ!$B$34:$B$777,D$260)+'СЕТ СН'!$F$12</f>
        <v>400.89225032000002</v>
      </c>
      <c r="E275" s="37">
        <f>SUMIFS(СВЦЭМ!$H$34:$H$777,СВЦЭМ!$A$34:$A$777,$A275,СВЦЭМ!$B$34:$B$777,E$260)+'СЕТ СН'!$F$12</f>
        <v>410.24251096</v>
      </c>
      <c r="F275" s="37">
        <f>SUMIFS(СВЦЭМ!$H$34:$H$777,СВЦЭМ!$A$34:$A$777,$A275,СВЦЭМ!$B$34:$B$777,F$260)+'СЕТ СН'!$F$12</f>
        <v>409.95771373999997</v>
      </c>
      <c r="G275" s="37">
        <f>SUMIFS(СВЦЭМ!$H$34:$H$777,СВЦЭМ!$A$34:$A$777,$A275,СВЦЭМ!$B$34:$B$777,G$260)+'СЕТ СН'!$F$12</f>
        <v>399.53579581000002</v>
      </c>
      <c r="H275" s="37">
        <f>SUMIFS(СВЦЭМ!$H$34:$H$777,СВЦЭМ!$A$34:$A$777,$A275,СВЦЭМ!$B$34:$B$777,H$260)+'СЕТ СН'!$F$12</f>
        <v>365.95229004999999</v>
      </c>
      <c r="I275" s="37">
        <f>SUMIFS(СВЦЭМ!$H$34:$H$777,СВЦЭМ!$A$34:$A$777,$A275,СВЦЭМ!$B$34:$B$777,I$260)+'СЕТ СН'!$F$12</f>
        <v>319.65322461</v>
      </c>
      <c r="J275" s="37">
        <f>SUMIFS(СВЦЭМ!$H$34:$H$777,СВЦЭМ!$A$34:$A$777,$A275,СВЦЭМ!$B$34:$B$777,J$260)+'СЕТ СН'!$F$12</f>
        <v>285.96295734</v>
      </c>
      <c r="K275" s="37">
        <f>SUMIFS(СВЦЭМ!$H$34:$H$777,СВЦЭМ!$A$34:$A$777,$A275,СВЦЭМ!$B$34:$B$777,K$260)+'СЕТ СН'!$F$12</f>
        <v>273.79417568999997</v>
      </c>
      <c r="L275" s="37">
        <f>SUMIFS(СВЦЭМ!$H$34:$H$777,СВЦЭМ!$A$34:$A$777,$A275,СВЦЭМ!$B$34:$B$777,L$260)+'СЕТ СН'!$F$12</f>
        <v>254.27533595</v>
      </c>
      <c r="M275" s="37">
        <f>SUMIFS(СВЦЭМ!$H$34:$H$777,СВЦЭМ!$A$34:$A$777,$A275,СВЦЭМ!$B$34:$B$777,M$260)+'СЕТ СН'!$F$12</f>
        <v>249.68991815000001</v>
      </c>
      <c r="N275" s="37">
        <f>SUMIFS(СВЦЭМ!$H$34:$H$777,СВЦЭМ!$A$34:$A$777,$A275,СВЦЭМ!$B$34:$B$777,N$260)+'СЕТ СН'!$F$12</f>
        <v>269.90884613999998</v>
      </c>
      <c r="O275" s="37">
        <f>SUMIFS(СВЦЭМ!$H$34:$H$777,СВЦЭМ!$A$34:$A$777,$A275,СВЦЭМ!$B$34:$B$777,O$260)+'СЕТ СН'!$F$12</f>
        <v>270.33730492000001</v>
      </c>
      <c r="P275" s="37">
        <f>SUMIFS(СВЦЭМ!$H$34:$H$777,СВЦЭМ!$A$34:$A$777,$A275,СВЦЭМ!$B$34:$B$777,P$260)+'СЕТ СН'!$F$12</f>
        <v>276.45544453999997</v>
      </c>
      <c r="Q275" s="37">
        <f>SUMIFS(СВЦЭМ!$H$34:$H$777,СВЦЭМ!$A$34:$A$777,$A275,СВЦЭМ!$B$34:$B$777,Q$260)+'СЕТ СН'!$F$12</f>
        <v>280.49933390000001</v>
      </c>
      <c r="R275" s="37">
        <f>SUMIFS(СВЦЭМ!$H$34:$H$777,СВЦЭМ!$A$34:$A$777,$A275,СВЦЭМ!$B$34:$B$777,R$260)+'СЕТ СН'!$F$12</f>
        <v>270.98788869999998</v>
      </c>
      <c r="S275" s="37">
        <f>SUMIFS(СВЦЭМ!$H$34:$H$777,СВЦЭМ!$A$34:$A$777,$A275,СВЦЭМ!$B$34:$B$777,S$260)+'СЕТ СН'!$F$12</f>
        <v>266.32448152000001</v>
      </c>
      <c r="T275" s="37">
        <f>SUMIFS(СВЦЭМ!$H$34:$H$777,СВЦЭМ!$A$34:$A$777,$A275,СВЦЭМ!$B$34:$B$777,T$260)+'СЕТ СН'!$F$12</f>
        <v>256.57881805</v>
      </c>
      <c r="U275" s="37">
        <f>SUMIFS(СВЦЭМ!$H$34:$H$777,СВЦЭМ!$A$34:$A$777,$A275,СВЦЭМ!$B$34:$B$777,U$260)+'СЕТ СН'!$F$12</f>
        <v>246.59540612999999</v>
      </c>
      <c r="V275" s="37">
        <f>SUMIFS(СВЦЭМ!$H$34:$H$777,СВЦЭМ!$A$34:$A$777,$A275,СВЦЭМ!$B$34:$B$777,V$260)+'СЕТ СН'!$F$12</f>
        <v>252.22308923</v>
      </c>
      <c r="W275" s="37">
        <f>SUMIFS(СВЦЭМ!$H$34:$H$777,СВЦЭМ!$A$34:$A$777,$A275,СВЦЭМ!$B$34:$B$777,W$260)+'СЕТ СН'!$F$12</f>
        <v>244.62604433999999</v>
      </c>
      <c r="X275" s="37">
        <f>SUMIFS(СВЦЭМ!$H$34:$H$777,СВЦЭМ!$A$34:$A$777,$A275,СВЦЭМ!$B$34:$B$777,X$260)+'СЕТ СН'!$F$12</f>
        <v>263.38826383999998</v>
      </c>
      <c r="Y275" s="37">
        <f>SUMIFS(СВЦЭМ!$H$34:$H$777,СВЦЭМ!$A$34:$A$777,$A275,СВЦЭМ!$B$34:$B$777,Y$260)+'СЕТ СН'!$F$12</f>
        <v>312.47171861999999</v>
      </c>
    </row>
    <row r="276" spans="1:25" ht="15.75" x14ac:dyDescent="0.2">
      <c r="A276" s="36">
        <f t="shared" si="7"/>
        <v>42629</v>
      </c>
      <c r="B276" s="37">
        <f>SUMIFS(СВЦЭМ!$H$34:$H$777,СВЦЭМ!$A$34:$A$777,$A276,СВЦЭМ!$B$34:$B$777,B$260)+'СЕТ СН'!$F$12</f>
        <v>350.42407106000002</v>
      </c>
      <c r="C276" s="37">
        <f>SUMIFS(СВЦЭМ!$H$34:$H$777,СВЦЭМ!$A$34:$A$777,$A276,СВЦЭМ!$B$34:$B$777,C$260)+'СЕТ СН'!$F$12</f>
        <v>366.88157338000002</v>
      </c>
      <c r="D276" s="37">
        <f>SUMIFS(СВЦЭМ!$H$34:$H$777,СВЦЭМ!$A$34:$A$777,$A276,СВЦЭМ!$B$34:$B$777,D$260)+'СЕТ СН'!$F$12</f>
        <v>382.64611755999999</v>
      </c>
      <c r="E276" s="37">
        <f>SUMIFS(СВЦЭМ!$H$34:$H$777,СВЦЭМ!$A$34:$A$777,$A276,СВЦЭМ!$B$34:$B$777,E$260)+'СЕТ СН'!$F$12</f>
        <v>388.29317161</v>
      </c>
      <c r="F276" s="37">
        <f>SUMIFS(СВЦЭМ!$H$34:$H$777,СВЦЭМ!$A$34:$A$777,$A276,СВЦЭМ!$B$34:$B$777,F$260)+'СЕТ СН'!$F$12</f>
        <v>387.04941435000001</v>
      </c>
      <c r="G276" s="37">
        <f>SUMIFS(СВЦЭМ!$H$34:$H$777,СВЦЭМ!$A$34:$A$777,$A276,СВЦЭМ!$B$34:$B$777,G$260)+'СЕТ СН'!$F$12</f>
        <v>380.55959576999999</v>
      </c>
      <c r="H276" s="37">
        <f>SUMIFS(СВЦЭМ!$H$34:$H$777,СВЦЭМ!$A$34:$A$777,$A276,СВЦЭМ!$B$34:$B$777,H$260)+'СЕТ СН'!$F$12</f>
        <v>347.55571666999998</v>
      </c>
      <c r="I276" s="37">
        <f>SUMIFS(СВЦЭМ!$H$34:$H$777,СВЦЭМ!$A$34:$A$777,$A276,СВЦЭМ!$B$34:$B$777,I$260)+'СЕТ СН'!$F$12</f>
        <v>303.48385568999998</v>
      </c>
      <c r="J276" s="37">
        <f>SUMIFS(СВЦЭМ!$H$34:$H$777,СВЦЭМ!$A$34:$A$777,$A276,СВЦЭМ!$B$34:$B$777,J$260)+'СЕТ СН'!$F$12</f>
        <v>281.97185251000002</v>
      </c>
      <c r="K276" s="37">
        <f>SUMIFS(СВЦЭМ!$H$34:$H$777,СВЦЭМ!$A$34:$A$777,$A276,СВЦЭМ!$B$34:$B$777,K$260)+'СЕТ СН'!$F$12</f>
        <v>258.03594573999999</v>
      </c>
      <c r="L276" s="37">
        <f>SUMIFS(СВЦЭМ!$H$34:$H$777,СВЦЭМ!$A$34:$A$777,$A276,СВЦЭМ!$B$34:$B$777,L$260)+'СЕТ СН'!$F$12</f>
        <v>245.08160189</v>
      </c>
      <c r="M276" s="37">
        <f>SUMIFS(СВЦЭМ!$H$34:$H$777,СВЦЭМ!$A$34:$A$777,$A276,СВЦЭМ!$B$34:$B$777,M$260)+'СЕТ СН'!$F$12</f>
        <v>231.89516599000001</v>
      </c>
      <c r="N276" s="37">
        <f>SUMIFS(СВЦЭМ!$H$34:$H$777,СВЦЭМ!$A$34:$A$777,$A276,СВЦЭМ!$B$34:$B$777,N$260)+'СЕТ СН'!$F$12</f>
        <v>236.11451661000001</v>
      </c>
      <c r="O276" s="37">
        <f>SUMIFS(СВЦЭМ!$H$34:$H$777,СВЦЭМ!$A$34:$A$777,$A276,СВЦЭМ!$B$34:$B$777,O$260)+'СЕТ СН'!$F$12</f>
        <v>234.90859370999999</v>
      </c>
      <c r="P276" s="37">
        <f>SUMIFS(СВЦЭМ!$H$34:$H$777,СВЦЭМ!$A$34:$A$777,$A276,СВЦЭМ!$B$34:$B$777,P$260)+'СЕТ СН'!$F$12</f>
        <v>235.82823309</v>
      </c>
      <c r="Q276" s="37">
        <f>SUMIFS(СВЦЭМ!$H$34:$H$777,СВЦЭМ!$A$34:$A$777,$A276,СВЦЭМ!$B$34:$B$777,Q$260)+'СЕТ СН'!$F$12</f>
        <v>238.58194907999999</v>
      </c>
      <c r="R276" s="37">
        <f>SUMIFS(СВЦЭМ!$H$34:$H$777,СВЦЭМ!$A$34:$A$777,$A276,СВЦЭМ!$B$34:$B$777,R$260)+'СЕТ СН'!$F$12</f>
        <v>241.96572879999999</v>
      </c>
      <c r="S276" s="37">
        <f>SUMIFS(СВЦЭМ!$H$34:$H$777,СВЦЭМ!$A$34:$A$777,$A276,СВЦЭМ!$B$34:$B$777,S$260)+'СЕТ СН'!$F$12</f>
        <v>241.47299534000001</v>
      </c>
      <c r="T276" s="37">
        <f>SUMIFS(СВЦЭМ!$H$34:$H$777,СВЦЭМ!$A$34:$A$777,$A276,СВЦЭМ!$B$34:$B$777,T$260)+'СЕТ СН'!$F$12</f>
        <v>238.09401185999999</v>
      </c>
      <c r="U276" s="37">
        <f>SUMIFS(СВЦЭМ!$H$34:$H$777,СВЦЭМ!$A$34:$A$777,$A276,СВЦЭМ!$B$34:$B$777,U$260)+'СЕТ СН'!$F$12</f>
        <v>234.78845140000001</v>
      </c>
      <c r="V276" s="37">
        <f>SUMIFS(СВЦЭМ!$H$34:$H$777,СВЦЭМ!$A$34:$A$777,$A276,СВЦЭМ!$B$34:$B$777,V$260)+'СЕТ СН'!$F$12</f>
        <v>238.79317287000001</v>
      </c>
      <c r="W276" s="37">
        <f>SUMIFS(СВЦЭМ!$H$34:$H$777,СВЦЭМ!$A$34:$A$777,$A276,СВЦЭМ!$B$34:$B$777,W$260)+'СЕТ СН'!$F$12</f>
        <v>227.63629298000001</v>
      </c>
      <c r="X276" s="37">
        <f>SUMIFS(СВЦЭМ!$H$34:$H$777,СВЦЭМ!$A$34:$A$777,$A276,СВЦЭМ!$B$34:$B$777,X$260)+'СЕТ СН'!$F$12</f>
        <v>238.38838096000001</v>
      </c>
      <c r="Y276" s="37">
        <f>SUMIFS(СВЦЭМ!$H$34:$H$777,СВЦЭМ!$A$34:$A$777,$A276,СВЦЭМ!$B$34:$B$777,Y$260)+'СЕТ СН'!$F$12</f>
        <v>288.78067182000001</v>
      </c>
    </row>
    <row r="277" spans="1:25" ht="15.75" x14ac:dyDescent="0.2">
      <c r="A277" s="36">
        <f t="shared" si="7"/>
        <v>42630</v>
      </c>
      <c r="B277" s="37">
        <f>SUMIFS(СВЦЭМ!$H$34:$H$777,СВЦЭМ!$A$34:$A$777,$A277,СВЦЭМ!$B$34:$B$777,B$260)+'СЕТ СН'!$F$12</f>
        <v>330.76223640000001</v>
      </c>
      <c r="C277" s="37">
        <f>SUMIFS(СВЦЭМ!$H$34:$H$777,СВЦЭМ!$A$34:$A$777,$A277,СВЦЭМ!$B$34:$B$777,C$260)+'СЕТ СН'!$F$12</f>
        <v>365.83744746999997</v>
      </c>
      <c r="D277" s="37">
        <f>SUMIFS(СВЦЭМ!$H$34:$H$777,СВЦЭМ!$A$34:$A$777,$A277,СВЦЭМ!$B$34:$B$777,D$260)+'СЕТ СН'!$F$12</f>
        <v>385.72186282000001</v>
      </c>
      <c r="E277" s="37">
        <f>SUMIFS(СВЦЭМ!$H$34:$H$777,СВЦЭМ!$A$34:$A$777,$A277,СВЦЭМ!$B$34:$B$777,E$260)+'СЕТ СН'!$F$12</f>
        <v>389.94442573999999</v>
      </c>
      <c r="F277" s="37">
        <f>SUMIFS(СВЦЭМ!$H$34:$H$777,СВЦЭМ!$A$34:$A$777,$A277,СВЦЭМ!$B$34:$B$777,F$260)+'СЕТ СН'!$F$12</f>
        <v>391.85072166999998</v>
      </c>
      <c r="G277" s="37">
        <f>SUMIFS(СВЦЭМ!$H$34:$H$777,СВЦЭМ!$A$34:$A$777,$A277,СВЦЭМ!$B$34:$B$777,G$260)+'СЕТ СН'!$F$12</f>
        <v>389.19840132000002</v>
      </c>
      <c r="H277" s="37">
        <f>SUMIFS(СВЦЭМ!$H$34:$H$777,СВЦЭМ!$A$34:$A$777,$A277,СВЦЭМ!$B$34:$B$777,H$260)+'СЕТ СН'!$F$12</f>
        <v>377.72239629000001</v>
      </c>
      <c r="I277" s="37">
        <f>SUMIFS(СВЦЭМ!$H$34:$H$777,СВЦЭМ!$A$34:$A$777,$A277,СВЦЭМ!$B$34:$B$777,I$260)+'СЕТ СН'!$F$12</f>
        <v>345.81073810999999</v>
      </c>
      <c r="J277" s="37">
        <f>SUMIFS(СВЦЭМ!$H$34:$H$777,СВЦЭМ!$A$34:$A$777,$A277,СВЦЭМ!$B$34:$B$777,J$260)+'СЕТ СН'!$F$12</f>
        <v>300.49703969000001</v>
      </c>
      <c r="K277" s="37">
        <f>SUMIFS(СВЦЭМ!$H$34:$H$777,СВЦЭМ!$A$34:$A$777,$A277,СВЦЭМ!$B$34:$B$777,K$260)+'СЕТ СН'!$F$12</f>
        <v>267.59791281000003</v>
      </c>
      <c r="L277" s="37">
        <f>SUMIFS(СВЦЭМ!$H$34:$H$777,СВЦЭМ!$A$34:$A$777,$A277,СВЦЭМ!$B$34:$B$777,L$260)+'СЕТ СН'!$F$12</f>
        <v>246.63723342</v>
      </c>
      <c r="M277" s="37">
        <f>SUMIFS(СВЦЭМ!$H$34:$H$777,СВЦЭМ!$A$34:$A$777,$A277,СВЦЭМ!$B$34:$B$777,M$260)+'СЕТ СН'!$F$12</f>
        <v>248.65176396999999</v>
      </c>
      <c r="N277" s="37">
        <f>SUMIFS(СВЦЭМ!$H$34:$H$777,СВЦЭМ!$A$34:$A$777,$A277,СВЦЭМ!$B$34:$B$777,N$260)+'СЕТ СН'!$F$12</f>
        <v>254.73223497999999</v>
      </c>
      <c r="O277" s="37">
        <f>SUMIFS(СВЦЭМ!$H$34:$H$777,СВЦЭМ!$A$34:$A$777,$A277,СВЦЭМ!$B$34:$B$777,O$260)+'СЕТ СН'!$F$12</f>
        <v>258.20801074000002</v>
      </c>
      <c r="P277" s="37">
        <f>SUMIFS(СВЦЭМ!$H$34:$H$777,СВЦЭМ!$A$34:$A$777,$A277,СВЦЭМ!$B$34:$B$777,P$260)+'СЕТ СН'!$F$12</f>
        <v>260.00484822999999</v>
      </c>
      <c r="Q277" s="37">
        <f>SUMIFS(СВЦЭМ!$H$34:$H$777,СВЦЭМ!$A$34:$A$777,$A277,СВЦЭМ!$B$34:$B$777,Q$260)+'СЕТ СН'!$F$12</f>
        <v>261.23710711000001</v>
      </c>
      <c r="R277" s="37">
        <f>SUMIFS(СВЦЭМ!$H$34:$H$777,СВЦЭМ!$A$34:$A$777,$A277,СВЦЭМ!$B$34:$B$777,R$260)+'СЕТ СН'!$F$12</f>
        <v>266.76344039000003</v>
      </c>
      <c r="S277" s="37">
        <f>SUMIFS(СВЦЭМ!$H$34:$H$777,СВЦЭМ!$A$34:$A$777,$A277,СВЦЭМ!$B$34:$B$777,S$260)+'СЕТ СН'!$F$12</f>
        <v>265.81032641000002</v>
      </c>
      <c r="T277" s="37">
        <f>SUMIFS(СВЦЭМ!$H$34:$H$777,СВЦЭМ!$A$34:$A$777,$A277,СВЦЭМ!$B$34:$B$777,T$260)+'СЕТ СН'!$F$12</f>
        <v>261.95268565999999</v>
      </c>
      <c r="U277" s="37">
        <f>SUMIFS(СВЦЭМ!$H$34:$H$777,СВЦЭМ!$A$34:$A$777,$A277,СВЦЭМ!$B$34:$B$777,U$260)+'СЕТ СН'!$F$12</f>
        <v>252.42054367</v>
      </c>
      <c r="V277" s="37">
        <f>SUMIFS(СВЦЭМ!$H$34:$H$777,СВЦЭМ!$A$34:$A$777,$A277,СВЦЭМ!$B$34:$B$777,V$260)+'СЕТ СН'!$F$12</f>
        <v>249.52369347000001</v>
      </c>
      <c r="W277" s="37">
        <f>SUMIFS(СВЦЭМ!$H$34:$H$777,СВЦЭМ!$A$34:$A$777,$A277,СВЦЭМ!$B$34:$B$777,W$260)+'СЕТ СН'!$F$12</f>
        <v>243.89206060000001</v>
      </c>
      <c r="X277" s="37">
        <f>SUMIFS(СВЦЭМ!$H$34:$H$777,СВЦЭМ!$A$34:$A$777,$A277,СВЦЭМ!$B$34:$B$777,X$260)+'СЕТ СН'!$F$12</f>
        <v>262.63215725999999</v>
      </c>
      <c r="Y277" s="37">
        <f>SUMIFS(СВЦЭМ!$H$34:$H$777,СВЦЭМ!$A$34:$A$777,$A277,СВЦЭМ!$B$34:$B$777,Y$260)+'СЕТ СН'!$F$12</f>
        <v>287.24911121999997</v>
      </c>
    </row>
    <row r="278" spans="1:25" ht="15.75" x14ac:dyDescent="0.2">
      <c r="A278" s="36">
        <f t="shared" si="7"/>
        <v>42631</v>
      </c>
      <c r="B278" s="37">
        <f>SUMIFS(СВЦЭМ!$H$34:$H$777,СВЦЭМ!$A$34:$A$777,$A278,СВЦЭМ!$B$34:$B$777,B$260)+'СЕТ СН'!$F$12</f>
        <v>325.62085237999997</v>
      </c>
      <c r="C278" s="37">
        <f>SUMIFS(СВЦЭМ!$H$34:$H$777,СВЦЭМ!$A$34:$A$777,$A278,СВЦЭМ!$B$34:$B$777,C$260)+'СЕТ СН'!$F$12</f>
        <v>358.09345368999999</v>
      </c>
      <c r="D278" s="37">
        <f>SUMIFS(СВЦЭМ!$H$34:$H$777,СВЦЭМ!$A$34:$A$777,$A278,СВЦЭМ!$B$34:$B$777,D$260)+'СЕТ СН'!$F$12</f>
        <v>373.29551106000002</v>
      </c>
      <c r="E278" s="37">
        <f>SUMIFS(СВЦЭМ!$H$34:$H$777,СВЦЭМ!$A$34:$A$777,$A278,СВЦЭМ!$B$34:$B$777,E$260)+'СЕТ СН'!$F$12</f>
        <v>381.07945735999999</v>
      </c>
      <c r="F278" s="37">
        <f>SUMIFS(СВЦЭМ!$H$34:$H$777,СВЦЭМ!$A$34:$A$777,$A278,СВЦЭМ!$B$34:$B$777,F$260)+'СЕТ СН'!$F$12</f>
        <v>383.74767539999999</v>
      </c>
      <c r="G278" s="37">
        <f>SUMIFS(СВЦЭМ!$H$34:$H$777,СВЦЭМ!$A$34:$A$777,$A278,СВЦЭМ!$B$34:$B$777,G$260)+'СЕТ СН'!$F$12</f>
        <v>385.63100451000003</v>
      </c>
      <c r="H278" s="37">
        <f>SUMIFS(СВЦЭМ!$H$34:$H$777,СВЦЭМ!$A$34:$A$777,$A278,СВЦЭМ!$B$34:$B$777,H$260)+'СЕТ СН'!$F$12</f>
        <v>374.92843426000002</v>
      </c>
      <c r="I278" s="37">
        <f>SUMIFS(СВЦЭМ!$H$34:$H$777,СВЦЭМ!$A$34:$A$777,$A278,СВЦЭМ!$B$34:$B$777,I$260)+'СЕТ СН'!$F$12</f>
        <v>350.44500780999999</v>
      </c>
      <c r="J278" s="37">
        <f>SUMIFS(СВЦЭМ!$H$34:$H$777,СВЦЭМ!$A$34:$A$777,$A278,СВЦЭМ!$B$34:$B$777,J$260)+'СЕТ СН'!$F$12</f>
        <v>303.52648183999997</v>
      </c>
      <c r="K278" s="37">
        <f>SUMIFS(СВЦЭМ!$H$34:$H$777,СВЦЭМ!$A$34:$A$777,$A278,СВЦЭМ!$B$34:$B$777,K$260)+'СЕТ СН'!$F$12</f>
        <v>241.77255249999999</v>
      </c>
      <c r="L278" s="37">
        <f>SUMIFS(СВЦЭМ!$H$34:$H$777,СВЦЭМ!$A$34:$A$777,$A278,СВЦЭМ!$B$34:$B$777,L$260)+'СЕТ СН'!$F$12</f>
        <v>206.51864029000001</v>
      </c>
      <c r="M278" s="37">
        <f>SUMIFS(СВЦЭМ!$H$34:$H$777,СВЦЭМ!$A$34:$A$777,$A278,СВЦЭМ!$B$34:$B$777,M$260)+'СЕТ СН'!$F$12</f>
        <v>196.43470041</v>
      </c>
      <c r="N278" s="37">
        <f>SUMIFS(СВЦЭМ!$H$34:$H$777,СВЦЭМ!$A$34:$A$777,$A278,СВЦЭМ!$B$34:$B$777,N$260)+'СЕТ СН'!$F$12</f>
        <v>195.51023828999999</v>
      </c>
      <c r="O278" s="37">
        <f>SUMIFS(СВЦЭМ!$H$34:$H$777,СВЦЭМ!$A$34:$A$777,$A278,СВЦЭМ!$B$34:$B$777,O$260)+'СЕТ СН'!$F$12</f>
        <v>205.71437741</v>
      </c>
      <c r="P278" s="37">
        <f>SUMIFS(СВЦЭМ!$H$34:$H$777,СВЦЭМ!$A$34:$A$777,$A278,СВЦЭМ!$B$34:$B$777,P$260)+'СЕТ СН'!$F$12</f>
        <v>212.59491161</v>
      </c>
      <c r="Q278" s="37">
        <f>SUMIFS(СВЦЭМ!$H$34:$H$777,СВЦЭМ!$A$34:$A$777,$A278,СВЦЭМ!$B$34:$B$777,Q$260)+'СЕТ СН'!$F$12</f>
        <v>214.49625258</v>
      </c>
      <c r="R278" s="37">
        <f>SUMIFS(СВЦЭМ!$H$34:$H$777,СВЦЭМ!$A$34:$A$777,$A278,СВЦЭМ!$B$34:$B$777,R$260)+'СЕТ СН'!$F$12</f>
        <v>213.96347849</v>
      </c>
      <c r="S278" s="37">
        <f>SUMIFS(СВЦЭМ!$H$34:$H$777,СВЦЭМ!$A$34:$A$777,$A278,СВЦЭМ!$B$34:$B$777,S$260)+'СЕТ СН'!$F$12</f>
        <v>213.09987201000001</v>
      </c>
      <c r="T278" s="37">
        <f>SUMIFS(СВЦЭМ!$H$34:$H$777,СВЦЭМ!$A$34:$A$777,$A278,СВЦЭМ!$B$34:$B$777,T$260)+'СЕТ СН'!$F$12</f>
        <v>224.00167938999999</v>
      </c>
      <c r="U278" s="37">
        <f>SUMIFS(СВЦЭМ!$H$34:$H$777,СВЦЭМ!$A$34:$A$777,$A278,СВЦЭМ!$B$34:$B$777,U$260)+'СЕТ СН'!$F$12</f>
        <v>259.01397100999998</v>
      </c>
      <c r="V278" s="37">
        <f>SUMIFS(СВЦЭМ!$H$34:$H$777,СВЦЭМ!$A$34:$A$777,$A278,СВЦЭМ!$B$34:$B$777,V$260)+'СЕТ СН'!$F$12</f>
        <v>276.47945439</v>
      </c>
      <c r="W278" s="37">
        <f>SUMIFS(СВЦЭМ!$H$34:$H$777,СВЦЭМ!$A$34:$A$777,$A278,СВЦЭМ!$B$34:$B$777,W$260)+'СЕТ СН'!$F$12</f>
        <v>269.03746744</v>
      </c>
      <c r="X278" s="37">
        <f>SUMIFS(СВЦЭМ!$H$34:$H$777,СВЦЭМ!$A$34:$A$777,$A278,СВЦЭМ!$B$34:$B$777,X$260)+'СЕТ СН'!$F$12</f>
        <v>271.48791348999998</v>
      </c>
      <c r="Y278" s="37">
        <f>SUMIFS(СВЦЭМ!$H$34:$H$777,СВЦЭМ!$A$34:$A$777,$A278,СВЦЭМ!$B$34:$B$777,Y$260)+'СЕТ СН'!$F$12</f>
        <v>273.45198864000002</v>
      </c>
    </row>
    <row r="279" spans="1:25" ht="15.75" x14ac:dyDescent="0.2">
      <c r="A279" s="36">
        <f t="shared" si="7"/>
        <v>42632</v>
      </c>
      <c r="B279" s="37">
        <f>SUMIFS(СВЦЭМ!$H$34:$H$777,СВЦЭМ!$A$34:$A$777,$A279,СВЦЭМ!$B$34:$B$777,B$260)+'СЕТ СН'!$F$12</f>
        <v>306.76281130000001</v>
      </c>
      <c r="C279" s="37">
        <f>SUMIFS(СВЦЭМ!$H$34:$H$777,СВЦЭМ!$A$34:$A$777,$A279,СВЦЭМ!$B$34:$B$777,C$260)+'СЕТ СН'!$F$12</f>
        <v>343.16990611</v>
      </c>
      <c r="D279" s="37">
        <f>SUMIFS(СВЦЭМ!$H$34:$H$777,СВЦЭМ!$A$34:$A$777,$A279,СВЦЭМ!$B$34:$B$777,D$260)+'СЕТ СН'!$F$12</f>
        <v>363.61849753000001</v>
      </c>
      <c r="E279" s="37">
        <f>SUMIFS(СВЦЭМ!$H$34:$H$777,СВЦЭМ!$A$34:$A$777,$A279,СВЦЭМ!$B$34:$B$777,E$260)+'СЕТ СН'!$F$12</f>
        <v>364.97951956999998</v>
      </c>
      <c r="F279" s="37">
        <f>SUMIFS(СВЦЭМ!$H$34:$H$777,СВЦЭМ!$A$34:$A$777,$A279,СВЦЭМ!$B$34:$B$777,F$260)+'СЕТ СН'!$F$12</f>
        <v>369.24602707999998</v>
      </c>
      <c r="G279" s="37">
        <f>SUMIFS(СВЦЭМ!$H$34:$H$777,СВЦЭМ!$A$34:$A$777,$A279,СВЦЭМ!$B$34:$B$777,G$260)+'СЕТ СН'!$F$12</f>
        <v>359.04217352000001</v>
      </c>
      <c r="H279" s="37">
        <f>SUMIFS(СВЦЭМ!$H$34:$H$777,СВЦЭМ!$A$34:$A$777,$A279,СВЦЭМ!$B$34:$B$777,H$260)+'СЕТ СН'!$F$12</f>
        <v>322.10522799</v>
      </c>
      <c r="I279" s="37">
        <f>SUMIFS(СВЦЭМ!$H$34:$H$777,СВЦЭМ!$A$34:$A$777,$A279,СВЦЭМ!$B$34:$B$777,I$260)+'СЕТ СН'!$F$12</f>
        <v>281.20845718999999</v>
      </c>
      <c r="J279" s="37">
        <f>SUMIFS(СВЦЭМ!$H$34:$H$777,СВЦЭМ!$A$34:$A$777,$A279,СВЦЭМ!$B$34:$B$777,J$260)+'СЕТ СН'!$F$12</f>
        <v>265.00666709000001</v>
      </c>
      <c r="K279" s="37">
        <f>SUMIFS(СВЦЭМ!$H$34:$H$777,СВЦЭМ!$A$34:$A$777,$A279,СВЦЭМ!$B$34:$B$777,K$260)+'СЕТ СН'!$F$12</f>
        <v>262.31893575999999</v>
      </c>
      <c r="L279" s="37">
        <f>SUMIFS(СВЦЭМ!$H$34:$H$777,СВЦЭМ!$A$34:$A$777,$A279,СВЦЭМ!$B$34:$B$777,L$260)+'СЕТ СН'!$F$12</f>
        <v>264.86117382999998</v>
      </c>
      <c r="M279" s="37">
        <f>SUMIFS(СВЦЭМ!$H$34:$H$777,СВЦЭМ!$A$34:$A$777,$A279,СВЦЭМ!$B$34:$B$777,M$260)+'СЕТ СН'!$F$12</f>
        <v>264.11617812999998</v>
      </c>
      <c r="N279" s="37">
        <f>SUMIFS(СВЦЭМ!$H$34:$H$777,СВЦЭМ!$A$34:$A$777,$A279,СВЦЭМ!$B$34:$B$777,N$260)+'СЕТ СН'!$F$12</f>
        <v>260.14970928000002</v>
      </c>
      <c r="O279" s="37">
        <f>SUMIFS(СВЦЭМ!$H$34:$H$777,СВЦЭМ!$A$34:$A$777,$A279,СВЦЭМ!$B$34:$B$777,O$260)+'СЕТ СН'!$F$12</f>
        <v>261.77720393999999</v>
      </c>
      <c r="P279" s="37">
        <f>SUMIFS(СВЦЭМ!$H$34:$H$777,СВЦЭМ!$A$34:$A$777,$A279,СВЦЭМ!$B$34:$B$777,P$260)+'СЕТ СН'!$F$12</f>
        <v>257.53817464000002</v>
      </c>
      <c r="Q279" s="37">
        <f>SUMIFS(СВЦЭМ!$H$34:$H$777,СВЦЭМ!$A$34:$A$777,$A279,СВЦЭМ!$B$34:$B$777,Q$260)+'СЕТ СН'!$F$12</f>
        <v>261.68612340999999</v>
      </c>
      <c r="R279" s="37">
        <f>SUMIFS(СВЦЭМ!$H$34:$H$777,СВЦЭМ!$A$34:$A$777,$A279,СВЦЭМ!$B$34:$B$777,R$260)+'СЕТ СН'!$F$12</f>
        <v>261.23275882000002</v>
      </c>
      <c r="S279" s="37">
        <f>SUMIFS(СВЦЭМ!$H$34:$H$777,СВЦЭМ!$A$34:$A$777,$A279,СВЦЭМ!$B$34:$B$777,S$260)+'СЕТ СН'!$F$12</f>
        <v>255.39784087999999</v>
      </c>
      <c r="T279" s="37">
        <f>SUMIFS(СВЦЭМ!$H$34:$H$777,СВЦЭМ!$A$34:$A$777,$A279,СВЦЭМ!$B$34:$B$777,T$260)+'СЕТ СН'!$F$12</f>
        <v>264.87533786</v>
      </c>
      <c r="U279" s="37">
        <f>SUMIFS(СВЦЭМ!$H$34:$H$777,СВЦЭМ!$A$34:$A$777,$A279,СВЦЭМ!$B$34:$B$777,U$260)+'СЕТ СН'!$F$12</f>
        <v>282.72116191999999</v>
      </c>
      <c r="V279" s="37">
        <f>SUMIFS(СВЦЭМ!$H$34:$H$777,СВЦЭМ!$A$34:$A$777,$A279,СВЦЭМ!$B$34:$B$777,V$260)+'СЕТ СН'!$F$12</f>
        <v>293.50474985</v>
      </c>
      <c r="W279" s="37">
        <f>SUMIFS(СВЦЭМ!$H$34:$H$777,СВЦЭМ!$A$34:$A$777,$A279,СВЦЭМ!$B$34:$B$777,W$260)+'СЕТ СН'!$F$12</f>
        <v>278.21047471999998</v>
      </c>
      <c r="X279" s="37">
        <f>SUMIFS(СВЦЭМ!$H$34:$H$777,СВЦЭМ!$A$34:$A$777,$A279,СВЦЭМ!$B$34:$B$777,X$260)+'СЕТ СН'!$F$12</f>
        <v>248.43648528</v>
      </c>
      <c r="Y279" s="37">
        <f>SUMIFS(СВЦЭМ!$H$34:$H$777,СВЦЭМ!$A$34:$A$777,$A279,СВЦЭМ!$B$34:$B$777,Y$260)+'СЕТ СН'!$F$12</f>
        <v>244.54859601000001</v>
      </c>
    </row>
    <row r="280" spans="1:25" ht="15.75" x14ac:dyDescent="0.2">
      <c r="A280" s="36">
        <f t="shared" si="7"/>
        <v>42633</v>
      </c>
      <c r="B280" s="37">
        <f>SUMIFS(СВЦЭМ!$H$34:$H$777,СВЦЭМ!$A$34:$A$777,$A280,СВЦЭМ!$B$34:$B$777,B$260)+'СЕТ СН'!$F$12</f>
        <v>279.08725994999998</v>
      </c>
      <c r="C280" s="37">
        <f>SUMIFS(СВЦЭМ!$H$34:$H$777,СВЦЭМ!$A$34:$A$777,$A280,СВЦЭМ!$B$34:$B$777,C$260)+'СЕТ СН'!$F$12</f>
        <v>317.27116867000001</v>
      </c>
      <c r="D280" s="37">
        <f>SUMIFS(СВЦЭМ!$H$34:$H$777,СВЦЭМ!$A$34:$A$777,$A280,СВЦЭМ!$B$34:$B$777,D$260)+'СЕТ СН'!$F$12</f>
        <v>335.18428059000001</v>
      </c>
      <c r="E280" s="37">
        <f>SUMIFS(СВЦЭМ!$H$34:$H$777,СВЦЭМ!$A$34:$A$777,$A280,СВЦЭМ!$B$34:$B$777,E$260)+'СЕТ СН'!$F$12</f>
        <v>341.06847944999998</v>
      </c>
      <c r="F280" s="37">
        <f>SUMIFS(СВЦЭМ!$H$34:$H$777,СВЦЭМ!$A$34:$A$777,$A280,СВЦЭМ!$B$34:$B$777,F$260)+'СЕТ СН'!$F$12</f>
        <v>338.42346041000002</v>
      </c>
      <c r="G280" s="37">
        <f>SUMIFS(СВЦЭМ!$H$34:$H$777,СВЦЭМ!$A$34:$A$777,$A280,СВЦЭМ!$B$34:$B$777,G$260)+'СЕТ СН'!$F$12</f>
        <v>360.67034573000001</v>
      </c>
      <c r="H280" s="37">
        <f>SUMIFS(СВЦЭМ!$H$34:$H$777,СВЦЭМ!$A$34:$A$777,$A280,СВЦЭМ!$B$34:$B$777,H$260)+'СЕТ СН'!$F$12</f>
        <v>324.43535519</v>
      </c>
      <c r="I280" s="37">
        <f>SUMIFS(СВЦЭМ!$H$34:$H$777,СВЦЭМ!$A$34:$A$777,$A280,СВЦЭМ!$B$34:$B$777,I$260)+'СЕТ СН'!$F$12</f>
        <v>279.18065796000002</v>
      </c>
      <c r="J280" s="37">
        <f>SUMIFS(СВЦЭМ!$H$34:$H$777,СВЦЭМ!$A$34:$A$777,$A280,СВЦЭМ!$B$34:$B$777,J$260)+'СЕТ СН'!$F$12</f>
        <v>257.45091143000002</v>
      </c>
      <c r="K280" s="37">
        <f>SUMIFS(СВЦЭМ!$H$34:$H$777,СВЦЭМ!$A$34:$A$777,$A280,СВЦЭМ!$B$34:$B$777,K$260)+'СЕТ СН'!$F$12</f>
        <v>255.13496208000001</v>
      </c>
      <c r="L280" s="37">
        <f>SUMIFS(СВЦЭМ!$H$34:$H$777,СВЦЭМ!$A$34:$A$777,$A280,СВЦЭМ!$B$34:$B$777,L$260)+'СЕТ СН'!$F$12</f>
        <v>250.90751628000001</v>
      </c>
      <c r="M280" s="37">
        <f>SUMIFS(СВЦЭМ!$H$34:$H$777,СВЦЭМ!$A$34:$A$777,$A280,СВЦЭМ!$B$34:$B$777,M$260)+'СЕТ СН'!$F$12</f>
        <v>250.09067506</v>
      </c>
      <c r="N280" s="37">
        <f>SUMIFS(СВЦЭМ!$H$34:$H$777,СВЦЭМ!$A$34:$A$777,$A280,СВЦЭМ!$B$34:$B$777,N$260)+'СЕТ СН'!$F$12</f>
        <v>247.72296127999999</v>
      </c>
      <c r="O280" s="37">
        <f>SUMIFS(СВЦЭМ!$H$34:$H$777,СВЦЭМ!$A$34:$A$777,$A280,СВЦЭМ!$B$34:$B$777,O$260)+'СЕТ СН'!$F$12</f>
        <v>246.42927173000001</v>
      </c>
      <c r="P280" s="37">
        <f>SUMIFS(СВЦЭМ!$H$34:$H$777,СВЦЭМ!$A$34:$A$777,$A280,СВЦЭМ!$B$34:$B$777,P$260)+'СЕТ СН'!$F$12</f>
        <v>247.15160950000001</v>
      </c>
      <c r="Q280" s="37">
        <f>SUMIFS(СВЦЭМ!$H$34:$H$777,СВЦЭМ!$A$34:$A$777,$A280,СВЦЭМ!$B$34:$B$777,Q$260)+'СЕТ СН'!$F$12</f>
        <v>249.40543805999999</v>
      </c>
      <c r="R280" s="37">
        <f>SUMIFS(СВЦЭМ!$H$34:$H$777,СВЦЭМ!$A$34:$A$777,$A280,СВЦЭМ!$B$34:$B$777,R$260)+'СЕТ СН'!$F$12</f>
        <v>249.55056155</v>
      </c>
      <c r="S280" s="37">
        <f>SUMIFS(СВЦЭМ!$H$34:$H$777,СВЦЭМ!$A$34:$A$777,$A280,СВЦЭМ!$B$34:$B$777,S$260)+'СЕТ СН'!$F$12</f>
        <v>249.47889255999999</v>
      </c>
      <c r="T280" s="37">
        <f>SUMIFS(СВЦЭМ!$H$34:$H$777,СВЦЭМ!$A$34:$A$777,$A280,СВЦЭМ!$B$34:$B$777,T$260)+'СЕТ СН'!$F$12</f>
        <v>254.08145457000001</v>
      </c>
      <c r="U280" s="37">
        <f>SUMIFS(СВЦЭМ!$H$34:$H$777,СВЦЭМ!$A$34:$A$777,$A280,СВЦЭМ!$B$34:$B$777,U$260)+'СЕТ СН'!$F$12</f>
        <v>263.18313115000001</v>
      </c>
      <c r="V280" s="37">
        <f>SUMIFS(СВЦЭМ!$H$34:$H$777,СВЦЭМ!$A$34:$A$777,$A280,СВЦЭМ!$B$34:$B$777,V$260)+'СЕТ СН'!$F$12</f>
        <v>267.49862972</v>
      </c>
      <c r="W280" s="37">
        <f>SUMIFS(СВЦЭМ!$H$34:$H$777,СВЦЭМ!$A$34:$A$777,$A280,СВЦЭМ!$B$34:$B$777,W$260)+'СЕТ СН'!$F$12</f>
        <v>256.05995331999998</v>
      </c>
      <c r="X280" s="37">
        <f>SUMIFS(СВЦЭМ!$H$34:$H$777,СВЦЭМ!$A$34:$A$777,$A280,СВЦЭМ!$B$34:$B$777,X$260)+'СЕТ СН'!$F$12</f>
        <v>256.74531891999999</v>
      </c>
      <c r="Y280" s="37">
        <f>SUMIFS(СВЦЭМ!$H$34:$H$777,СВЦЭМ!$A$34:$A$777,$A280,СВЦЭМ!$B$34:$B$777,Y$260)+'СЕТ СН'!$F$12</f>
        <v>289.83456038000003</v>
      </c>
    </row>
    <row r="281" spans="1:25" ht="15.75" x14ac:dyDescent="0.2">
      <c r="A281" s="36">
        <f t="shared" si="7"/>
        <v>42634</v>
      </c>
      <c r="B281" s="37">
        <f>SUMIFS(СВЦЭМ!$H$34:$H$777,СВЦЭМ!$A$34:$A$777,$A281,СВЦЭМ!$B$34:$B$777,B$260)+'СЕТ СН'!$F$12</f>
        <v>292.97143639000001</v>
      </c>
      <c r="C281" s="37">
        <f>SUMIFS(СВЦЭМ!$H$34:$H$777,СВЦЭМ!$A$34:$A$777,$A281,СВЦЭМ!$B$34:$B$777,C$260)+'СЕТ СН'!$F$12</f>
        <v>335.62227734999999</v>
      </c>
      <c r="D281" s="37">
        <f>SUMIFS(СВЦЭМ!$H$34:$H$777,СВЦЭМ!$A$34:$A$777,$A281,СВЦЭМ!$B$34:$B$777,D$260)+'СЕТ СН'!$F$12</f>
        <v>353.11982374000002</v>
      </c>
      <c r="E281" s="37">
        <f>SUMIFS(СВЦЭМ!$H$34:$H$777,СВЦЭМ!$A$34:$A$777,$A281,СВЦЭМ!$B$34:$B$777,E$260)+'СЕТ СН'!$F$12</f>
        <v>359.39824955</v>
      </c>
      <c r="F281" s="37">
        <f>SUMIFS(СВЦЭМ!$H$34:$H$777,СВЦЭМ!$A$34:$A$777,$A281,СВЦЭМ!$B$34:$B$777,F$260)+'СЕТ СН'!$F$12</f>
        <v>359.12176507999999</v>
      </c>
      <c r="G281" s="37">
        <f>SUMIFS(СВЦЭМ!$H$34:$H$777,СВЦЭМ!$A$34:$A$777,$A281,СВЦЭМ!$B$34:$B$777,G$260)+'СЕТ СН'!$F$12</f>
        <v>346.75060886</v>
      </c>
      <c r="H281" s="37">
        <f>SUMIFS(СВЦЭМ!$H$34:$H$777,СВЦЭМ!$A$34:$A$777,$A281,СВЦЭМ!$B$34:$B$777,H$260)+'СЕТ СН'!$F$12</f>
        <v>310.62903666</v>
      </c>
      <c r="I281" s="37">
        <f>SUMIFS(СВЦЭМ!$H$34:$H$777,СВЦЭМ!$A$34:$A$777,$A281,СВЦЭМ!$B$34:$B$777,I$260)+'СЕТ СН'!$F$12</f>
        <v>269.28055790000002</v>
      </c>
      <c r="J281" s="37">
        <f>SUMIFS(СВЦЭМ!$H$34:$H$777,СВЦЭМ!$A$34:$A$777,$A281,СВЦЭМ!$B$34:$B$777,J$260)+'СЕТ СН'!$F$12</f>
        <v>254.91689879</v>
      </c>
      <c r="K281" s="37">
        <f>SUMIFS(СВЦЭМ!$H$34:$H$777,СВЦЭМ!$A$34:$A$777,$A281,СВЦЭМ!$B$34:$B$777,K$260)+'СЕТ СН'!$F$12</f>
        <v>253.83754273</v>
      </c>
      <c r="L281" s="37">
        <f>SUMIFS(СВЦЭМ!$H$34:$H$777,СВЦЭМ!$A$34:$A$777,$A281,СВЦЭМ!$B$34:$B$777,L$260)+'СЕТ СН'!$F$12</f>
        <v>252.40396018000001</v>
      </c>
      <c r="M281" s="37">
        <f>SUMIFS(СВЦЭМ!$H$34:$H$777,СВЦЭМ!$A$34:$A$777,$A281,СВЦЭМ!$B$34:$B$777,M$260)+'СЕТ СН'!$F$12</f>
        <v>253.85574460000001</v>
      </c>
      <c r="N281" s="37">
        <f>SUMIFS(СВЦЭМ!$H$34:$H$777,СВЦЭМ!$A$34:$A$777,$A281,СВЦЭМ!$B$34:$B$777,N$260)+'СЕТ СН'!$F$12</f>
        <v>250.35876533000001</v>
      </c>
      <c r="O281" s="37">
        <f>SUMIFS(СВЦЭМ!$H$34:$H$777,СВЦЭМ!$A$34:$A$777,$A281,СВЦЭМ!$B$34:$B$777,O$260)+'СЕТ СН'!$F$12</f>
        <v>250.59603249</v>
      </c>
      <c r="P281" s="37">
        <f>SUMIFS(СВЦЭМ!$H$34:$H$777,СВЦЭМ!$A$34:$A$777,$A281,СВЦЭМ!$B$34:$B$777,P$260)+'СЕТ СН'!$F$12</f>
        <v>247.06441821999999</v>
      </c>
      <c r="Q281" s="37">
        <f>SUMIFS(СВЦЭМ!$H$34:$H$777,СВЦЭМ!$A$34:$A$777,$A281,СВЦЭМ!$B$34:$B$777,Q$260)+'СЕТ СН'!$F$12</f>
        <v>248.11916407999999</v>
      </c>
      <c r="R281" s="37">
        <f>SUMIFS(СВЦЭМ!$H$34:$H$777,СВЦЭМ!$A$34:$A$777,$A281,СВЦЭМ!$B$34:$B$777,R$260)+'СЕТ СН'!$F$12</f>
        <v>246.43329249999999</v>
      </c>
      <c r="S281" s="37">
        <f>SUMIFS(СВЦЭМ!$H$34:$H$777,СВЦЭМ!$A$34:$A$777,$A281,СВЦЭМ!$B$34:$B$777,S$260)+'СЕТ СН'!$F$12</f>
        <v>244.96609423000001</v>
      </c>
      <c r="T281" s="37">
        <f>SUMIFS(СВЦЭМ!$H$34:$H$777,СВЦЭМ!$A$34:$A$777,$A281,СВЦЭМ!$B$34:$B$777,T$260)+'СЕТ СН'!$F$12</f>
        <v>251.25272232</v>
      </c>
      <c r="U281" s="37">
        <f>SUMIFS(СВЦЭМ!$H$34:$H$777,СВЦЭМ!$A$34:$A$777,$A281,СВЦЭМ!$B$34:$B$777,U$260)+'СЕТ СН'!$F$12</f>
        <v>273.29409980000003</v>
      </c>
      <c r="V281" s="37">
        <f>SUMIFS(СВЦЭМ!$H$34:$H$777,СВЦЭМ!$A$34:$A$777,$A281,СВЦЭМ!$B$34:$B$777,V$260)+'СЕТ СН'!$F$12</f>
        <v>265.05612877999999</v>
      </c>
      <c r="W281" s="37">
        <f>SUMIFS(СВЦЭМ!$H$34:$H$777,СВЦЭМ!$A$34:$A$777,$A281,СВЦЭМ!$B$34:$B$777,W$260)+'СЕТ СН'!$F$12</f>
        <v>256.55240692000001</v>
      </c>
      <c r="X281" s="37">
        <f>SUMIFS(СВЦЭМ!$H$34:$H$777,СВЦЭМ!$A$34:$A$777,$A281,СВЦЭМ!$B$34:$B$777,X$260)+'СЕТ СН'!$F$12</f>
        <v>258.29332438</v>
      </c>
      <c r="Y281" s="37">
        <f>SUMIFS(СВЦЭМ!$H$34:$H$777,СВЦЭМ!$A$34:$A$777,$A281,СВЦЭМ!$B$34:$B$777,Y$260)+'СЕТ СН'!$F$12</f>
        <v>282.27125898999998</v>
      </c>
    </row>
    <row r="282" spans="1:25" ht="15.75" x14ac:dyDescent="0.2">
      <c r="A282" s="36">
        <f t="shared" si="7"/>
        <v>42635</v>
      </c>
      <c r="B282" s="37">
        <f>SUMIFS(СВЦЭМ!$H$34:$H$777,СВЦЭМ!$A$34:$A$777,$A282,СВЦЭМ!$B$34:$B$777,B$260)+'СЕТ СН'!$F$12</f>
        <v>337.51564203999999</v>
      </c>
      <c r="C282" s="37">
        <f>SUMIFS(СВЦЭМ!$H$34:$H$777,СВЦЭМ!$A$34:$A$777,$A282,СВЦЭМ!$B$34:$B$777,C$260)+'СЕТ СН'!$F$12</f>
        <v>364.12912289000002</v>
      </c>
      <c r="D282" s="37">
        <f>SUMIFS(СВЦЭМ!$H$34:$H$777,СВЦЭМ!$A$34:$A$777,$A282,СВЦЭМ!$B$34:$B$777,D$260)+'СЕТ СН'!$F$12</f>
        <v>383.28627383000003</v>
      </c>
      <c r="E282" s="37">
        <f>SUMIFS(СВЦЭМ!$H$34:$H$777,СВЦЭМ!$A$34:$A$777,$A282,СВЦЭМ!$B$34:$B$777,E$260)+'СЕТ СН'!$F$12</f>
        <v>385.54785979000002</v>
      </c>
      <c r="F282" s="37">
        <f>SUMIFS(СВЦЭМ!$H$34:$H$777,СВЦЭМ!$A$34:$A$777,$A282,СВЦЭМ!$B$34:$B$777,F$260)+'СЕТ СН'!$F$12</f>
        <v>385.70893261999998</v>
      </c>
      <c r="G282" s="37">
        <f>SUMIFS(СВЦЭМ!$H$34:$H$777,СВЦЭМ!$A$34:$A$777,$A282,СВЦЭМ!$B$34:$B$777,G$260)+'СЕТ СН'!$F$12</f>
        <v>372.3671736</v>
      </c>
      <c r="H282" s="37">
        <f>SUMIFS(СВЦЭМ!$H$34:$H$777,СВЦЭМ!$A$34:$A$777,$A282,СВЦЭМ!$B$34:$B$777,H$260)+'СЕТ СН'!$F$12</f>
        <v>349.32710030999999</v>
      </c>
      <c r="I282" s="37">
        <f>SUMIFS(СВЦЭМ!$H$34:$H$777,СВЦЭМ!$A$34:$A$777,$A282,СВЦЭМ!$B$34:$B$777,I$260)+'СЕТ СН'!$F$12</f>
        <v>307.96577042000001</v>
      </c>
      <c r="J282" s="37">
        <f>SUMIFS(СВЦЭМ!$H$34:$H$777,СВЦЭМ!$A$34:$A$777,$A282,СВЦЭМ!$B$34:$B$777,J$260)+'СЕТ СН'!$F$12</f>
        <v>294.99499408999998</v>
      </c>
      <c r="K282" s="37">
        <f>SUMIFS(СВЦЭМ!$H$34:$H$777,СВЦЭМ!$A$34:$A$777,$A282,СВЦЭМ!$B$34:$B$777,K$260)+'СЕТ СН'!$F$12</f>
        <v>297.56844036000001</v>
      </c>
      <c r="L282" s="37">
        <f>SUMIFS(СВЦЭМ!$H$34:$H$777,СВЦЭМ!$A$34:$A$777,$A282,СВЦЭМ!$B$34:$B$777,L$260)+'СЕТ СН'!$F$12</f>
        <v>297.14161236000001</v>
      </c>
      <c r="M282" s="37">
        <f>SUMIFS(СВЦЭМ!$H$34:$H$777,СВЦЭМ!$A$34:$A$777,$A282,СВЦЭМ!$B$34:$B$777,M$260)+'СЕТ СН'!$F$12</f>
        <v>290.64579035999998</v>
      </c>
      <c r="N282" s="37">
        <f>SUMIFS(СВЦЭМ!$H$34:$H$777,СВЦЭМ!$A$34:$A$777,$A282,СВЦЭМ!$B$34:$B$777,N$260)+'СЕТ СН'!$F$12</f>
        <v>289.63820608999998</v>
      </c>
      <c r="O282" s="37">
        <f>SUMIFS(СВЦЭМ!$H$34:$H$777,СВЦЭМ!$A$34:$A$777,$A282,СВЦЭМ!$B$34:$B$777,O$260)+'СЕТ СН'!$F$12</f>
        <v>298.57796000000002</v>
      </c>
      <c r="P282" s="37">
        <f>SUMIFS(СВЦЭМ!$H$34:$H$777,СВЦЭМ!$A$34:$A$777,$A282,СВЦЭМ!$B$34:$B$777,P$260)+'СЕТ СН'!$F$12</f>
        <v>299.12229481999998</v>
      </c>
      <c r="Q282" s="37">
        <f>SUMIFS(СВЦЭМ!$H$34:$H$777,СВЦЭМ!$A$34:$A$777,$A282,СВЦЭМ!$B$34:$B$777,Q$260)+'СЕТ СН'!$F$12</f>
        <v>303.76974103999999</v>
      </c>
      <c r="R282" s="37">
        <f>SUMIFS(СВЦЭМ!$H$34:$H$777,СВЦЭМ!$A$34:$A$777,$A282,СВЦЭМ!$B$34:$B$777,R$260)+'СЕТ СН'!$F$12</f>
        <v>306.55288100000001</v>
      </c>
      <c r="S282" s="37">
        <f>SUMIFS(СВЦЭМ!$H$34:$H$777,СВЦЭМ!$A$34:$A$777,$A282,СВЦЭМ!$B$34:$B$777,S$260)+'СЕТ СН'!$F$12</f>
        <v>296.85167415000001</v>
      </c>
      <c r="T282" s="37">
        <f>SUMIFS(СВЦЭМ!$H$34:$H$777,СВЦЭМ!$A$34:$A$777,$A282,СВЦЭМ!$B$34:$B$777,T$260)+'СЕТ СН'!$F$12</f>
        <v>297.86228441999998</v>
      </c>
      <c r="U282" s="37">
        <f>SUMIFS(СВЦЭМ!$H$34:$H$777,СВЦЭМ!$A$34:$A$777,$A282,СВЦЭМ!$B$34:$B$777,U$260)+'СЕТ СН'!$F$12</f>
        <v>322.18863220999998</v>
      </c>
      <c r="V282" s="37">
        <f>SUMIFS(СВЦЭМ!$H$34:$H$777,СВЦЭМ!$A$34:$A$777,$A282,СВЦЭМ!$B$34:$B$777,V$260)+'СЕТ СН'!$F$12</f>
        <v>333.72173352999999</v>
      </c>
      <c r="W282" s="37">
        <f>SUMIFS(СВЦЭМ!$H$34:$H$777,СВЦЭМ!$A$34:$A$777,$A282,СВЦЭМ!$B$34:$B$777,W$260)+'СЕТ СН'!$F$12</f>
        <v>326.32926865000002</v>
      </c>
      <c r="X282" s="37">
        <f>SUMIFS(СВЦЭМ!$H$34:$H$777,СВЦЭМ!$A$34:$A$777,$A282,СВЦЭМ!$B$34:$B$777,X$260)+'СЕТ СН'!$F$12</f>
        <v>304.80250432999998</v>
      </c>
      <c r="Y282" s="37">
        <f>SUMIFS(СВЦЭМ!$H$34:$H$777,СВЦЭМ!$A$34:$A$777,$A282,СВЦЭМ!$B$34:$B$777,Y$260)+'СЕТ СН'!$F$12</f>
        <v>322.79405429000002</v>
      </c>
    </row>
    <row r="283" spans="1:25" ht="15.75" x14ac:dyDescent="0.2">
      <c r="A283" s="36">
        <f t="shared" si="7"/>
        <v>42636</v>
      </c>
      <c r="B283" s="37">
        <f>SUMIFS(СВЦЭМ!$H$34:$H$777,СВЦЭМ!$A$34:$A$777,$A283,СВЦЭМ!$B$34:$B$777,B$260)+'СЕТ СН'!$F$12</f>
        <v>332.22075913999998</v>
      </c>
      <c r="C283" s="37">
        <f>SUMIFS(СВЦЭМ!$H$34:$H$777,СВЦЭМ!$A$34:$A$777,$A283,СВЦЭМ!$B$34:$B$777,C$260)+'СЕТ СН'!$F$12</f>
        <v>362.08683494000002</v>
      </c>
      <c r="D283" s="37">
        <f>SUMIFS(СВЦЭМ!$H$34:$H$777,СВЦЭМ!$A$34:$A$777,$A283,СВЦЭМ!$B$34:$B$777,D$260)+'СЕТ СН'!$F$12</f>
        <v>382.39799275000001</v>
      </c>
      <c r="E283" s="37">
        <f>SUMIFS(СВЦЭМ!$H$34:$H$777,СВЦЭМ!$A$34:$A$777,$A283,СВЦЭМ!$B$34:$B$777,E$260)+'СЕТ СН'!$F$12</f>
        <v>387.85318452000001</v>
      </c>
      <c r="F283" s="37">
        <f>SUMIFS(СВЦЭМ!$H$34:$H$777,СВЦЭМ!$A$34:$A$777,$A283,СВЦЭМ!$B$34:$B$777,F$260)+'СЕТ СН'!$F$12</f>
        <v>385.49450879</v>
      </c>
      <c r="G283" s="37">
        <f>SUMIFS(СВЦЭМ!$H$34:$H$777,СВЦЭМ!$A$34:$A$777,$A283,СВЦЭМ!$B$34:$B$777,G$260)+'СЕТ СН'!$F$12</f>
        <v>375.35852524000001</v>
      </c>
      <c r="H283" s="37">
        <f>SUMIFS(СВЦЭМ!$H$34:$H$777,СВЦЭМ!$A$34:$A$777,$A283,СВЦЭМ!$B$34:$B$777,H$260)+'СЕТ СН'!$F$12</f>
        <v>346.73245429999997</v>
      </c>
      <c r="I283" s="37">
        <f>SUMIFS(СВЦЭМ!$H$34:$H$777,СВЦЭМ!$A$34:$A$777,$A283,СВЦЭМ!$B$34:$B$777,I$260)+'СЕТ СН'!$F$12</f>
        <v>313.32799643999999</v>
      </c>
      <c r="J283" s="37">
        <f>SUMIFS(СВЦЭМ!$H$34:$H$777,СВЦЭМ!$A$34:$A$777,$A283,СВЦЭМ!$B$34:$B$777,J$260)+'СЕТ СН'!$F$12</f>
        <v>304.95608955</v>
      </c>
      <c r="K283" s="37">
        <f>SUMIFS(СВЦЭМ!$H$34:$H$777,СВЦЭМ!$A$34:$A$777,$A283,СВЦЭМ!$B$34:$B$777,K$260)+'СЕТ СН'!$F$12</f>
        <v>306.36435204999998</v>
      </c>
      <c r="L283" s="37">
        <f>SUMIFS(СВЦЭМ!$H$34:$H$777,СВЦЭМ!$A$34:$A$777,$A283,СВЦЭМ!$B$34:$B$777,L$260)+'СЕТ СН'!$F$12</f>
        <v>326.21685467999998</v>
      </c>
      <c r="M283" s="37">
        <f>SUMIFS(СВЦЭМ!$H$34:$H$777,СВЦЭМ!$A$34:$A$777,$A283,СВЦЭМ!$B$34:$B$777,M$260)+'СЕТ СН'!$F$12</f>
        <v>341.23526154000001</v>
      </c>
      <c r="N283" s="37">
        <f>SUMIFS(СВЦЭМ!$H$34:$H$777,СВЦЭМ!$A$34:$A$777,$A283,СВЦЭМ!$B$34:$B$777,N$260)+'СЕТ СН'!$F$12</f>
        <v>329.51794036000001</v>
      </c>
      <c r="O283" s="37">
        <f>SUMIFS(СВЦЭМ!$H$34:$H$777,СВЦЭМ!$A$34:$A$777,$A283,СВЦЭМ!$B$34:$B$777,O$260)+'СЕТ СН'!$F$12</f>
        <v>327.70376163999998</v>
      </c>
      <c r="P283" s="37">
        <f>SUMIFS(СВЦЭМ!$H$34:$H$777,СВЦЭМ!$A$34:$A$777,$A283,СВЦЭМ!$B$34:$B$777,P$260)+'СЕТ СН'!$F$12</f>
        <v>330.00629522000003</v>
      </c>
      <c r="Q283" s="37">
        <f>SUMIFS(СВЦЭМ!$H$34:$H$777,СВЦЭМ!$A$34:$A$777,$A283,СВЦЭМ!$B$34:$B$777,Q$260)+'СЕТ СН'!$F$12</f>
        <v>332.42225545999997</v>
      </c>
      <c r="R283" s="37">
        <f>SUMIFS(СВЦЭМ!$H$34:$H$777,СВЦЭМ!$A$34:$A$777,$A283,СВЦЭМ!$B$34:$B$777,R$260)+'СЕТ СН'!$F$12</f>
        <v>327.25797641999998</v>
      </c>
      <c r="S283" s="37">
        <f>SUMIFS(СВЦЭМ!$H$34:$H$777,СВЦЭМ!$A$34:$A$777,$A283,СВЦЭМ!$B$34:$B$777,S$260)+'СЕТ СН'!$F$12</f>
        <v>323.25453647000001</v>
      </c>
      <c r="T283" s="37">
        <f>SUMIFS(СВЦЭМ!$H$34:$H$777,СВЦЭМ!$A$34:$A$777,$A283,СВЦЭМ!$B$34:$B$777,T$260)+'СЕТ СН'!$F$12</f>
        <v>304.72044212999998</v>
      </c>
      <c r="U283" s="37">
        <f>SUMIFS(СВЦЭМ!$H$34:$H$777,СВЦЭМ!$A$34:$A$777,$A283,СВЦЭМ!$B$34:$B$777,U$260)+'СЕТ СН'!$F$12</f>
        <v>303.05857350999997</v>
      </c>
      <c r="V283" s="37">
        <f>SUMIFS(СВЦЭМ!$H$34:$H$777,СВЦЭМ!$A$34:$A$777,$A283,СВЦЭМ!$B$34:$B$777,V$260)+'СЕТ СН'!$F$12</f>
        <v>303.38809462</v>
      </c>
      <c r="W283" s="37">
        <f>SUMIFS(СВЦЭМ!$H$34:$H$777,СВЦЭМ!$A$34:$A$777,$A283,СВЦЭМ!$B$34:$B$777,W$260)+'СЕТ СН'!$F$12</f>
        <v>301.57294045999998</v>
      </c>
      <c r="X283" s="37">
        <f>SUMIFS(СВЦЭМ!$H$34:$H$777,СВЦЭМ!$A$34:$A$777,$A283,СВЦЭМ!$B$34:$B$777,X$260)+'СЕТ СН'!$F$12</f>
        <v>321.38131482</v>
      </c>
      <c r="Y283" s="37">
        <f>SUMIFS(СВЦЭМ!$H$34:$H$777,СВЦЭМ!$A$34:$A$777,$A283,СВЦЭМ!$B$34:$B$777,Y$260)+'СЕТ СН'!$F$12</f>
        <v>344.91021122000001</v>
      </c>
    </row>
    <row r="284" spans="1:25" ht="15.75" x14ac:dyDescent="0.2">
      <c r="A284" s="36">
        <f t="shared" si="7"/>
        <v>42637</v>
      </c>
      <c r="B284" s="37">
        <f>SUMIFS(СВЦЭМ!$H$34:$H$777,СВЦЭМ!$A$34:$A$777,$A284,СВЦЭМ!$B$34:$B$777,B$260)+'СЕТ СН'!$F$12</f>
        <v>324.71554235999997</v>
      </c>
      <c r="C284" s="37">
        <f>SUMIFS(СВЦЭМ!$H$34:$H$777,СВЦЭМ!$A$34:$A$777,$A284,СВЦЭМ!$B$34:$B$777,C$260)+'СЕТ СН'!$F$12</f>
        <v>360.51801671999999</v>
      </c>
      <c r="D284" s="37">
        <f>SUMIFS(СВЦЭМ!$H$34:$H$777,СВЦЭМ!$A$34:$A$777,$A284,СВЦЭМ!$B$34:$B$777,D$260)+'СЕТ СН'!$F$12</f>
        <v>382.18549314000001</v>
      </c>
      <c r="E284" s="37">
        <f>SUMIFS(СВЦЭМ!$H$34:$H$777,СВЦЭМ!$A$34:$A$777,$A284,СВЦЭМ!$B$34:$B$777,E$260)+'СЕТ СН'!$F$12</f>
        <v>386.71267903</v>
      </c>
      <c r="F284" s="37">
        <f>SUMIFS(СВЦЭМ!$H$34:$H$777,СВЦЭМ!$A$34:$A$777,$A284,СВЦЭМ!$B$34:$B$777,F$260)+'СЕТ СН'!$F$12</f>
        <v>390.21352825000002</v>
      </c>
      <c r="G284" s="37">
        <f>SUMIFS(СВЦЭМ!$H$34:$H$777,СВЦЭМ!$A$34:$A$777,$A284,СВЦЭМ!$B$34:$B$777,G$260)+'СЕТ СН'!$F$12</f>
        <v>386.96953285000001</v>
      </c>
      <c r="H284" s="37">
        <f>SUMIFS(СВЦЭМ!$H$34:$H$777,СВЦЭМ!$A$34:$A$777,$A284,СВЦЭМ!$B$34:$B$777,H$260)+'СЕТ СН'!$F$12</f>
        <v>369.00987487999998</v>
      </c>
      <c r="I284" s="37">
        <f>SUMIFS(СВЦЭМ!$H$34:$H$777,СВЦЭМ!$A$34:$A$777,$A284,СВЦЭМ!$B$34:$B$777,I$260)+'СЕТ СН'!$F$12</f>
        <v>337.50914907999999</v>
      </c>
      <c r="J284" s="37">
        <f>SUMIFS(СВЦЭМ!$H$34:$H$777,СВЦЭМ!$A$34:$A$777,$A284,СВЦЭМ!$B$34:$B$777,J$260)+'СЕТ СН'!$F$12</f>
        <v>297.24361069999998</v>
      </c>
      <c r="K284" s="37">
        <f>SUMIFS(СВЦЭМ!$H$34:$H$777,СВЦЭМ!$A$34:$A$777,$A284,СВЦЭМ!$B$34:$B$777,K$260)+'СЕТ СН'!$F$12</f>
        <v>290.78477183000001</v>
      </c>
      <c r="L284" s="37">
        <f>SUMIFS(СВЦЭМ!$H$34:$H$777,СВЦЭМ!$A$34:$A$777,$A284,СВЦЭМ!$B$34:$B$777,L$260)+'СЕТ СН'!$F$12</f>
        <v>304.22216961999999</v>
      </c>
      <c r="M284" s="37">
        <f>SUMIFS(СВЦЭМ!$H$34:$H$777,СВЦЭМ!$A$34:$A$777,$A284,СВЦЭМ!$B$34:$B$777,M$260)+'СЕТ СН'!$F$12</f>
        <v>323.81033282999999</v>
      </c>
      <c r="N284" s="37">
        <f>SUMIFS(СВЦЭМ!$H$34:$H$777,СВЦЭМ!$A$34:$A$777,$A284,СВЦЭМ!$B$34:$B$777,N$260)+'СЕТ СН'!$F$12</f>
        <v>311.91040618</v>
      </c>
      <c r="O284" s="37">
        <f>SUMIFS(СВЦЭМ!$H$34:$H$777,СВЦЭМ!$A$34:$A$777,$A284,СВЦЭМ!$B$34:$B$777,O$260)+'СЕТ СН'!$F$12</f>
        <v>272.14925929999998</v>
      </c>
      <c r="P284" s="37">
        <f>SUMIFS(СВЦЭМ!$H$34:$H$777,СВЦЭМ!$A$34:$A$777,$A284,СВЦЭМ!$B$34:$B$777,P$260)+'СЕТ СН'!$F$12</f>
        <v>269.03057994</v>
      </c>
      <c r="Q284" s="37">
        <f>SUMIFS(СВЦЭМ!$H$34:$H$777,СВЦЭМ!$A$34:$A$777,$A284,СВЦЭМ!$B$34:$B$777,Q$260)+'СЕТ СН'!$F$12</f>
        <v>265.10181057</v>
      </c>
      <c r="R284" s="37">
        <f>SUMIFS(СВЦЭМ!$H$34:$H$777,СВЦЭМ!$A$34:$A$777,$A284,СВЦЭМ!$B$34:$B$777,R$260)+'СЕТ СН'!$F$12</f>
        <v>263.86332714000002</v>
      </c>
      <c r="S284" s="37">
        <f>SUMIFS(СВЦЭМ!$H$34:$H$777,СВЦЭМ!$A$34:$A$777,$A284,СВЦЭМ!$B$34:$B$777,S$260)+'СЕТ СН'!$F$12</f>
        <v>268.05122487</v>
      </c>
      <c r="T284" s="37">
        <f>SUMIFS(СВЦЭМ!$H$34:$H$777,СВЦЭМ!$A$34:$A$777,$A284,СВЦЭМ!$B$34:$B$777,T$260)+'СЕТ СН'!$F$12</f>
        <v>275.40935718999998</v>
      </c>
      <c r="U284" s="37">
        <f>SUMIFS(СВЦЭМ!$H$34:$H$777,СВЦЭМ!$A$34:$A$777,$A284,СВЦЭМ!$B$34:$B$777,U$260)+'СЕТ СН'!$F$12</f>
        <v>294.01069472</v>
      </c>
      <c r="V284" s="37">
        <f>SUMIFS(СВЦЭМ!$H$34:$H$777,СВЦЭМ!$A$34:$A$777,$A284,СВЦЭМ!$B$34:$B$777,V$260)+'СЕТ СН'!$F$12</f>
        <v>308.93825798</v>
      </c>
      <c r="W284" s="37">
        <f>SUMIFS(СВЦЭМ!$H$34:$H$777,СВЦЭМ!$A$34:$A$777,$A284,СВЦЭМ!$B$34:$B$777,W$260)+'СЕТ СН'!$F$12</f>
        <v>301.36408821999999</v>
      </c>
      <c r="X284" s="37">
        <f>SUMIFS(СВЦЭМ!$H$34:$H$777,СВЦЭМ!$A$34:$A$777,$A284,СВЦЭМ!$B$34:$B$777,X$260)+'СЕТ СН'!$F$12</f>
        <v>285.32820809999998</v>
      </c>
      <c r="Y284" s="37">
        <f>SUMIFS(СВЦЭМ!$H$34:$H$777,СВЦЭМ!$A$34:$A$777,$A284,СВЦЭМ!$B$34:$B$777,Y$260)+'СЕТ СН'!$F$12</f>
        <v>311.16387902000002</v>
      </c>
    </row>
    <row r="285" spans="1:25" ht="15.75" x14ac:dyDescent="0.2">
      <c r="A285" s="36">
        <f t="shared" si="7"/>
        <v>42638</v>
      </c>
      <c r="B285" s="37">
        <f>SUMIFS(СВЦЭМ!$H$34:$H$777,СВЦЭМ!$A$34:$A$777,$A285,СВЦЭМ!$B$34:$B$777,B$260)+'СЕТ СН'!$F$12</f>
        <v>325.13738984000003</v>
      </c>
      <c r="C285" s="37">
        <f>SUMIFS(СВЦЭМ!$H$34:$H$777,СВЦЭМ!$A$34:$A$777,$A285,СВЦЭМ!$B$34:$B$777,C$260)+'СЕТ СН'!$F$12</f>
        <v>361.20825180000003</v>
      </c>
      <c r="D285" s="37">
        <f>SUMIFS(СВЦЭМ!$H$34:$H$777,СВЦЭМ!$A$34:$A$777,$A285,СВЦЭМ!$B$34:$B$777,D$260)+'СЕТ СН'!$F$12</f>
        <v>384.89253093000002</v>
      </c>
      <c r="E285" s="37">
        <f>SUMIFS(СВЦЭМ!$H$34:$H$777,СВЦЭМ!$A$34:$A$777,$A285,СВЦЭМ!$B$34:$B$777,E$260)+'СЕТ СН'!$F$12</f>
        <v>385.74530363999997</v>
      </c>
      <c r="F285" s="37">
        <f>SUMIFS(СВЦЭМ!$H$34:$H$777,СВЦЭМ!$A$34:$A$777,$A285,СВЦЭМ!$B$34:$B$777,F$260)+'СЕТ СН'!$F$12</f>
        <v>384.17989206999999</v>
      </c>
      <c r="G285" s="37">
        <f>SUMIFS(СВЦЭМ!$H$34:$H$777,СВЦЭМ!$A$34:$A$777,$A285,СВЦЭМ!$B$34:$B$777,G$260)+'СЕТ СН'!$F$12</f>
        <v>382.88023313999997</v>
      </c>
      <c r="H285" s="37">
        <f>SUMIFS(СВЦЭМ!$H$34:$H$777,СВЦЭМ!$A$34:$A$777,$A285,СВЦЭМ!$B$34:$B$777,H$260)+'СЕТ СН'!$F$12</f>
        <v>372.59651110999999</v>
      </c>
      <c r="I285" s="37">
        <f>SUMIFS(СВЦЭМ!$H$34:$H$777,СВЦЭМ!$A$34:$A$777,$A285,СВЦЭМ!$B$34:$B$777,I$260)+'СЕТ СН'!$F$12</f>
        <v>347.44630058000001</v>
      </c>
      <c r="J285" s="37">
        <f>SUMIFS(СВЦЭМ!$H$34:$H$777,СВЦЭМ!$A$34:$A$777,$A285,СВЦЭМ!$B$34:$B$777,J$260)+'СЕТ СН'!$F$12</f>
        <v>306.97852132999998</v>
      </c>
      <c r="K285" s="37">
        <f>SUMIFS(СВЦЭМ!$H$34:$H$777,СВЦЭМ!$A$34:$A$777,$A285,СВЦЭМ!$B$34:$B$777,K$260)+'СЕТ СН'!$F$12</f>
        <v>286.19541371999998</v>
      </c>
      <c r="L285" s="37">
        <f>SUMIFS(СВЦЭМ!$H$34:$H$777,СВЦЭМ!$A$34:$A$777,$A285,СВЦЭМ!$B$34:$B$777,L$260)+'СЕТ СН'!$F$12</f>
        <v>268.52656382999999</v>
      </c>
      <c r="M285" s="37">
        <f>SUMIFS(СВЦЭМ!$H$34:$H$777,СВЦЭМ!$A$34:$A$777,$A285,СВЦЭМ!$B$34:$B$777,M$260)+'СЕТ СН'!$F$12</f>
        <v>275.88185585999997</v>
      </c>
      <c r="N285" s="37">
        <f>SUMIFS(СВЦЭМ!$H$34:$H$777,СВЦЭМ!$A$34:$A$777,$A285,СВЦЭМ!$B$34:$B$777,N$260)+'СЕТ СН'!$F$12</f>
        <v>270.14784508999998</v>
      </c>
      <c r="O285" s="37">
        <f>SUMIFS(СВЦЭМ!$H$34:$H$777,СВЦЭМ!$A$34:$A$777,$A285,СВЦЭМ!$B$34:$B$777,O$260)+'СЕТ СН'!$F$12</f>
        <v>272.79520456</v>
      </c>
      <c r="P285" s="37">
        <f>SUMIFS(СВЦЭМ!$H$34:$H$777,СВЦЭМ!$A$34:$A$777,$A285,СВЦЭМ!$B$34:$B$777,P$260)+'СЕТ СН'!$F$12</f>
        <v>276.23100310000001</v>
      </c>
      <c r="Q285" s="37">
        <f>SUMIFS(СВЦЭМ!$H$34:$H$777,СВЦЭМ!$A$34:$A$777,$A285,СВЦЭМ!$B$34:$B$777,Q$260)+'СЕТ СН'!$F$12</f>
        <v>278.44741882</v>
      </c>
      <c r="R285" s="37">
        <f>SUMIFS(СВЦЭМ!$H$34:$H$777,СВЦЭМ!$A$34:$A$777,$A285,СВЦЭМ!$B$34:$B$777,R$260)+'СЕТ СН'!$F$12</f>
        <v>285.16754448</v>
      </c>
      <c r="S285" s="37">
        <f>SUMIFS(СВЦЭМ!$H$34:$H$777,СВЦЭМ!$A$34:$A$777,$A285,СВЦЭМ!$B$34:$B$777,S$260)+'СЕТ СН'!$F$12</f>
        <v>281.74079791999998</v>
      </c>
      <c r="T285" s="37">
        <f>SUMIFS(СВЦЭМ!$H$34:$H$777,СВЦЭМ!$A$34:$A$777,$A285,СВЦЭМ!$B$34:$B$777,T$260)+'СЕТ СН'!$F$12</f>
        <v>273.70817342999999</v>
      </c>
      <c r="U285" s="37">
        <f>SUMIFS(СВЦЭМ!$H$34:$H$777,СВЦЭМ!$A$34:$A$777,$A285,СВЦЭМ!$B$34:$B$777,U$260)+'СЕТ СН'!$F$12</f>
        <v>282.74899142999999</v>
      </c>
      <c r="V285" s="37">
        <f>SUMIFS(СВЦЭМ!$H$34:$H$777,СВЦЭМ!$A$34:$A$777,$A285,СВЦЭМ!$B$34:$B$777,V$260)+'СЕТ СН'!$F$12</f>
        <v>282.39971906</v>
      </c>
      <c r="W285" s="37">
        <f>SUMIFS(СВЦЭМ!$H$34:$H$777,СВЦЭМ!$A$34:$A$777,$A285,СВЦЭМ!$B$34:$B$777,W$260)+'СЕТ СН'!$F$12</f>
        <v>275.25993955000001</v>
      </c>
      <c r="X285" s="37">
        <f>SUMIFS(СВЦЭМ!$H$34:$H$777,СВЦЭМ!$A$34:$A$777,$A285,СВЦЭМ!$B$34:$B$777,X$260)+'СЕТ СН'!$F$12</f>
        <v>281.72082138000002</v>
      </c>
      <c r="Y285" s="37">
        <f>SUMIFS(СВЦЭМ!$H$34:$H$777,СВЦЭМ!$A$34:$A$777,$A285,СВЦЭМ!$B$34:$B$777,Y$260)+'СЕТ СН'!$F$12</f>
        <v>305.37023141999998</v>
      </c>
    </row>
    <row r="286" spans="1:25" ht="15.75" x14ac:dyDescent="0.2">
      <c r="A286" s="36">
        <f t="shared" si="7"/>
        <v>42639</v>
      </c>
      <c r="B286" s="37">
        <f>SUMIFS(СВЦЭМ!$H$34:$H$777,СВЦЭМ!$A$34:$A$777,$A286,СВЦЭМ!$B$34:$B$777,B$260)+'СЕТ СН'!$F$12</f>
        <v>327.75073573999998</v>
      </c>
      <c r="C286" s="37">
        <f>SUMIFS(СВЦЭМ!$H$34:$H$777,СВЦЭМ!$A$34:$A$777,$A286,СВЦЭМ!$B$34:$B$777,C$260)+'СЕТ СН'!$F$12</f>
        <v>362.20270425000001</v>
      </c>
      <c r="D286" s="37">
        <f>SUMIFS(СВЦЭМ!$H$34:$H$777,СВЦЭМ!$A$34:$A$777,$A286,СВЦЭМ!$B$34:$B$777,D$260)+'СЕТ СН'!$F$12</f>
        <v>381.74520882000002</v>
      </c>
      <c r="E286" s="37">
        <f>SUMIFS(СВЦЭМ!$H$34:$H$777,СВЦЭМ!$A$34:$A$777,$A286,СВЦЭМ!$B$34:$B$777,E$260)+'СЕТ СН'!$F$12</f>
        <v>383.1513741</v>
      </c>
      <c r="F286" s="37">
        <f>SUMIFS(СВЦЭМ!$H$34:$H$777,СВЦЭМ!$A$34:$A$777,$A286,СВЦЭМ!$B$34:$B$777,F$260)+'СЕТ СН'!$F$12</f>
        <v>378.77687186999998</v>
      </c>
      <c r="G286" s="37">
        <f>SUMIFS(СВЦЭМ!$H$34:$H$777,СВЦЭМ!$A$34:$A$777,$A286,СВЦЭМ!$B$34:$B$777,G$260)+'СЕТ СН'!$F$12</f>
        <v>376.70389925000001</v>
      </c>
      <c r="H286" s="37">
        <f>SUMIFS(СВЦЭМ!$H$34:$H$777,СВЦЭМ!$A$34:$A$777,$A286,СВЦЭМ!$B$34:$B$777,H$260)+'СЕТ СН'!$F$12</f>
        <v>341.89546344000001</v>
      </c>
      <c r="I286" s="37">
        <f>SUMIFS(СВЦЭМ!$H$34:$H$777,СВЦЭМ!$A$34:$A$777,$A286,СВЦЭМ!$B$34:$B$777,I$260)+'СЕТ СН'!$F$12</f>
        <v>296.34778046000002</v>
      </c>
      <c r="J286" s="37">
        <f>SUMIFS(СВЦЭМ!$H$34:$H$777,СВЦЭМ!$A$34:$A$777,$A286,СВЦЭМ!$B$34:$B$777,J$260)+'СЕТ СН'!$F$12</f>
        <v>271.07855473000001</v>
      </c>
      <c r="K286" s="37">
        <f>SUMIFS(СВЦЭМ!$H$34:$H$777,СВЦЭМ!$A$34:$A$777,$A286,СВЦЭМ!$B$34:$B$777,K$260)+'СЕТ СН'!$F$12</f>
        <v>265.1970283</v>
      </c>
      <c r="L286" s="37">
        <f>SUMIFS(СВЦЭМ!$H$34:$H$777,СВЦЭМ!$A$34:$A$777,$A286,СВЦЭМ!$B$34:$B$777,L$260)+'СЕТ СН'!$F$12</f>
        <v>262.94633491000002</v>
      </c>
      <c r="M286" s="37">
        <f>SUMIFS(СВЦЭМ!$H$34:$H$777,СВЦЭМ!$A$34:$A$777,$A286,СВЦЭМ!$B$34:$B$777,M$260)+'СЕТ СН'!$F$12</f>
        <v>269.08349156000003</v>
      </c>
      <c r="N286" s="37">
        <f>SUMIFS(СВЦЭМ!$H$34:$H$777,СВЦЭМ!$A$34:$A$777,$A286,СВЦЭМ!$B$34:$B$777,N$260)+'СЕТ СН'!$F$12</f>
        <v>275.26477975</v>
      </c>
      <c r="O286" s="37">
        <f>SUMIFS(СВЦЭМ!$H$34:$H$777,СВЦЭМ!$A$34:$A$777,$A286,СВЦЭМ!$B$34:$B$777,O$260)+'СЕТ СН'!$F$12</f>
        <v>275.00901922000003</v>
      </c>
      <c r="P286" s="37">
        <f>SUMIFS(СВЦЭМ!$H$34:$H$777,СВЦЭМ!$A$34:$A$777,$A286,СВЦЭМ!$B$34:$B$777,P$260)+'СЕТ СН'!$F$12</f>
        <v>272.73547996000002</v>
      </c>
      <c r="Q286" s="37">
        <f>SUMIFS(СВЦЭМ!$H$34:$H$777,СВЦЭМ!$A$34:$A$777,$A286,СВЦЭМ!$B$34:$B$777,Q$260)+'СЕТ СН'!$F$12</f>
        <v>277.72890681000001</v>
      </c>
      <c r="R286" s="37">
        <f>SUMIFS(СВЦЭМ!$H$34:$H$777,СВЦЭМ!$A$34:$A$777,$A286,СВЦЭМ!$B$34:$B$777,R$260)+'СЕТ СН'!$F$12</f>
        <v>283.39301002000002</v>
      </c>
      <c r="S286" s="37">
        <f>SUMIFS(СВЦЭМ!$H$34:$H$777,СВЦЭМ!$A$34:$A$777,$A286,СВЦЭМ!$B$34:$B$777,S$260)+'СЕТ СН'!$F$12</f>
        <v>288.89262172000002</v>
      </c>
      <c r="T286" s="37">
        <f>SUMIFS(СВЦЭМ!$H$34:$H$777,СВЦЭМ!$A$34:$A$777,$A286,СВЦЭМ!$B$34:$B$777,T$260)+'СЕТ СН'!$F$12</f>
        <v>271.18713012000001</v>
      </c>
      <c r="U286" s="37">
        <f>SUMIFS(СВЦЭМ!$H$34:$H$777,СВЦЭМ!$A$34:$A$777,$A286,СВЦЭМ!$B$34:$B$777,U$260)+'СЕТ СН'!$F$12</f>
        <v>253.29403579000001</v>
      </c>
      <c r="V286" s="37">
        <f>SUMIFS(СВЦЭМ!$H$34:$H$777,СВЦЭМ!$A$34:$A$777,$A286,СВЦЭМ!$B$34:$B$777,V$260)+'СЕТ СН'!$F$12</f>
        <v>258.45967818999998</v>
      </c>
      <c r="W286" s="37">
        <f>SUMIFS(СВЦЭМ!$H$34:$H$777,СВЦЭМ!$A$34:$A$777,$A286,СВЦЭМ!$B$34:$B$777,W$260)+'СЕТ СН'!$F$12</f>
        <v>253.19114311000001</v>
      </c>
      <c r="X286" s="37">
        <f>SUMIFS(СВЦЭМ!$H$34:$H$777,СВЦЭМ!$A$34:$A$777,$A286,СВЦЭМ!$B$34:$B$777,X$260)+'СЕТ СН'!$F$12</f>
        <v>274.60257001999997</v>
      </c>
      <c r="Y286" s="37">
        <f>SUMIFS(СВЦЭМ!$H$34:$H$777,СВЦЭМ!$A$34:$A$777,$A286,СВЦЭМ!$B$34:$B$777,Y$260)+'СЕТ СН'!$F$12</f>
        <v>310.68283468999999</v>
      </c>
    </row>
    <row r="287" spans="1:25" ht="15.75" x14ac:dyDescent="0.2">
      <c r="A287" s="36">
        <f t="shared" si="7"/>
        <v>42640</v>
      </c>
      <c r="B287" s="37">
        <f>SUMIFS(СВЦЭМ!$H$34:$H$777,СВЦЭМ!$A$34:$A$777,$A287,СВЦЭМ!$B$34:$B$777,B$260)+'СЕТ СН'!$F$12</f>
        <v>327.31426553</v>
      </c>
      <c r="C287" s="37">
        <f>SUMIFS(СВЦЭМ!$H$34:$H$777,СВЦЭМ!$A$34:$A$777,$A287,СВЦЭМ!$B$34:$B$777,C$260)+'СЕТ СН'!$F$12</f>
        <v>362.71717937</v>
      </c>
      <c r="D287" s="37">
        <f>SUMIFS(СВЦЭМ!$H$34:$H$777,СВЦЭМ!$A$34:$A$777,$A287,СВЦЭМ!$B$34:$B$777,D$260)+'СЕТ СН'!$F$12</f>
        <v>382.69986488000001</v>
      </c>
      <c r="E287" s="37">
        <f>SUMIFS(СВЦЭМ!$H$34:$H$777,СВЦЭМ!$A$34:$A$777,$A287,СВЦЭМ!$B$34:$B$777,E$260)+'СЕТ СН'!$F$12</f>
        <v>383.91420152000001</v>
      </c>
      <c r="F287" s="37">
        <f>SUMIFS(СВЦЭМ!$H$34:$H$777,СВЦЭМ!$A$34:$A$777,$A287,СВЦЭМ!$B$34:$B$777,F$260)+'СЕТ СН'!$F$12</f>
        <v>379.73902491000001</v>
      </c>
      <c r="G287" s="37">
        <f>SUMIFS(СВЦЭМ!$H$34:$H$777,СВЦЭМ!$A$34:$A$777,$A287,СВЦЭМ!$B$34:$B$777,G$260)+'СЕТ СН'!$F$12</f>
        <v>371.27659146000002</v>
      </c>
      <c r="H287" s="37">
        <f>SUMIFS(СВЦЭМ!$H$34:$H$777,СВЦЭМ!$A$34:$A$777,$A287,СВЦЭМ!$B$34:$B$777,H$260)+'СЕТ СН'!$F$12</f>
        <v>337.04376479000001</v>
      </c>
      <c r="I287" s="37">
        <f>SUMIFS(СВЦЭМ!$H$34:$H$777,СВЦЭМ!$A$34:$A$777,$A287,СВЦЭМ!$B$34:$B$777,I$260)+'СЕТ СН'!$F$12</f>
        <v>307.17133919000003</v>
      </c>
      <c r="J287" s="37">
        <f>SUMIFS(СВЦЭМ!$H$34:$H$777,СВЦЭМ!$A$34:$A$777,$A287,СВЦЭМ!$B$34:$B$777,J$260)+'СЕТ СН'!$F$12</f>
        <v>283.77962029999998</v>
      </c>
      <c r="K287" s="37">
        <f>SUMIFS(СВЦЭМ!$H$34:$H$777,СВЦЭМ!$A$34:$A$777,$A287,СВЦЭМ!$B$34:$B$777,K$260)+'СЕТ СН'!$F$12</f>
        <v>278.98545385</v>
      </c>
      <c r="L287" s="37">
        <f>SUMIFS(СВЦЭМ!$H$34:$H$777,СВЦЭМ!$A$34:$A$777,$A287,СВЦЭМ!$B$34:$B$777,L$260)+'СЕТ СН'!$F$12</f>
        <v>254.14618694999999</v>
      </c>
      <c r="M287" s="37">
        <f>SUMIFS(СВЦЭМ!$H$34:$H$777,СВЦЭМ!$A$34:$A$777,$A287,СВЦЭМ!$B$34:$B$777,M$260)+'СЕТ СН'!$F$12</f>
        <v>252.66811378</v>
      </c>
      <c r="N287" s="37">
        <f>SUMIFS(СВЦЭМ!$H$34:$H$777,СВЦЭМ!$A$34:$A$777,$A287,СВЦЭМ!$B$34:$B$777,N$260)+'СЕТ СН'!$F$12</f>
        <v>274.11654220999998</v>
      </c>
      <c r="O287" s="37">
        <f>SUMIFS(СВЦЭМ!$H$34:$H$777,СВЦЭМ!$A$34:$A$777,$A287,СВЦЭМ!$B$34:$B$777,O$260)+'СЕТ СН'!$F$12</f>
        <v>262.78922869000002</v>
      </c>
      <c r="P287" s="37">
        <f>SUMIFS(СВЦЭМ!$H$34:$H$777,СВЦЭМ!$A$34:$A$777,$A287,СВЦЭМ!$B$34:$B$777,P$260)+'СЕТ СН'!$F$12</f>
        <v>271.28589892000002</v>
      </c>
      <c r="Q287" s="37">
        <f>SUMIFS(СВЦЭМ!$H$34:$H$777,СВЦЭМ!$A$34:$A$777,$A287,СВЦЭМ!$B$34:$B$777,Q$260)+'СЕТ СН'!$F$12</f>
        <v>280.15817557000003</v>
      </c>
      <c r="R287" s="37">
        <f>SUMIFS(СВЦЭМ!$H$34:$H$777,СВЦЭМ!$A$34:$A$777,$A287,СВЦЭМ!$B$34:$B$777,R$260)+'СЕТ СН'!$F$12</f>
        <v>281.53855637999999</v>
      </c>
      <c r="S287" s="37">
        <f>SUMIFS(СВЦЭМ!$H$34:$H$777,СВЦЭМ!$A$34:$A$777,$A287,СВЦЭМ!$B$34:$B$777,S$260)+'СЕТ СН'!$F$12</f>
        <v>281.91568023000002</v>
      </c>
      <c r="T287" s="37">
        <f>SUMIFS(СВЦЭМ!$H$34:$H$777,СВЦЭМ!$A$34:$A$777,$A287,СВЦЭМ!$B$34:$B$777,T$260)+'СЕТ СН'!$F$12</f>
        <v>271.73893154000001</v>
      </c>
      <c r="U287" s="37">
        <f>SUMIFS(СВЦЭМ!$H$34:$H$777,СВЦЭМ!$A$34:$A$777,$A287,СВЦЭМ!$B$34:$B$777,U$260)+'СЕТ СН'!$F$12</f>
        <v>256.37673179000001</v>
      </c>
      <c r="V287" s="37">
        <f>SUMIFS(СВЦЭМ!$H$34:$H$777,СВЦЭМ!$A$34:$A$777,$A287,СВЦЭМ!$B$34:$B$777,V$260)+'СЕТ СН'!$F$12</f>
        <v>267.81896903000001</v>
      </c>
      <c r="W287" s="37">
        <f>SUMIFS(СВЦЭМ!$H$34:$H$777,СВЦЭМ!$A$34:$A$777,$A287,СВЦЭМ!$B$34:$B$777,W$260)+'СЕТ СН'!$F$12</f>
        <v>257.08147772000001</v>
      </c>
      <c r="X287" s="37">
        <f>SUMIFS(СВЦЭМ!$H$34:$H$777,СВЦЭМ!$A$34:$A$777,$A287,СВЦЭМ!$B$34:$B$777,X$260)+'СЕТ СН'!$F$12</f>
        <v>264.07224739999998</v>
      </c>
      <c r="Y287" s="37">
        <f>SUMIFS(СВЦЭМ!$H$34:$H$777,СВЦЭМ!$A$34:$A$777,$A287,СВЦЭМ!$B$34:$B$777,Y$260)+'СЕТ СН'!$F$12</f>
        <v>310.73671022000002</v>
      </c>
    </row>
    <row r="288" spans="1:25" ht="15.75" x14ac:dyDescent="0.2">
      <c r="A288" s="36">
        <f t="shared" si="7"/>
        <v>42641</v>
      </c>
      <c r="B288" s="37">
        <f>SUMIFS(СВЦЭМ!$H$34:$H$777,СВЦЭМ!$A$34:$A$777,$A288,СВЦЭМ!$B$34:$B$777,B$260)+'СЕТ СН'!$F$12</f>
        <v>374.81976023999999</v>
      </c>
      <c r="C288" s="37">
        <f>SUMIFS(СВЦЭМ!$H$34:$H$777,СВЦЭМ!$A$34:$A$777,$A288,СВЦЭМ!$B$34:$B$777,C$260)+'СЕТ СН'!$F$12</f>
        <v>411.77111451000002</v>
      </c>
      <c r="D288" s="37">
        <f>SUMIFS(СВЦЭМ!$H$34:$H$777,СВЦЭМ!$A$34:$A$777,$A288,СВЦЭМ!$B$34:$B$777,D$260)+'СЕТ СН'!$F$12</f>
        <v>431.15162538999999</v>
      </c>
      <c r="E288" s="37">
        <f>SUMIFS(СВЦЭМ!$H$34:$H$777,СВЦЭМ!$A$34:$A$777,$A288,СВЦЭМ!$B$34:$B$777,E$260)+'СЕТ СН'!$F$12</f>
        <v>435.25069586000001</v>
      </c>
      <c r="F288" s="37">
        <f>SUMIFS(СВЦЭМ!$H$34:$H$777,СВЦЭМ!$A$34:$A$777,$A288,СВЦЭМ!$B$34:$B$777,F$260)+'СЕТ СН'!$F$12</f>
        <v>432.74040757</v>
      </c>
      <c r="G288" s="37">
        <f>SUMIFS(СВЦЭМ!$H$34:$H$777,СВЦЭМ!$A$34:$A$777,$A288,СВЦЭМ!$B$34:$B$777,G$260)+'СЕТ СН'!$F$12</f>
        <v>418.11987648000002</v>
      </c>
      <c r="H288" s="37">
        <f>SUMIFS(СВЦЭМ!$H$34:$H$777,СВЦЭМ!$A$34:$A$777,$A288,СВЦЭМ!$B$34:$B$777,H$260)+'СЕТ СН'!$F$12</f>
        <v>380.40538772000002</v>
      </c>
      <c r="I288" s="37">
        <f>SUMIFS(СВЦЭМ!$H$34:$H$777,СВЦЭМ!$A$34:$A$777,$A288,СВЦЭМ!$B$34:$B$777,I$260)+'СЕТ СН'!$F$12</f>
        <v>348.63470446000002</v>
      </c>
      <c r="J288" s="37">
        <f>SUMIFS(СВЦЭМ!$H$34:$H$777,СВЦЭМ!$A$34:$A$777,$A288,СВЦЭМ!$B$34:$B$777,J$260)+'СЕТ СН'!$F$12</f>
        <v>328.44098616000002</v>
      </c>
      <c r="K288" s="37">
        <f>SUMIFS(СВЦЭМ!$H$34:$H$777,СВЦЭМ!$A$34:$A$777,$A288,СВЦЭМ!$B$34:$B$777,K$260)+'СЕТ СН'!$F$12</f>
        <v>301.95904961000002</v>
      </c>
      <c r="L288" s="37">
        <f>SUMIFS(СВЦЭМ!$H$34:$H$777,СВЦЭМ!$A$34:$A$777,$A288,СВЦЭМ!$B$34:$B$777,L$260)+'СЕТ СН'!$F$12</f>
        <v>288.30537963</v>
      </c>
      <c r="M288" s="37">
        <f>SUMIFS(СВЦЭМ!$H$34:$H$777,СВЦЭМ!$A$34:$A$777,$A288,СВЦЭМ!$B$34:$B$777,M$260)+'СЕТ СН'!$F$12</f>
        <v>287.93353780000001</v>
      </c>
      <c r="N288" s="37">
        <f>SUMIFS(СВЦЭМ!$H$34:$H$777,СВЦЭМ!$A$34:$A$777,$A288,СВЦЭМ!$B$34:$B$777,N$260)+'СЕТ СН'!$F$12</f>
        <v>290.71039388000003</v>
      </c>
      <c r="O288" s="37">
        <f>SUMIFS(СВЦЭМ!$H$34:$H$777,СВЦЭМ!$A$34:$A$777,$A288,СВЦЭМ!$B$34:$B$777,O$260)+'СЕТ СН'!$F$12</f>
        <v>291.11424919000001</v>
      </c>
      <c r="P288" s="37">
        <f>SUMIFS(СВЦЭМ!$H$34:$H$777,СВЦЭМ!$A$34:$A$777,$A288,СВЦЭМ!$B$34:$B$777,P$260)+'СЕТ СН'!$F$12</f>
        <v>297.06626240999998</v>
      </c>
      <c r="Q288" s="37">
        <f>SUMIFS(СВЦЭМ!$H$34:$H$777,СВЦЭМ!$A$34:$A$777,$A288,СВЦЭМ!$B$34:$B$777,Q$260)+'СЕТ СН'!$F$12</f>
        <v>308.80548100999999</v>
      </c>
      <c r="R288" s="37">
        <f>SUMIFS(СВЦЭМ!$H$34:$H$777,СВЦЭМ!$A$34:$A$777,$A288,СВЦЭМ!$B$34:$B$777,R$260)+'СЕТ СН'!$F$12</f>
        <v>309.94822176999998</v>
      </c>
      <c r="S288" s="37">
        <f>SUMIFS(СВЦЭМ!$H$34:$H$777,СВЦЭМ!$A$34:$A$777,$A288,СВЦЭМ!$B$34:$B$777,S$260)+'СЕТ СН'!$F$12</f>
        <v>310.53683178</v>
      </c>
      <c r="T288" s="37">
        <f>SUMIFS(СВЦЭМ!$H$34:$H$777,СВЦЭМ!$A$34:$A$777,$A288,СВЦЭМ!$B$34:$B$777,T$260)+'СЕТ СН'!$F$12</f>
        <v>300.31392815999999</v>
      </c>
      <c r="U288" s="37">
        <f>SUMIFS(СВЦЭМ!$H$34:$H$777,СВЦЭМ!$A$34:$A$777,$A288,СВЦЭМ!$B$34:$B$777,U$260)+'СЕТ СН'!$F$12</f>
        <v>285.78336688000002</v>
      </c>
      <c r="V288" s="37">
        <f>SUMIFS(СВЦЭМ!$H$34:$H$777,СВЦЭМ!$A$34:$A$777,$A288,СВЦЭМ!$B$34:$B$777,V$260)+'СЕТ СН'!$F$12</f>
        <v>288.05273550999999</v>
      </c>
      <c r="W288" s="37">
        <f>SUMIFS(СВЦЭМ!$H$34:$H$777,СВЦЭМ!$A$34:$A$777,$A288,СВЦЭМ!$B$34:$B$777,W$260)+'СЕТ СН'!$F$12</f>
        <v>285.03097328000001</v>
      </c>
      <c r="X288" s="37">
        <f>SUMIFS(СВЦЭМ!$H$34:$H$777,СВЦЭМ!$A$34:$A$777,$A288,СВЦЭМ!$B$34:$B$777,X$260)+'СЕТ СН'!$F$12</f>
        <v>299.70257267</v>
      </c>
      <c r="Y288" s="37">
        <f>SUMIFS(СВЦЭМ!$H$34:$H$777,СВЦЭМ!$A$34:$A$777,$A288,СВЦЭМ!$B$34:$B$777,Y$260)+'СЕТ СН'!$F$12</f>
        <v>335.94003715999997</v>
      </c>
    </row>
    <row r="289" spans="1:27" ht="15.75" x14ac:dyDescent="0.2">
      <c r="A289" s="36">
        <f t="shared" si="7"/>
        <v>42642</v>
      </c>
      <c r="B289" s="37">
        <f>SUMIFS(СВЦЭМ!$H$34:$H$777,СВЦЭМ!$A$34:$A$777,$A289,СВЦЭМ!$B$34:$B$777,B$260)+'СЕТ СН'!$F$12</f>
        <v>312.54194788000001</v>
      </c>
      <c r="C289" s="37">
        <f>SUMIFS(СВЦЭМ!$H$34:$H$777,СВЦЭМ!$A$34:$A$777,$A289,СВЦЭМ!$B$34:$B$777,C$260)+'СЕТ СН'!$F$12</f>
        <v>349.82958477</v>
      </c>
      <c r="D289" s="37">
        <f>SUMIFS(СВЦЭМ!$H$34:$H$777,СВЦЭМ!$A$34:$A$777,$A289,СВЦЭМ!$B$34:$B$777,D$260)+'СЕТ СН'!$F$12</f>
        <v>365.48080279999999</v>
      </c>
      <c r="E289" s="37">
        <f>SUMIFS(СВЦЭМ!$H$34:$H$777,СВЦЭМ!$A$34:$A$777,$A289,СВЦЭМ!$B$34:$B$777,E$260)+'СЕТ СН'!$F$12</f>
        <v>369.31368628000001</v>
      </c>
      <c r="F289" s="37">
        <f>SUMIFS(СВЦЭМ!$H$34:$H$777,СВЦЭМ!$A$34:$A$777,$A289,СВЦЭМ!$B$34:$B$777,F$260)+'СЕТ СН'!$F$12</f>
        <v>364.48450885</v>
      </c>
      <c r="G289" s="37">
        <f>SUMIFS(СВЦЭМ!$H$34:$H$777,СВЦЭМ!$A$34:$A$777,$A289,СВЦЭМ!$B$34:$B$777,G$260)+'СЕТ СН'!$F$12</f>
        <v>358.05374931</v>
      </c>
      <c r="H289" s="37">
        <f>SUMIFS(СВЦЭМ!$H$34:$H$777,СВЦЭМ!$A$34:$A$777,$A289,СВЦЭМ!$B$34:$B$777,H$260)+'СЕТ СН'!$F$12</f>
        <v>373.61886849000001</v>
      </c>
      <c r="I289" s="37">
        <f>SUMIFS(СВЦЭМ!$H$34:$H$777,СВЦЭМ!$A$34:$A$777,$A289,СВЦЭМ!$B$34:$B$777,I$260)+'СЕТ СН'!$F$12</f>
        <v>366.38245275000003</v>
      </c>
      <c r="J289" s="37">
        <f>SUMIFS(СВЦЭМ!$H$34:$H$777,СВЦЭМ!$A$34:$A$777,$A289,СВЦЭМ!$B$34:$B$777,J$260)+'СЕТ СН'!$F$12</f>
        <v>331.53981019999998</v>
      </c>
      <c r="K289" s="37">
        <f>SUMIFS(СВЦЭМ!$H$34:$H$777,СВЦЭМ!$A$34:$A$777,$A289,СВЦЭМ!$B$34:$B$777,K$260)+'СЕТ СН'!$F$12</f>
        <v>327.84082670999999</v>
      </c>
      <c r="L289" s="37">
        <f>SUMIFS(СВЦЭМ!$H$34:$H$777,СВЦЭМ!$A$34:$A$777,$A289,СВЦЭМ!$B$34:$B$777,L$260)+'СЕТ СН'!$F$12</f>
        <v>311.22060722999998</v>
      </c>
      <c r="M289" s="37">
        <f>SUMIFS(СВЦЭМ!$H$34:$H$777,СВЦЭМ!$A$34:$A$777,$A289,СВЦЭМ!$B$34:$B$777,M$260)+'СЕТ СН'!$F$12</f>
        <v>314.81374483000002</v>
      </c>
      <c r="N289" s="37">
        <f>SUMIFS(СВЦЭМ!$H$34:$H$777,СВЦЭМ!$A$34:$A$777,$A289,СВЦЭМ!$B$34:$B$777,N$260)+'СЕТ СН'!$F$12</f>
        <v>310.01428969</v>
      </c>
      <c r="O289" s="37">
        <f>SUMIFS(СВЦЭМ!$H$34:$H$777,СВЦЭМ!$A$34:$A$777,$A289,СВЦЭМ!$B$34:$B$777,O$260)+'СЕТ СН'!$F$12</f>
        <v>314.27126493999998</v>
      </c>
      <c r="P289" s="37">
        <f>SUMIFS(СВЦЭМ!$H$34:$H$777,СВЦЭМ!$A$34:$A$777,$A289,СВЦЭМ!$B$34:$B$777,P$260)+'СЕТ СН'!$F$12</f>
        <v>327.75229259000002</v>
      </c>
      <c r="Q289" s="37">
        <f>SUMIFS(СВЦЭМ!$H$34:$H$777,СВЦЭМ!$A$34:$A$777,$A289,СВЦЭМ!$B$34:$B$777,Q$260)+'СЕТ СН'!$F$12</f>
        <v>371.99440215999999</v>
      </c>
      <c r="R289" s="37">
        <f>SUMIFS(СВЦЭМ!$H$34:$H$777,СВЦЭМ!$A$34:$A$777,$A289,СВЦЭМ!$B$34:$B$777,R$260)+'СЕТ СН'!$F$12</f>
        <v>418.11246813000002</v>
      </c>
      <c r="S289" s="37">
        <f>SUMIFS(СВЦЭМ!$H$34:$H$777,СВЦЭМ!$A$34:$A$777,$A289,СВЦЭМ!$B$34:$B$777,S$260)+'СЕТ СН'!$F$12</f>
        <v>404.96341856999999</v>
      </c>
      <c r="T289" s="37">
        <f>SUMIFS(СВЦЭМ!$H$34:$H$777,СВЦЭМ!$A$34:$A$777,$A289,СВЦЭМ!$B$34:$B$777,T$260)+'СЕТ СН'!$F$12</f>
        <v>303.77068501000002</v>
      </c>
      <c r="U289" s="37">
        <f>SUMIFS(СВЦЭМ!$H$34:$H$777,СВЦЭМ!$A$34:$A$777,$A289,СВЦЭМ!$B$34:$B$777,U$260)+'СЕТ СН'!$F$12</f>
        <v>304.05172929000003</v>
      </c>
      <c r="V289" s="37">
        <f>SUMIFS(СВЦЭМ!$H$34:$H$777,СВЦЭМ!$A$34:$A$777,$A289,СВЦЭМ!$B$34:$B$777,V$260)+'СЕТ СН'!$F$12</f>
        <v>300.78322813</v>
      </c>
      <c r="W289" s="37">
        <f>SUMIFS(СВЦЭМ!$H$34:$H$777,СВЦЭМ!$A$34:$A$777,$A289,СВЦЭМ!$B$34:$B$777,W$260)+'СЕТ СН'!$F$12</f>
        <v>303.24711996000002</v>
      </c>
      <c r="X289" s="37">
        <f>SUMIFS(СВЦЭМ!$H$34:$H$777,СВЦЭМ!$A$34:$A$777,$A289,СВЦЭМ!$B$34:$B$777,X$260)+'СЕТ СН'!$F$12</f>
        <v>297.91666120999997</v>
      </c>
      <c r="Y289" s="37">
        <f>SUMIFS(СВЦЭМ!$H$34:$H$777,СВЦЭМ!$A$34:$A$777,$A289,СВЦЭМ!$B$34:$B$777,Y$260)+'СЕТ СН'!$F$12</f>
        <v>301.55240229999998</v>
      </c>
    </row>
    <row r="290" spans="1:27" ht="15.75" x14ac:dyDescent="0.2">
      <c r="A290" s="36">
        <f t="shared" si="7"/>
        <v>42643</v>
      </c>
      <c r="B290" s="37">
        <f>SUMIFS(СВЦЭМ!$H$34:$H$777,СВЦЭМ!$A$34:$A$777,$A290,СВЦЭМ!$B$34:$B$777,B$260)+'СЕТ СН'!$F$12</f>
        <v>377.97420094</v>
      </c>
      <c r="C290" s="37">
        <f>SUMIFS(СВЦЭМ!$H$34:$H$777,СВЦЭМ!$A$34:$A$777,$A290,СВЦЭМ!$B$34:$B$777,C$260)+'СЕТ СН'!$F$12</f>
        <v>428.22118064</v>
      </c>
      <c r="D290" s="37">
        <f>SUMIFS(СВЦЭМ!$H$34:$H$777,СВЦЭМ!$A$34:$A$777,$A290,СВЦЭМ!$B$34:$B$777,D$260)+'СЕТ СН'!$F$12</f>
        <v>425.82034618</v>
      </c>
      <c r="E290" s="37">
        <f>SUMIFS(СВЦЭМ!$H$34:$H$777,СВЦЭМ!$A$34:$A$777,$A290,СВЦЭМ!$B$34:$B$777,E$260)+'СЕТ СН'!$F$12</f>
        <v>439.72742840000001</v>
      </c>
      <c r="F290" s="37">
        <f>SUMIFS(СВЦЭМ!$H$34:$H$777,СВЦЭМ!$A$34:$A$777,$A290,СВЦЭМ!$B$34:$B$777,F$260)+'СЕТ СН'!$F$12</f>
        <v>439.07174500999997</v>
      </c>
      <c r="G290" s="37">
        <f>SUMIFS(СВЦЭМ!$H$34:$H$777,СВЦЭМ!$A$34:$A$777,$A290,СВЦЭМ!$B$34:$B$777,G$260)+'СЕТ СН'!$F$12</f>
        <v>428.54151962999998</v>
      </c>
      <c r="H290" s="37">
        <f>SUMIFS(СВЦЭМ!$H$34:$H$777,СВЦЭМ!$A$34:$A$777,$A290,СВЦЭМ!$B$34:$B$777,H$260)+'СЕТ СН'!$F$12</f>
        <v>405.36536444000001</v>
      </c>
      <c r="I290" s="37">
        <f>SUMIFS(СВЦЭМ!$H$34:$H$777,СВЦЭМ!$A$34:$A$777,$A290,СВЦЭМ!$B$34:$B$777,I$260)+'СЕТ СН'!$F$12</f>
        <v>362.41166045</v>
      </c>
      <c r="J290" s="37">
        <f>SUMIFS(СВЦЭМ!$H$34:$H$777,СВЦЭМ!$A$34:$A$777,$A290,СВЦЭМ!$B$34:$B$777,J$260)+'СЕТ СН'!$F$12</f>
        <v>349.66421223999998</v>
      </c>
      <c r="K290" s="37">
        <f>SUMIFS(СВЦЭМ!$H$34:$H$777,СВЦЭМ!$A$34:$A$777,$A290,СВЦЭМ!$B$34:$B$777,K$260)+'СЕТ СН'!$F$12</f>
        <v>326.97644272999997</v>
      </c>
      <c r="L290" s="37">
        <f>SUMIFS(СВЦЭМ!$H$34:$H$777,СВЦЭМ!$A$34:$A$777,$A290,СВЦЭМ!$B$34:$B$777,L$260)+'СЕТ СН'!$F$12</f>
        <v>329.07334245999999</v>
      </c>
      <c r="M290" s="37">
        <f>SUMIFS(СВЦЭМ!$H$34:$H$777,СВЦЭМ!$A$34:$A$777,$A290,СВЦЭМ!$B$34:$B$777,M$260)+'СЕТ СН'!$F$12</f>
        <v>338.10198559999998</v>
      </c>
      <c r="N290" s="37">
        <f>SUMIFS(СВЦЭМ!$H$34:$H$777,СВЦЭМ!$A$34:$A$777,$A290,СВЦЭМ!$B$34:$B$777,N$260)+'СЕТ СН'!$F$12</f>
        <v>339.19915734</v>
      </c>
      <c r="O290" s="37">
        <f>SUMIFS(СВЦЭМ!$H$34:$H$777,СВЦЭМ!$A$34:$A$777,$A290,СВЦЭМ!$B$34:$B$777,O$260)+'СЕТ СН'!$F$12</f>
        <v>341.65162435000002</v>
      </c>
      <c r="P290" s="37">
        <f>SUMIFS(СВЦЭМ!$H$34:$H$777,СВЦЭМ!$A$34:$A$777,$A290,СВЦЭМ!$B$34:$B$777,P$260)+'СЕТ СН'!$F$12</f>
        <v>336.73853767999998</v>
      </c>
      <c r="Q290" s="37">
        <f>SUMIFS(СВЦЭМ!$H$34:$H$777,СВЦЭМ!$A$34:$A$777,$A290,СВЦЭМ!$B$34:$B$777,Q$260)+'СЕТ СН'!$F$12</f>
        <v>337.22438905000001</v>
      </c>
      <c r="R290" s="37">
        <f>SUMIFS(СВЦЭМ!$H$34:$H$777,СВЦЭМ!$A$34:$A$777,$A290,СВЦЭМ!$B$34:$B$777,R$260)+'СЕТ СН'!$F$12</f>
        <v>333.22003124999998</v>
      </c>
      <c r="S290" s="37">
        <f>SUMIFS(СВЦЭМ!$H$34:$H$777,СВЦЭМ!$A$34:$A$777,$A290,СВЦЭМ!$B$34:$B$777,S$260)+'СЕТ СН'!$F$12</f>
        <v>337.38158202</v>
      </c>
      <c r="T290" s="37">
        <f>SUMIFS(СВЦЭМ!$H$34:$H$777,СВЦЭМ!$A$34:$A$777,$A290,СВЦЭМ!$B$34:$B$777,T$260)+'СЕТ СН'!$F$12</f>
        <v>329.65601099999998</v>
      </c>
      <c r="U290" s="37">
        <f>SUMIFS(СВЦЭМ!$H$34:$H$777,СВЦЭМ!$A$34:$A$777,$A290,СВЦЭМ!$B$34:$B$777,U$260)+'СЕТ СН'!$F$12</f>
        <v>328.71294590999997</v>
      </c>
      <c r="V290" s="37">
        <f>SUMIFS(СВЦЭМ!$H$34:$H$777,СВЦЭМ!$A$34:$A$777,$A290,СВЦЭМ!$B$34:$B$777,V$260)+'СЕТ СН'!$F$12</f>
        <v>338.42383937</v>
      </c>
      <c r="W290" s="37">
        <f>SUMIFS(СВЦЭМ!$H$34:$H$777,СВЦЭМ!$A$34:$A$777,$A290,СВЦЭМ!$B$34:$B$777,W$260)+'СЕТ СН'!$F$12</f>
        <v>343.42491534999999</v>
      </c>
      <c r="X290" s="37">
        <f>SUMIFS(СВЦЭМ!$H$34:$H$777,СВЦЭМ!$A$34:$A$777,$A290,СВЦЭМ!$B$34:$B$777,X$260)+'СЕТ СН'!$F$12</f>
        <v>307.24402921000001</v>
      </c>
      <c r="Y290" s="37">
        <f>SUMIFS(СВЦЭМ!$H$34:$H$777,СВЦЭМ!$A$34:$A$777,$A290,СВЦЭМ!$B$34:$B$777,Y$260)+'СЕТ СН'!$F$12</f>
        <v>327.15404332999998</v>
      </c>
    </row>
    <row r="291" spans="1:27" ht="15.75" x14ac:dyDescent="0.2">
      <c r="A291" s="36">
        <f t="shared" si="7"/>
        <v>42644</v>
      </c>
      <c r="B291" s="37">
        <f>SUMIFS(СВЦЭМ!$H$34:$H$777,СВЦЭМ!$A$34:$A$777,$A291,СВЦЭМ!$B$34:$B$777,B$260)+'СЕТ СН'!$F$12</f>
        <v>0</v>
      </c>
      <c r="C291" s="37">
        <f>SUMIFS(СВЦЭМ!$H$34:$H$777,СВЦЭМ!$A$34:$A$777,$A291,СВЦЭМ!$B$34:$B$777,C$260)+'СЕТ СН'!$F$12</f>
        <v>0</v>
      </c>
      <c r="D291" s="37">
        <f>SUMIFS(СВЦЭМ!$H$34:$H$777,СВЦЭМ!$A$34:$A$777,$A291,СВЦЭМ!$B$34:$B$777,D$260)+'СЕТ СН'!$F$12</f>
        <v>0</v>
      </c>
      <c r="E291" s="37">
        <f>SUMIFS(СВЦЭМ!$H$34:$H$777,СВЦЭМ!$A$34:$A$777,$A291,СВЦЭМ!$B$34:$B$777,E$260)+'СЕТ СН'!$F$12</f>
        <v>0</v>
      </c>
      <c r="F291" s="37">
        <f>SUMIFS(СВЦЭМ!$H$34:$H$777,СВЦЭМ!$A$34:$A$777,$A291,СВЦЭМ!$B$34:$B$777,F$260)+'СЕТ СН'!$F$12</f>
        <v>0</v>
      </c>
      <c r="G291" s="37">
        <f>SUMIFS(СВЦЭМ!$H$34:$H$777,СВЦЭМ!$A$34:$A$777,$A291,СВЦЭМ!$B$34:$B$777,G$260)+'СЕТ СН'!$F$12</f>
        <v>0</v>
      </c>
      <c r="H291" s="37">
        <f>SUMIFS(СВЦЭМ!$H$34:$H$777,СВЦЭМ!$A$34:$A$777,$A291,СВЦЭМ!$B$34:$B$777,H$260)+'СЕТ СН'!$F$12</f>
        <v>0</v>
      </c>
      <c r="I291" s="37">
        <f>SUMIFS(СВЦЭМ!$H$34:$H$777,СВЦЭМ!$A$34:$A$777,$A291,СВЦЭМ!$B$34:$B$777,I$260)+'СЕТ СН'!$F$12</f>
        <v>0</v>
      </c>
      <c r="J291" s="37">
        <f>SUMIFS(СВЦЭМ!$H$34:$H$777,СВЦЭМ!$A$34:$A$777,$A291,СВЦЭМ!$B$34:$B$777,J$260)+'СЕТ СН'!$F$12</f>
        <v>0</v>
      </c>
      <c r="K291" s="37">
        <f>SUMIFS(СВЦЭМ!$H$34:$H$777,СВЦЭМ!$A$34:$A$777,$A291,СВЦЭМ!$B$34:$B$777,K$260)+'СЕТ СН'!$F$12</f>
        <v>0</v>
      </c>
      <c r="L291" s="37">
        <f>SUMIFS(СВЦЭМ!$H$34:$H$777,СВЦЭМ!$A$34:$A$777,$A291,СВЦЭМ!$B$34:$B$777,L$260)+'СЕТ СН'!$F$12</f>
        <v>0</v>
      </c>
      <c r="M291" s="37">
        <f>SUMIFS(СВЦЭМ!$H$34:$H$777,СВЦЭМ!$A$34:$A$777,$A291,СВЦЭМ!$B$34:$B$777,M$260)+'СЕТ СН'!$F$12</f>
        <v>0</v>
      </c>
      <c r="N291" s="37">
        <f>SUMIFS(СВЦЭМ!$H$34:$H$777,СВЦЭМ!$A$34:$A$777,$A291,СВЦЭМ!$B$34:$B$777,N$260)+'СЕТ СН'!$F$12</f>
        <v>0</v>
      </c>
      <c r="O291" s="37">
        <f>SUMIFS(СВЦЭМ!$H$34:$H$777,СВЦЭМ!$A$34:$A$777,$A291,СВЦЭМ!$B$34:$B$777,O$260)+'СЕТ СН'!$F$12</f>
        <v>0</v>
      </c>
      <c r="P291" s="37">
        <f>SUMIFS(СВЦЭМ!$H$34:$H$777,СВЦЭМ!$A$34:$A$777,$A291,СВЦЭМ!$B$34:$B$777,P$260)+'СЕТ СН'!$F$12</f>
        <v>0</v>
      </c>
      <c r="Q291" s="37">
        <f>SUMIFS(СВЦЭМ!$H$34:$H$777,СВЦЭМ!$A$34:$A$777,$A291,СВЦЭМ!$B$34:$B$777,Q$260)+'СЕТ СН'!$F$12</f>
        <v>0</v>
      </c>
      <c r="R291" s="37">
        <f>SUMIFS(СВЦЭМ!$H$34:$H$777,СВЦЭМ!$A$34:$A$777,$A291,СВЦЭМ!$B$34:$B$777,R$260)+'СЕТ СН'!$F$12</f>
        <v>0</v>
      </c>
      <c r="S291" s="37">
        <f>SUMIFS(СВЦЭМ!$H$34:$H$777,СВЦЭМ!$A$34:$A$777,$A291,СВЦЭМ!$B$34:$B$777,S$260)+'СЕТ СН'!$F$12</f>
        <v>0</v>
      </c>
      <c r="T291" s="37">
        <f>SUMIFS(СВЦЭМ!$H$34:$H$777,СВЦЭМ!$A$34:$A$777,$A291,СВЦЭМ!$B$34:$B$777,T$260)+'СЕТ СН'!$F$12</f>
        <v>0</v>
      </c>
      <c r="U291" s="37">
        <f>SUMIFS(СВЦЭМ!$H$34:$H$777,СВЦЭМ!$A$34:$A$777,$A291,СВЦЭМ!$B$34:$B$777,U$260)+'СЕТ СН'!$F$12</f>
        <v>0</v>
      </c>
      <c r="V291" s="37">
        <f>SUMIFS(СВЦЭМ!$H$34:$H$777,СВЦЭМ!$A$34:$A$777,$A291,СВЦЭМ!$B$34:$B$777,V$260)+'СЕТ СН'!$F$12</f>
        <v>0</v>
      </c>
      <c r="W291" s="37">
        <f>SUMIFS(СВЦЭМ!$H$34:$H$777,СВЦЭМ!$A$34:$A$777,$A291,СВЦЭМ!$B$34:$B$777,W$260)+'СЕТ СН'!$F$12</f>
        <v>0</v>
      </c>
      <c r="X291" s="37">
        <f>SUMIFS(СВЦЭМ!$H$34:$H$777,СВЦЭМ!$A$34:$A$777,$A291,СВЦЭМ!$B$34:$B$777,X$260)+'СЕТ СН'!$F$12</f>
        <v>0</v>
      </c>
      <c r="Y291" s="37">
        <f>SUMIFS(СВЦЭМ!$H$34:$H$777,СВЦЭМ!$A$34:$A$777,$A291,СВЦЭМ!$B$34:$B$777,Y$260)+'СЕТ СН'!$F$12</f>
        <v>0</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19" t="s">
        <v>7</v>
      </c>
      <c r="B294" s="113" t="s">
        <v>132</v>
      </c>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5"/>
    </row>
    <row r="295" spans="1:27" ht="12.75" customHeight="1" x14ac:dyDescent="0.2">
      <c r="A295" s="120"/>
      <c r="B295" s="116"/>
      <c r="C295" s="117"/>
      <c r="D295" s="117"/>
      <c r="E295" s="117"/>
      <c r="F295" s="117"/>
      <c r="G295" s="117"/>
      <c r="H295" s="117"/>
      <c r="I295" s="117"/>
      <c r="J295" s="117"/>
      <c r="K295" s="117"/>
      <c r="L295" s="117"/>
      <c r="M295" s="117"/>
      <c r="N295" s="117"/>
      <c r="O295" s="117"/>
      <c r="P295" s="117"/>
      <c r="Q295" s="117"/>
      <c r="R295" s="117"/>
      <c r="S295" s="117"/>
      <c r="T295" s="117"/>
      <c r="U295" s="117"/>
      <c r="V295" s="117"/>
      <c r="W295" s="117"/>
      <c r="X295" s="117"/>
      <c r="Y295" s="118"/>
    </row>
    <row r="296" spans="1:27" s="47" customFormat="1" ht="12.75" customHeight="1" x14ac:dyDescent="0.2">
      <c r="A296" s="121"/>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01.09.2016</v>
      </c>
      <c r="B297" s="37">
        <f>SUMIFS(СВЦЭМ!$I$34:$I$777,СВЦЭМ!$A$34:$A$777,$A297,СВЦЭМ!$B$34:$B$777,B$296)+'СЕТ СН'!$F$13</f>
        <v>0</v>
      </c>
      <c r="C297" s="37">
        <f>SUMIFS(СВЦЭМ!$I$34:$I$777,СВЦЭМ!$A$34:$A$777,$A297,СВЦЭМ!$B$34:$B$777,C$296)+'СЕТ СН'!$F$13</f>
        <v>0</v>
      </c>
      <c r="D297" s="37">
        <f>SUMIFS(СВЦЭМ!$I$34:$I$777,СВЦЭМ!$A$34:$A$777,$A297,СВЦЭМ!$B$34:$B$777,D$296)+'СЕТ СН'!$F$13</f>
        <v>0</v>
      </c>
      <c r="E297" s="37">
        <f>SUMIFS(СВЦЭМ!$I$34:$I$777,СВЦЭМ!$A$34:$A$777,$A297,СВЦЭМ!$B$34:$B$777,E$296)+'СЕТ СН'!$F$13</f>
        <v>0</v>
      </c>
      <c r="F297" s="37">
        <f>SUMIFS(СВЦЭМ!$I$34:$I$777,СВЦЭМ!$A$34:$A$777,$A297,СВЦЭМ!$B$34:$B$777,F$296)+'СЕТ СН'!$F$13</f>
        <v>0</v>
      </c>
      <c r="G297" s="37">
        <f>SUMIFS(СВЦЭМ!$I$34:$I$777,СВЦЭМ!$A$34:$A$777,$A297,СВЦЭМ!$B$34:$B$777,G$296)+'СЕТ СН'!$F$13</f>
        <v>0</v>
      </c>
      <c r="H297" s="37">
        <f>SUMIFS(СВЦЭМ!$I$34:$I$777,СВЦЭМ!$A$34:$A$777,$A297,СВЦЭМ!$B$34:$B$777,H$296)+'СЕТ СН'!$F$13</f>
        <v>0</v>
      </c>
      <c r="I297" s="37">
        <f>SUMIFS(СВЦЭМ!$I$34:$I$777,СВЦЭМ!$A$34:$A$777,$A297,СВЦЭМ!$B$34:$B$777,I$296)+'СЕТ СН'!$F$13</f>
        <v>0</v>
      </c>
      <c r="J297" s="37">
        <f>SUMIFS(СВЦЭМ!$I$34:$I$777,СВЦЭМ!$A$34:$A$777,$A297,СВЦЭМ!$B$34:$B$777,J$296)+'СЕТ СН'!$F$13</f>
        <v>0</v>
      </c>
      <c r="K297" s="37">
        <f>SUMIFS(СВЦЭМ!$I$34:$I$777,СВЦЭМ!$A$34:$A$777,$A297,СВЦЭМ!$B$34:$B$777,K$296)+'СЕТ СН'!$F$13</f>
        <v>0</v>
      </c>
      <c r="L297" s="37">
        <f>SUMIFS(СВЦЭМ!$I$34:$I$777,СВЦЭМ!$A$34:$A$777,$A297,СВЦЭМ!$B$34:$B$777,L$296)+'СЕТ СН'!$F$13</f>
        <v>0</v>
      </c>
      <c r="M297" s="37">
        <f>SUMIFS(СВЦЭМ!$I$34:$I$777,СВЦЭМ!$A$34:$A$777,$A297,СВЦЭМ!$B$34:$B$777,M$296)+'СЕТ СН'!$F$13</f>
        <v>0</v>
      </c>
      <c r="N297" s="37">
        <f>SUMIFS(СВЦЭМ!$I$34:$I$777,СВЦЭМ!$A$34:$A$777,$A297,СВЦЭМ!$B$34:$B$777,N$296)+'СЕТ СН'!$F$13</f>
        <v>0</v>
      </c>
      <c r="O297" s="37">
        <f>SUMIFS(СВЦЭМ!$I$34:$I$777,СВЦЭМ!$A$34:$A$777,$A297,СВЦЭМ!$B$34:$B$777,O$296)+'СЕТ СН'!$F$13</f>
        <v>0</v>
      </c>
      <c r="P297" s="37">
        <f>SUMIFS(СВЦЭМ!$I$34:$I$777,СВЦЭМ!$A$34:$A$777,$A297,СВЦЭМ!$B$34:$B$777,P$296)+'СЕТ СН'!$F$13</f>
        <v>0</v>
      </c>
      <c r="Q297" s="37">
        <f>SUMIFS(СВЦЭМ!$I$34:$I$777,СВЦЭМ!$A$34:$A$777,$A297,СВЦЭМ!$B$34:$B$777,Q$296)+'СЕТ СН'!$F$13</f>
        <v>0</v>
      </c>
      <c r="R297" s="37">
        <f>SUMIFS(СВЦЭМ!$I$34:$I$777,СВЦЭМ!$A$34:$A$777,$A297,СВЦЭМ!$B$34:$B$777,R$296)+'СЕТ СН'!$F$13</f>
        <v>0</v>
      </c>
      <c r="S297" s="37">
        <f>SUMIFS(СВЦЭМ!$I$34:$I$777,СВЦЭМ!$A$34:$A$777,$A297,СВЦЭМ!$B$34:$B$777,S$296)+'СЕТ СН'!$F$13</f>
        <v>0</v>
      </c>
      <c r="T297" s="37">
        <f>SUMIFS(СВЦЭМ!$I$34:$I$777,СВЦЭМ!$A$34:$A$777,$A297,СВЦЭМ!$B$34:$B$777,T$296)+'СЕТ СН'!$F$13</f>
        <v>0</v>
      </c>
      <c r="U297" s="37">
        <f>SUMIFS(СВЦЭМ!$I$34:$I$777,СВЦЭМ!$A$34:$A$777,$A297,СВЦЭМ!$B$34:$B$777,U$296)+'СЕТ СН'!$F$13</f>
        <v>0</v>
      </c>
      <c r="V297" s="37">
        <f>SUMIFS(СВЦЭМ!$I$34:$I$777,СВЦЭМ!$A$34:$A$777,$A297,СВЦЭМ!$B$34:$B$777,V$296)+'СЕТ СН'!$F$13</f>
        <v>0</v>
      </c>
      <c r="W297" s="37">
        <f>SUMIFS(СВЦЭМ!$I$34:$I$777,СВЦЭМ!$A$34:$A$777,$A297,СВЦЭМ!$B$34:$B$777,W$296)+'СЕТ СН'!$F$13</f>
        <v>0</v>
      </c>
      <c r="X297" s="37">
        <f>SUMIFS(СВЦЭМ!$I$34:$I$777,СВЦЭМ!$A$34:$A$777,$A297,СВЦЭМ!$B$34:$B$777,X$296)+'СЕТ СН'!$F$13</f>
        <v>0</v>
      </c>
      <c r="Y297" s="37">
        <f>SUMIFS(СВЦЭМ!$I$34:$I$777,СВЦЭМ!$A$34:$A$777,$A297,СВЦЭМ!$B$34:$B$777,Y$296)+'СЕТ СН'!$F$13</f>
        <v>0</v>
      </c>
      <c r="AA297" s="46"/>
    </row>
    <row r="298" spans="1:27" ht="15.75" x14ac:dyDescent="0.2">
      <c r="A298" s="36">
        <f>A297+1</f>
        <v>42615</v>
      </c>
      <c r="B298" s="37">
        <f>SUMIFS(СВЦЭМ!$I$34:$I$777,СВЦЭМ!$A$34:$A$777,$A298,СВЦЭМ!$B$34:$B$777,B$296)+'СЕТ СН'!$F$13</f>
        <v>0</v>
      </c>
      <c r="C298" s="37">
        <f>SUMIFS(СВЦЭМ!$I$34:$I$777,СВЦЭМ!$A$34:$A$777,$A298,СВЦЭМ!$B$34:$B$777,C$296)+'СЕТ СН'!$F$13</f>
        <v>0</v>
      </c>
      <c r="D298" s="37">
        <f>SUMIFS(СВЦЭМ!$I$34:$I$777,СВЦЭМ!$A$34:$A$777,$A298,СВЦЭМ!$B$34:$B$777,D$296)+'СЕТ СН'!$F$13</f>
        <v>0</v>
      </c>
      <c r="E298" s="37">
        <f>SUMIFS(СВЦЭМ!$I$34:$I$777,СВЦЭМ!$A$34:$A$777,$A298,СВЦЭМ!$B$34:$B$777,E$296)+'СЕТ СН'!$F$13</f>
        <v>0</v>
      </c>
      <c r="F298" s="37">
        <f>SUMIFS(СВЦЭМ!$I$34:$I$777,СВЦЭМ!$A$34:$A$777,$A298,СВЦЭМ!$B$34:$B$777,F$296)+'СЕТ СН'!$F$13</f>
        <v>0</v>
      </c>
      <c r="G298" s="37">
        <f>SUMIFS(СВЦЭМ!$I$34:$I$777,СВЦЭМ!$A$34:$A$777,$A298,СВЦЭМ!$B$34:$B$777,G$296)+'СЕТ СН'!$F$13</f>
        <v>0</v>
      </c>
      <c r="H298" s="37">
        <f>SUMIFS(СВЦЭМ!$I$34:$I$777,СВЦЭМ!$A$34:$A$777,$A298,СВЦЭМ!$B$34:$B$777,H$296)+'СЕТ СН'!$F$13</f>
        <v>0</v>
      </c>
      <c r="I298" s="37">
        <f>SUMIFS(СВЦЭМ!$I$34:$I$777,СВЦЭМ!$A$34:$A$777,$A298,СВЦЭМ!$B$34:$B$777,I$296)+'СЕТ СН'!$F$13</f>
        <v>0</v>
      </c>
      <c r="J298" s="37">
        <f>SUMIFS(СВЦЭМ!$I$34:$I$777,СВЦЭМ!$A$34:$A$777,$A298,СВЦЭМ!$B$34:$B$777,J$296)+'СЕТ СН'!$F$13</f>
        <v>0</v>
      </c>
      <c r="K298" s="37">
        <f>SUMIFS(СВЦЭМ!$I$34:$I$777,СВЦЭМ!$A$34:$A$777,$A298,СВЦЭМ!$B$34:$B$777,K$296)+'СЕТ СН'!$F$13</f>
        <v>0</v>
      </c>
      <c r="L298" s="37">
        <f>SUMIFS(СВЦЭМ!$I$34:$I$777,СВЦЭМ!$A$34:$A$777,$A298,СВЦЭМ!$B$34:$B$777,L$296)+'СЕТ СН'!$F$13</f>
        <v>0</v>
      </c>
      <c r="M298" s="37">
        <f>SUMIFS(СВЦЭМ!$I$34:$I$777,СВЦЭМ!$A$34:$A$777,$A298,СВЦЭМ!$B$34:$B$777,M$296)+'СЕТ СН'!$F$13</f>
        <v>0</v>
      </c>
      <c r="N298" s="37">
        <f>SUMIFS(СВЦЭМ!$I$34:$I$777,СВЦЭМ!$A$34:$A$777,$A298,СВЦЭМ!$B$34:$B$777,N$296)+'СЕТ СН'!$F$13</f>
        <v>0</v>
      </c>
      <c r="O298" s="37">
        <f>SUMIFS(СВЦЭМ!$I$34:$I$777,СВЦЭМ!$A$34:$A$777,$A298,СВЦЭМ!$B$34:$B$777,O$296)+'СЕТ СН'!$F$13</f>
        <v>0</v>
      </c>
      <c r="P298" s="37">
        <f>SUMIFS(СВЦЭМ!$I$34:$I$777,СВЦЭМ!$A$34:$A$777,$A298,СВЦЭМ!$B$34:$B$777,P$296)+'СЕТ СН'!$F$13</f>
        <v>0</v>
      </c>
      <c r="Q298" s="37">
        <f>SUMIFS(СВЦЭМ!$I$34:$I$777,СВЦЭМ!$A$34:$A$777,$A298,СВЦЭМ!$B$34:$B$777,Q$296)+'СЕТ СН'!$F$13</f>
        <v>0</v>
      </c>
      <c r="R298" s="37">
        <f>SUMIFS(СВЦЭМ!$I$34:$I$777,СВЦЭМ!$A$34:$A$777,$A298,СВЦЭМ!$B$34:$B$777,R$296)+'СЕТ СН'!$F$13</f>
        <v>0</v>
      </c>
      <c r="S298" s="37">
        <f>SUMIFS(СВЦЭМ!$I$34:$I$777,СВЦЭМ!$A$34:$A$777,$A298,СВЦЭМ!$B$34:$B$777,S$296)+'СЕТ СН'!$F$13</f>
        <v>0</v>
      </c>
      <c r="T298" s="37">
        <f>SUMIFS(СВЦЭМ!$I$34:$I$777,СВЦЭМ!$A$34:$A$777,$A298,СВЦЭМ!$B$34:$B$777,T$296)+'СЕТ СН'!$F$13</f>
        <v>0</v>
      </c>
      <c r="U298" s="37">
        <f>SUMIFS(СВЦЭМ!$I$34:$I$777,СВЦЭМ!$A$34:$A$777,$A298,СВЦЭМ!$B$34:$B$777,U$296)+'СЕТ СН'!$F$13</f>
        <v>0</v>
      </c>
      <c r="V298" s="37">
        <f>SUMIFS(СВЦЭМ!$I$34:$I$777,СВЦЭМ!$A$34:$A$777,$A298,СВЦЭМ!$B$34:$B$777,V$296)+'СЕТ СН'!$F$13</f>
        <v>0</v>
      </c>
      <c r="W298" s="37">
        <f>SUMIFS(СВЦЭМ!$I$34:$I$777,СВЦЭМ!$A$34:$A$777,$A298,СВЦЭМ!$B$34:$B$777,W$296)+'СЕТ СН'!$F$13</f>
        <v>0</v>
      </c>
      <c r="X298" s="37">
        <f>SUMIFS(СВЦЭМ!$I$34:$I$777,СВЦЭМ!$A$34:$A$777,$A298,СВЦЭМ!$B$34:$B$777,X$296)+'СЕТ СН'!$F$13</f>
        <v>0</v>
      </c>
      <c r="Y298" s="37">
        <f>SUMIFS(СВЦЭМ!$I$34:$I$777,СВЦЭМ!$A$34:$A$777,$A298,СВЦЭМ!$B$34:$B$777,Y$296)+'СЕТ СН'!$F$13</f>
        <v>0</v>
      </c>
    </row>
    <row r="299" spans="1:27" ht="15.75" x14ac:dyDescent="0.2">
      <c r="A299" s="36">
        <f t="shared" ref="A299:A327" si="8">A298+1</f>
        <v>42616</v>
      </c>
      <c r="B299" s="37">
        <f>SUMIFS(СВЦЭМ!$I$34:$I$777,СВЦЭМ!$A$34:$A$777,$A299,СВЦЭМ!$B$34:$B$777,B$296)+'СЕТ СН'!$F$13</f>
        <v>0</v>
      </c>
      <c r="C299" s="37">
        <f>SUMIFS(СВЦЭМ!$I$34:$I$777,СВЦЭМ!$A$34:$A$777,$A299,СВЦЭМ!$B$34:$B$777,C$296)+'СЕТ СН'!$F$13</f>
        <v>0</v>
      </c>
      <c r="D299" s="37">
        <f>SUMIFS(СВЦЭМ!$I$34:$I$777,СВЦЭМ!$A$34:$A$777,$A299,СВЦЭМ!$B$34:$B$777,D$296)+'СЕТ СН'!$F$13</f>
        <v>0</v>
      </c>
      <c r="E299" s="37">
        <f>SUMIFS(СВЦЭМ!$I$34:$I$777,СВЦЭМ!$A$34:$A$777,$A299,СВЦЭМ!$B$34:$B$777,E$296)+'СЕТ СН'!$F$13</f>
        <v>0</v>
      </c>
      <c r="F299" s="37">
        <f>SUMIFS(СВЦЭМ!$I$34:$I$777,СВЦЭМ!$A$34:$A$777,$A299,СВЦЭМ!$B$34:$B$777,F$296)+'СЕТ СН'!$F$13</f>
        <v>0</v>
      </c>
      <c r="G299" s="37">
        <f>SUMIFS(СВЦЭМ!$I$34:$I$777,СВЦЭМ!$A$34:$A$777,$A299,СВЦЭМ!$B$34:$B$777,G$296)+'СЕТ СН'!$F$13</f>
        <v>0</v>
      </c>
      <c r="H299" s="37">
        <f>SUMIFS(СВЦЭМ!$I$34:$I$777,СВЦЭМ!$A$34:$A$777,$A299,СВЦЭМ!$B$34:$B$777,H$296)+'СЕТ СН'!$F$13</f>
        <v>0</v>
      </c>
      <c r="I299" s="37">
        <f>SUMIFS(СВЦЭМ!$I$34:$I$777,СВЦЭМ!$A$34:$A$777,$A299,СВЦЭМ!$B$34:$B$777,I$296)+'СЕТ СН'!$F$13</f>
        <v>0</v>
      </c>
      <c r="J299" s="37">
        <f>SUMIFS(СВЦЭМ!$I$34:$I$777,СВЦЭМ!$A$34:$A$777,$A299,СВЦЭМ!$B$34:$B$777,J$296)+'СЕТ СН'!$F$13</f>
        <v>0</v>
      </c>
      <c r="K299" s="37">
        <f>SUMIFS(СВЦЭМ!$I$34:$I$777,СВЦЭМ!$A$34:$A$777,$A299,СВЦЭМ!$B$34:$B$777,K$296)+'СЕТ СН'!$F$13</f>
        <v>0</v>
      </c>
      <c r="L299" s="37">
        <f>SUMIFS(СВЦЭМ!$I$34:$I$777,СВЦЭМ!$A$34:$A$777,$A299,СВЦЭМ!$B$34:$B$777,L$296)+'СЕТ СН'!$F$13</f>
        <v>0</v>
      </c>
      <c r="M299" s="37">
        <f>SUMIFS(СВЦЭМ!$I$34:$I$777,СВЦЭМ!$A$34:$A$777,$A299,СВЦЭМ!$B$34:$B$777,M$296)+'СЕТ СН'!$F$13</f>
        <v>0</v>
      </c>
      <c r="N299" s="37">
        <f>SUMIFS(СВЦЭМ!$I$34:$I$777,СВЦЭМ!$A$34:$A$777,$A299,СВЦЭМ!$B$34:$B$777,N$296)+'СЕТ СН'!$F$13</f>
        <v>0</v>
      </c>
      <c r="O299" s="37">
        <f>SUMIFS(СВЦЭМ!$I$34:$I$777,СВЦЭМ!$A$34:$A$777,$A299,СВЦЭМ!$B$34:$B$777,O$296)+'СЕТ СН'!$F$13</f>
        <v>0</v>
      </c>
      <c r="P299" s="37">
        <f>SUMIFS(СВЦЭМ!$I$34:$I$777,СВЦЭМ!$A$34:$A$777,$A299,СВЦЭМ!$B$34:$B$777,P$296)+'СЕТ СН'!$F$13</f>
        <v>0</v>
      </c>
      <c r="Q299" s="37">
        <f>SUMIFS(СВЦЭМ!$I$34:$I$777,СВЦЭМ!$A$34:$A$777,$A299,СВЦЭМ!$B$34:$B$777,Q$296)+'СЕТ СН'!$F$13</f>
        <v>0</v>
      </c>
      <c r="R299" s="37">
        <f>SUMIFS(СВЦЭМ!$I$34:$I$777,СВЦЭМ!$A$34:$A$777,$A299,СВЦЭМ!$B$34:$B$777,R$296)+'СЕТ СН'!$F$13</f>
        <v>0</v>
      </c>
      <c r="S299" s="37">
        <f>SUMIFS(СВЦЭМ!$I$34:$I$777,СВЦЭМ!$A$34:$A$777,$A299,СВЦЭМ!$B$34:$B$777,S$296)+'СЕТ СН'!$F$13</f>
        <v>0</v>
      </c>
      <c r="T299" s="37">
        <f>SUMIFS(СВЦЭМ!$I$34:$I$777,СВЦЭМ!$A$34:$A$777,$A299,СВЦЭМ!$B$34:$B$777,T$296)+'СЕТ СН'!$F$13</f>
        <v>0</v>
      </c>
      <c r="U299" s="37">
        <f>SUMIFS(СВЦЭМ!$I$34:$I$777,СВЦЭМ!$A$34:$A$777,$A299,СВЦЭМ!$B$34:$B$777,U$296)+'СЕТ СН'!$F$13</f>
        <v>0</v>
      </c>
      <c r="V299" s="37">
        <f>SUMIFS(СВЦЭМ!$I$34:$I$777,СВЦЭМ!$A$34:$A$777,$A299,СВЦЭМ!$B$34:$B$777,V$296)+'СЕТ СН'!$F$13</f>
        <v>0</v>
      </c>
      <c r="W299" s="37">
        <f>SUMIFS(СВЦЭМ!$I$34:$I$777,СВЦЭМ!$A$34:$A$777,$A299,СВЦЭМ!$B$34:$B$777,W$296)+'СЕТ СН'!$F$13</f>
        <v>0</v>
      </c>
      <c r="X299" s="37">
        <f>SUMIFS(СВЦЭМ!$I$34:$I$777,СВЦЭМ!$A$34:$A$777,$A299,СВЦЭМ!$B$34:$B$777,X$296)+'СЕТ СН'!$F$13</f>
        <v>0</v>
      </c>
      <c r="Y299" s="37">
        <f>SUMIFS(СВЦЭМ!$I$34:$I$777,СВЦЭМ!$A$34:$A$777,$A299,СВЦЭМ!$B$34:$B$777,Y$296)+'СЕТ СН'!$F$13</f>
        <v>0</v>
      </c>
    </row>
    <row r="300" spans="1:27" ht="15.75" x14ac:dyDescent="0.2">
      <c r="A300" s="36">
        <f t="shared" si="8"/>
        <v>42617</v>
      </c>
      <c r="B300" s="37">
        <f>SUMIFS(СВЦЭМ!$I$34:$I$777,СВЦЭМ!$A$34:$A$777,$A300,СВЦЭМ!$B$34:$B$777,B$296)+'СЕТ СН'!$F$13</f>
        <v>0</v>
      </c>
      <c r="C300" s="37">
        <f>SUMIFS(СВЦЭМ!$I$34:$I$777,СВЦЭМ!$A$34:$A$777,$A300,СВЦЭМ!$B$34:$B$777,C$296)+'СЕТ СН'!$F$13</f>
        <v>0</v>
      </c>
      <c r="D300" s="37">
        <f>SUMIFS(СВЦЭМ!$I$34:$I$777,СВЦЭМ!$A$34:$A$777,$A300,СВЦЭМ!$B$34:$B$777,D$296)+'СЕТ СН'!$F$13</f>
        <v>0</v>
      </c>
      <c r="E300" s="37">
        <f>SUMIFS(СВЦЭМ!$I$34:$I$777,СВЦЭМ!$A$34:$A$777,$A300,СВЦЭМ!$B$34:$B$777,E$296)+'СЕТ СН'!$F$13</f>
        <v>0</v>
      </c>
      <c r="F300" s="37">
        <f>SUMIFS(СВЦЭМ!$I$34:$I$777,СВЦЭМ!$A$34:$A$777,$A300,СВЦЭМ!$B$34:$B$777,F$296)+'СЕТ СН'!$F$13</f>
        <v>0</v>
      </c>
      <c r="G300" s="37">
        <f>SUMIFS(СВЦЭМ!$I$34:$I$777,СВЦЭМ!$A$34:$A$777,$A300,СВЦЭМ!$B$34:$B$777,G$296)+'СЕТ СН'!$F$13</f>
        <v>0</v>
      </c>
      <c r="H300" s="37">
        <f>SUMIFS(СВЦЭМ!$I$34:$I$777,СВЦЭМ!$A$34:$A$777,$A300,СВЦЭМ!$B$34:$B$777,H$296)+'СЕТ СН'!$F$13</f>
        <v>0</v>
      </c>
      <c r="I300" s="37">
        <f>SUMIFS(СВЦЭМ!$I$34:$I$777,СВЦЭМ!$A$34:$A$777,$A300,СВЦЭМ!$B$34:$B$777,I$296)+'СЕТ СН'!$F$13</f>
        <v>0</v>
      </c>
      <c r="J300" s="37">
        <f>SUMIFS(СВЦЭМ!$I$34:$I$777,СВЦЭМ!$A$34:$A$777,$A300,СВЦЭМ!$B$34:$B$777,J$296)+'СЕТ СН'!$F$13</f>
        <v>0</v>
      </c>
      <c r="K300" s="37">
        <f>SUMIFS(СВЦЭМ!$I$34:$I$777,СВЦЭМ!$A$34:$A$777,$A300,СВЦЭМ!$B$34:$B$777,K$296)+'СЕТ СН'!$F$13</f>
        <v>0</v>
      </c>
      <c r="L300" s="37">
        <f>SUMIFS(СВЦЭМ!$I$34:$I$777,СВЦЭМ!$A$34:$A$777,$A300,СВЦЭМ!$B$34:$B$777,L$296)+'СЕТ СН'!$F$13</f>
        <v>0</v>
      </c>
      <c r="M300" s="37">
        <f>SUMIFS(СВЦЭМ!$I$34:$I$777,СВЦЭМ!$A$34:$A$777,$A300,СВЦЭМ!$B$34:$B$777,M$296)+'СЕТ СН'!$F$13</f>
        <v>0</v>
      </c>
      <c r="N300" s="37">
        <f>SUMIFS(СВЦЭМ!$I$34:$I$777,СВЦЭМ!$A$34:$A$777,$A300,СВЦЭМ!$B$34:$B$777,N$296)+'СЕТ СН'!$F$13</f>
        <v>0</v>
      </c>
      <c r="O300" s="37">
        <f>SUMIFS(СВЦЭМ!$I$34:$I$777,СВЦЭМ!$A$34:$A$777,$A300,СВЦЭМ!$B$34:$B$777,O$296)+'СЕТ СН'!$F$13</f>
        <v>0</v>
      </c>
      <c r="P300" s="37">
        <f>SUMIFS(СВЦЭМ!$I$34:$I$777,СВЦЭМ!$A$34:$A$777,$A300,СВЦЭМ!$B$34:$B$777,P$296)+'СЕТ СН'!$F$13</f>
        <v>0</v>
      </c>
      <c r="Q300" s="37">
        <f>SUMIFS(СВЦЭМ!$I$34:$I$777,СВЦЭМ!$A$34:$A$777,$A300,СВЦЭМ!$B$34:$B$777,Q$296)+'СЕТ СН'!$F$13</f>
        <v>0</v>
      </c>
      <c r="R300" s="37">
        <f>SUMIFS(СВЦЭМ!$I$34:$I$777,СВЦЭМ!$A$34:$A$777,$A300,СВЦЭМ!$B$34:$B$777,R$296)+'СЕТ СН'!$F$13</f>
        <v>0</v>
      </c>
      <c r="S300" s="37">
        <f>SUMIFS(СВЦЭМ!$I$34:$I$777,СВЦЭМ!$A$34:$A$777,$A300,СВЦЭМ!$B$34:$B$777,S$296)+'СЕТ СН'!$F$13</f>
        <v>0</v>
      </c>
      <c r="T300" s="37">
        <f>SUMIFS(СВЦЭМ!$I$34:$I$777,СВЦЭМ!$A$34:$A$777,$A300,СВЦЭМ!$B$34:$B$777,T$296)+'СЕТ СН'!$F$13</f>
        <v>0</v>
      </c>
      <c r="U300" s="37">
        <f>SUMIFS(СВЦЭМ!$I$34:$I$777,СВЦЭМ!$A$34:$A$777,$A300,СВЦЭМ!$B$34:$B$777,U$296)+'СЕТ СН'!$F$13</f>
        <v>0</v>
      </c>
      <c r="V300" s="37">
        <f>SUMIFS(СВЦЭМ!$I$34:$I$777,СВЦЭМ!$A$34:$A$777,$A300,СВЦЭМ!$B$34:$B$777,V$296)+'СЕТ СН'!$F$13</f>
        <v>0</v>
      </c>
      <c r="W300" s="37">
        <f>SUMIFS(СВЦЭМ!$I$34:$I$777,СВЦЭМ!$A$34:$A$777,$A300,СВЦЭМ!$B$34:$B$777,W$296)+'СЕТ СН'!$F$13</f>
        <v>0</v>
      </c>
      <c r="X300" s="37">
        <f>SUMIFS(СВЦЭМ!$I$34:$I$777,СВЦЭМ!$A$34:$A$777,$A300,СВЦЭМ!$B$34:$B$777,X$296)+'СЕТ СН'!$F$13</f>
        <v>0</v>
      </c>
      <c r="Y300" s="37">
        <f>SUMIFS(СВЦЭМ!$I$34:$I$777,СВЦЭМ!$A$34:$A$777,$A300,СВЦЭМ!$B$34:$B$777,Y$296)+'СЕТ СН'!$F$13</f>
        <v>0</v>
      </c>
    </row>
    <row r="301" spans="1:27" ht="15.75" x14ac:dyDescent="0.2">
      <c r="A301" s="36">
        <f t="shared" si="8"/>
        <v>42618</v>
      </c>
      <c r="B301" s="37">
        <f>SUMIFS(СВЦЭМ!$I$34:$I$777,СВЦЭМ!$A$34:$A$777,$A301,СВЦЭМ!$B$34:$B$777,B$296)+'СЕТ СН'!$F$13</f>
        <v>0</v>
      </c>
      <c r="C301" s="37">
        <f>SUMIFS(СВЦЭМ!$I$34:$I$777,СВЦЭМ!$A$34:$A$777,$A301,СВЦЭМ!$B$34:$B$777,C$296)+'СЕТ СН'!$F$13</f>
        <v>0</v>
      </c>
      <c r="D301" s="37">
        <f>SUMIFS(СВЦЭМ!$I$34:$I$777,СВЦЭМ!$A$34:$A$777,$A301,СВЦЭМ!$B$34:$B$777,D$296)+'СЕТ СН'!$F$13</f>
        <v>0</v>
      </c>
      <c r="E301" s="37">
        <f>SUMIFS(СВЦЭМ!$I$34:$I$777,СВЦЭМ!$A$34:$A$777,$A301,СВЦЭМ!$B$34:$B$777,E$296)+'СЕТ СН'!$F$13</f>
        <v>0</v>
      </c>
      <c r="F301" s="37">
        <f>SUMIFS(СВЦЭМ!$I$34:$I$777,СВЦЭМ!$A$34:$A$777,$A301,СВЦЭМ!$B$34:$B$777,F$296)+'СЕТ СН'!$F$13</f>
        <v>0</v>
      </c>
      <c r="G301" s="37">
        <f>SUMIFS(СВЦЭМ!$I$34:$I$777,СВЦЭМ!$A$34:$A$777,$A301,СВЦЭМ!$B$34:$B$777,G$296)+'СЕТ СН'!$F$13</f>
        <v>0</v>
      </c>
      <c r="H301" s="37">
        <f>SUMIFS(СВЦЭМ!$I$34:$I$777,СВЦЭМ!$A$34:$A$777,$A301,СВЦЭМ!$B$34:$B$777,H$296)+'СЕТ СН'!$F$13</f>
        <v>0</v>
      </c>
      <c r="I301" s="37">
        <f>SUMIFS(СВЦЭМ!$I$34:$I$777,СВЦЭМ!$A$34:$A$777,$A301,СВЦЭМ!$B$34:$B$777,I$296)+'СЕТ СН'!$F$13</f>
        <v>0</v>
      </c>
      <c r="J301" s="37">
        <f>SUMIFS(СВЦЭМ!$I$34:$I$777,СВЦЭМ!$A$34:$A$777,$A301,СВЦЭМ!$B$34:$B$777,J$296)+'СЕТ СН'!$F$13</f>
        <v>0</v>
      </c>
      <c r="K301" s="37">
        <f>SUMIFS(СВЦЭМ!$I$34:$I$777,СВЦЭМ!$A$34:$A$777,$A301,СВЦЭМ!$B$34:$B$777,K$296)+'СЕТ СН'!$F$13</f>
        <v>0</v>
      </c>
      <c r="L301" s="37">
        <f>SUMIFS(СВЦЭМ!$I$34:$I$777,СВЦЭМ!$A$34:$A$777,$A301,СВЦЭМ!$B$34:$B$777,L$296)+'СЕТ СН'!$F$13</f>
        <v>0</v>
      </c>
      <c r="M301" s="37">
        <f>SUMIFS(СВЦЭМ!$I$34:$I$777,СВЦЭМ!$A$34:$A$777,$A301,СВЦЭМ!$B$34:$B$777,M$296)+'СЕТ СН'!$F$13</f>
        <v>0</v>
      </c>
      <c r="N301" s="37">
        <f>SUMIFS(СВЦЭМ!$I$34:$I$777,СВЦЭМ!$A$34:$A$777,$A301,СВЦЭМ!$B$34:$B$777,N$296)+'СЕТ СН'!$F$13</f>
        <v>0</v>
      </c>
      <c r="O301" s="37">
        <f>SUMIFS(СВЦЭМ!$I$34:$I$777,СВЦЭМ!$A$34:$A$777,$A301,СВЦЭМ!$B$34:$B$777,O$296)+'СЕТ СН'!$F$13</f>
        <v>0</v>
      </c>
      <c r="P301" s="37">
        <f>SUMIFS(СВЦЭМ!$I$34:$I$777,СВЦЭМ!$A$34:$A$777,$A301,СВЦЭМ!$B$34:$B$777,P$296)+'СЕТ СН'!$F$13</f>
        <v>0</v>
      </c>
      <c r="Q301" s="37">
        <f>SUMIFS(СВЦЭМ!$I$34:$I$777,СВЦЭМ!$A$34:$A$777,$A301,СВЦЭМ!$B$34:$B$777,Q$296)+'СЕТ СН'!$F$13</f>
        <v>0</v>
      </c>
      <c r="R301" s="37">
        <f>SUMIFS(СВЦЭМ!$I$34:$I$777,СВЦЭМ!$A$34:$A$777,$A301,СВЦЭМ!$B$34:$B$777,R$296)+'СЕТ СН'!$F$13</f>
        <v>0</v>
      </c>
      <c r="S301" s="37">
        <f>SUMIFS(СВЦЭМ!$I$34:$I$777,СВЦЭМ!$A$34:$A$777,$A301,СВЦЭМ!$B$34:$B$777,S$296)+'СЕТ СН'!$F$13</f>
        <v>0</v>
      </c>
      <c r="T301" s="37">
        <f>SUMIFS(СВЦЭМ!$I$34:$I$777,СВЦЭМ!$A$34:$A$777,$A301,СВЦЭМ!$B$34:$B$777,T$296)+'СЕТ СН'!$F$13</f>
        <v>0</v>
      </c>
      <c r="U301" s="37">
        <f>SUMIFS(СВЦЭМ!$I$34:$I$777,СВЦЭМ!$A$34:$A$777,$A301,СВЦЭМ!$B$34:$B$777,U$296)+'СЕТ СН'!$F$13</f>
        <v>0</v>
      </c>
      <c r="V301" s="37">
        <f>SUMIFS(СВЦЭМ!$I$34:$I$777,СВЦЭМ!$A$34:$A$777,$A301,СВЦЭМ!$B$34:$B$777,V$296)+'СЕТ СН'!$F$13</f>
        <v>0</v>
      </c>
      <c r="W301" s="37">
        <f>SUMIFS(СВЦЭМ!$I$34:$I$777,СВЦЭМ!$A$34:$A$777,$A301,СВЦЭМ!$B$34:$B$777,W$296)+'СЕТ СН'!$F$13</f>
        <v>0</v>
      </c>
      <c r="X301" s="37">
        <f>SUMIFS(СВЦЭМ!$I$34:$I$777,СВЦЭМ!$A$34:$A$777,$A301,СВЦЭМ!$B$34:$B$777,X$296)+'СЕТ СН'!$F$13</f>
        <v>0</v>
      </c>
      <c r="Y301" s="37">
        <f>SUMIFS(СВЦЭМ!$I$34:$I$777,СВЦЭМ!$A$34:$A$777,$A301,СВЦЭМ!$B$34:$B$777,Y$296)+'СЕТ СН'!$F$13</f>
        <v>0</v>
      </c>
    </row>
    <row r="302" spans="1:27" ht="15.75" x14ac:dyDescent="0.2">
      <c r="A302" s="36">
        <f t="shared" si="8"/>
        <v>42619</v>
      </c>
      <c r="B302" s="37">
        <f>SUMIFS(СВЦЭМ!$I$34:$I$777,СВЦЭМ!$A$34:$A$777,$A302,СВЦЭМ!$B$34:$B$777,B$296)+'СЕТ СН'!$F$13</f>
        <v>0</v>
      </c>
      <c r="C302" s="37">
        <f>SUMIFS(СВЦЭМ!$I$34:$I$777,СВЦЭМ!$A$34:$A$777,$A302,СВЦЭМ!$B$34:$B$777,C$296)+'СЕТ СН'!$F$13</f>
        <v>0</v>
      </c>
      <c r="D302" s="37">
        <f>SUMIFS(СВЦЭМ!$I$34:$I$777,СВЦЭМ!$A$34:$A$777,$A302,СВЦЭМ!$B$34:$B$777,D$296)+'СЕТ СН'!$F$13</f>
        <v>0</v>
      </c>
      <c r="E302" s="37">
        <f>SUMIFS(СВЦЭМ!$I$34:$I$777,СВЦЭМ!$A$34:$A$777,$A302,СВЦЭМ!$B$34:$B$777,E$296)+'СЕТ СН'!$F$13</f>
        <v>0</v>
      </c>
      <c r="F302" s="37">
        <f>SUMIFS(СВЦЭМ!$I$34:$I$777,СВЦЭМ!$A$34:$A$777,$A302,СВЦЭМ!$B$34:$B$777,F$296)+'СЕТ СН'!$F$13</f>
        <v>0</v>
      </c>
      <c r="G302" s="37">
        <f>SUMIFS(СВЦЭМ!$I$34:$I$777,СВЦЭМ!$A$34:$A$777,$A302,СВЦЭМ!$B$34:$B$777,G$296)+'СЕТ СН'!$F$13</f>
        <v>0</v>
      </c>
      <c r="H302" s="37">
        <f>SUMIFS(СВЦЭМ!$I$34:$I$777,СВЦЭМ!$A$34:$A$777,$A302,СВЦЭМ!$B$34:$B$777,H$296)+'СЕТ СН'!$F$13</f>
        <v>0</v>
      </c>
      <c r="I302" s="37">
        <f>SUMIFS(СВЦЭМ!$I$34:$I$777,СВЦЭМ!$A$34:$A$777,$A302,СВЦЭМ!$B$34:$B$777,I$296)+'СЕТ СН'!$F$13</f>
        <v>0</v>
      </c>
      <c r="J302" s="37">
        <f>SUMIFS(СВЦЭМ!$I$34:$I$777,СВЦЭМ!$A$34:$A$777,$A302,СВЦЭМ!$B$34:$B$777,J$296)+'СЕТ СН'!$F$13</f>
        <v>0</v>
      </c>
      <c r="K302" s="37">
        <f>SUMIFS(СВЦЭМ!$I$34:$I$777,СВЦЭМ!$A$34:$A$777,$A302,СВЦЭМ!$B$34:$B$777,K$296)+'СЕТ СН'!$F$13</f>
        <v>0</v>
      </c>
      <c r="L302" s="37">
        <f>SUMIFS(СВЦЭМ!$I$34:$I$777,СВЦЭМ!$A$34:$A$777,$A302,СВЦЭМ!$B$34:$B$777,L$296)+'СЕТ СН'!$F$13</f>
        <v>0</v>
      </c>
      <c r="M302" s="37">
        <f>SUMIFS(СВЦЭМ!$I$34:$I$777,СВЦЭМ!$A$34:$A$777,$A302,СВЦЭМ!$B$34:$B$777,M$296)+'СЕТ СН'!$F$13</f>
        <v>0</v>
      </c>
      <c r="N302" s="37">
        <f>SUMIFS(СВЦЭМ!$I$34:$I$777,СВЦЭМ!$A$34:$A$777,$A302,СВЦЭМ!$B$34:$B$777,N$296)+'СЕТ СН'!$F$13</f>
        <v>0</v>
      </c>
      <c r="O302" s="37">
        <f>SUMIFS(СВЦЭМ!$I$34:$I$777,СВЦЭМ!$A$34:$A$777,$A302,СВЦЭМ!$B$34:$B$777,O$296)+'СЕТ СН'!$F$13</f>
        <v>0</v>
      </c>
      <c r="P302" s="37">
        <f>SUMIFS(СВЦЭМ!$I$34:$I$777,СВЦЭМ!$A$34:$A$777,$A302,СВЦЭМ!$B$34:$B$777,P$296)+'СЕТ СН'!$F$13</f>
        <v>0</v>
      </c>
      <c r="Q302" s="37">
        <f>SUMIFS(СВЦЭМ!$I$34:$I$777,СВЦЭМ!$A$34:$A$777,$A302,СВЦЭМ!$B$34:$B$777,Q$296)+'СЕТ СН'!$F$13</f>
        <v>0</v>
      </c>
      <c r="R302" s="37">
        <f>SUMIFS(СВЦЭМ!$I$34:$I$777,СВЦЭМ!$A$34:$A$777,$A302,СВЦЭМ!$B$34:$B$777,R$296)+'СЕТ СН'!$F$13</f>
        <v>0</v>
      </c>
      <c r="S302" s="37">
        <f>SUMIFS(СВЦЭМ!$I$34:$I$777,СВЦЭМ!$A$34:$A$777,$A302,СВЦЭМ!$B$34:$B$777,S$296)+'СЕТ СН'!$F$13</f>
        <v>0</v>
      </c>
      <c r="T302" s="37">
        <f>SUMIFS(СВЦЭМ!$I$34:$I$777,СВЦЭМ!$A$34:$A$777,$A302,СВЦЭМ!$B$34:$B$777,T$296)+'СЕТ СН'!$F$13</f>
        <v>0</v>
      </c>
      <c r="U302" s="37">
        <f>SUMIFS(СВЦЭМ!$I$34:$I$777,СВЦЭМ!$A$34:$A$777,$A302,СВЦЭМ!$B$34:$B$777,U$296)+'СЕТ СН'!$F$13</f>
        <v>0</v>
      </c>
      <c r="V302" s="37">
        <f>SUMIFS(СВЦЭМ!$I$34:$I$777,СВЦЭМ!$A$34:$A$777,$A302,СВЦЭМ!$B$34:$B$777,V$296)+'СЕТ СН'!$F$13</f>
        <v>0</v>
      </c>
      <c r="W302" s="37">
        <f>SUMIFS(СВЦЭМ!$I$34:$I$777,СВЦЭМ!$A$34:$A$777,$A302,СВЦЭМ!$B$34:$B$777,W$296)+'СЕТ СН'!$F$13</f>
        <v>0</v>
      </c>
      <c r="X302" s="37">
        <f>SUMIFS(СВЦЭМ!$I$34:$I$777,СВЦЭМ!$A$34:$A$777,$A302,СВЦЭМ!$B$34:$B$777,X$296)+'СЕТ СН'!$F$13</f>
        <v>0</v>
      </c>
      <c r="Y302" s="37">
        <f>SUMIFS(СВЦЭМ!$I$34:$I$777,СВЦЭМ!$A$34:$A$777,$A302,СВЦЭМ!$B$34:$B$777,Y$296)+'СЕТ СН'!$F$13</f>
        <v>0</v>
      </c>
    </row>
    <row r="303" spans="1:27" ht="15.75" x14ac:dyDescent="0.2">
      <c r="A303" s="36">
        <f t="shared" si="8"/>
        <v>42620</v>
      </c>
      <c r="B303" s="37">
        <f>SUMIFS(СВЦЭМ!$I$34:$I$777,СВЦЭМ!$A$34:$A$777,$A303,СВЦЭМ!$B$34:$B$777,B$296)+'СЕТ СН'!$F$13</f>
        <v>0</v>
      </c>
      <c r="C303" s="37">
        <f>SUMIFS(СВЦЭМ!$I$34:$I$777,СВЦЭМ!$A$34:$A$777,$A303,СВЦЭМ!$B$34:$B$777,C$296)+'СЕТ СН'!$F$13</f>
        <v>0</v>
      </c>
      <c r="D303" s="37">
        <f>SUMIFS(СВЦЭМ!$I$34:$I$777,СВЦЭМ!$A$34:$A$777,$A303,СВЦЭМ!$B$34:$B$777,D$296)+'СЕТ СН'!$F$13</f>
        <v>0</v>
      </c>
      <c r="E303" s="37">
        <f>SUMIFS(СВЦЭМ!$I$34:$I$777,СВЦЭМ!$A$34:$A$777,$A303,СВЦЭМ!$B$34:$B$777,E$296)+'СЕТ СН'!$F$13</f>
        <v>0</v>
      </c>
      <c r="F303" s="37">
        <f>SUMIFS(СВЦЭМ!$I$34:$I$777,СВЦЭМ!$A$34:$A$777,$A303,СВЦЭМ!$B$34:$B$777,F$296)+'СЕТ СН'!$F$13</f>
        <v>0</v>
      </c>
      <c r="G303" s="37">
        <f>SUMIFS(СВЦЭМ!$I$34:$I$777,СВЦЭМ!$A$34:$A$777,$A303,СВЦЭМ!$B$34:$B$777,G$296)+'СЕТ СН'!$F$13</f>
        <v>0</v>
      </c>
      <c r="H303" s="37">
        <f>SUMIFS(СВЦЭМ!$I$34:$I$777,СВЦЭМ!$A$34:$A$777,$A303,СВЦЭМ!$B$34:$B$777,H$296)+'СЕТ СН'!$F$13</f>
        <v>0</v>
      </c>
      <c r="I303" s="37">
        <f>SUMIFS(СВЦЭМ!$I$34:$I$777,СВЦЭМ!$A$34:$A$777,$A303,СВЦЭМ!$B$34:$B$777,I$296)+'СЕТ СН'!$F$13</f>
        <v>0</v>
      </c>
      <c r="J303" s="37">
        <f>SUMIFS(СВЦЭМ!$I$34:$I$777,СВЦЭМ!$A$34:$A$777,$A303,СВЦЭМ!$B$34:$B$777,J$296)+'СЕТ СН'!$F$13</f>
        <v>0</v>
      </c>
      <c r="K303" s="37">
        <f>SUMIFS(СВЦЭМ!$I$34:$I$777,СВЦЭМ!$A$34:$A$777,$A303,СВЦЭМ!$B$34:$B$777,K$296)+'СЕТ СН'!$F$13</f>
        <v>0</v>
      </c>
      <c r="L303" s="37">
        <f>SUMIFS(СВЦЭМ!$I$34:$I$777,СВЦЭМ!$A$34:$A$777,$A303,СВЦЭМ!$B$34:$B$777,L$296)+'СЕТ СН'!$F$13</f>
        <v>0</v>
      </c>
      <c r="M303" s="37">
        <f>SUMIFS(СВЦЭМ!$I$34:$I$777,СВЦЭМ!$A$34:$A$777,$A303,СВЦЭМ!$B$34:$B$777,M$296)+'СЕТ СН'!$F$13</f>
        <v>0</v>
      </c>
      <c r="N303" s="37">
        <f>SUMIFS(СВЦЭМ!$I$34:$I$777,СВЦЭМ!$A$34:$A$777,$A303,СВЦЭМ!$B$34:$B$777,N$296)+'СЕТ СН'!$F$13</f>
        <v>0</v>
      </c>
      <c r="O303" s="37">
        <f>SUMIFS(СВЦЭМ!$I$34:$I$777,СВЦЭМ!$A$34:$A$777,$A303,СВЦЭМ!$B$34:$B$777,O$296)+'СЕТ СН'!$F$13</f>
        <v>0</v>
      </c>
      <c r="P303" s="37">
        <f>SUMIFS(СВЦЭМ!$I$34:$I$777,СВЦЭМ!$A$34:$A$777,$A303,СВЦЭМ!$B$34:$B$777,P$296)+'СЕТ СН'!$F$13</f>
        <v>0</v>
      </c>
      <c r="Q303" s="37">
        <f>SUMIFS(СВЦЭМ!$I$34:$I$777,СВЦЭМ!$A$34:$A$777,$A303,СВЦЭМ!$B$34:$B$777,Q$296)+'СЕТ СН'!$F$13</f>
        <v>0</v>
      </c>
      <c r="R303" s="37">
        <f>SUMIFS(СВЦЭМ!$I$34:$I$777,СВЦЭМ!$A$34:$A$777,$A303,СВЦЭМ!$B$34:$B$777,R$296)+'СЕТ СН'!$F$13</f>
        <v>0</v>
      </c>
      <c r="S303" s="37">
        <f>SUMIFS(СВЦЭМ!$I$34:$I$777,СВЦЭМ!$A$34:$A$777,$A303,СВЦЭМ!$B$34:$B$777,S$296)+'СЕТ СН'!$F$13</f>
        <v>0</v>
      </c>
      <c r="T303" s="37">
        <f>SUMIFS(СВЦЭМ!$I$34:$I$777,СВЦЭМ!$A$34:$A$777,$A303,СВЦЭМ!$B$34:$B$777,T$296)+'СЕТ СН'!$F$13</f>
        <v>0</v>
      </c>
      <c r="U303" s="37">
        <f>SUMIFS(СВЦЭМ!$I$34:$I$777,СВЦЭМ!$A$34:$A$777,$A303,СВЦЭМ!$B$34:$B$777,U$296)+'СЕТ СН'!$F$13</f>
        <v>0</v>
      </c>
      <c r="V303" s="37">
        <f>SUMIFS(СВЦЭМ!$I$34:$I$777,СВЦЭМ!$A$34:$A$777,$A303,СВЦЭМ!$B$34:$B$777,V$296)+'СЕТ СН'!$F$13</f>
        <v>0</v>
      </c>
      <c r="W303" s="37">
        <f>SUMIFS(СВЦЭМ!$I$34:$I$777,СВЦЭМ!$A$34:$A$777,$A303,СВЦЭМ!$B$34:$B$777,W$296)+'СЕТ СН'!$F$13</f>
        <v>0</v>
      </c>
      <c r="X303" s="37">
        <f>SUMIFS(СВЦЭМ!$I$34:$I$777,СВЦЭМ!$A$34:$A$777,$A303,СВЦЭМ!$B$34:$B$777,X$296)+'СЕТ СН'!$F$13</f>
        <v>0</v>
      </c>
      <c r="Y303" s="37">
        <f>SUMIFS(СВЦЭМ!$I$34:$I$777,СВЦЭМ!$A$34:$A$777,$A303,СВЦЭМ!$B$34:$B$777,Y$296)+'СЕТ СН'!$F$13</f>
        <v>0</v>
      </c>
    </row>
    <row r="304" spans="1:27" ht="15.75" x14ac:dyDescent="0.2">
      <c r="A304" s="36">
        <f t="shared" si="8"/>
        <v>42621</v>
      </c>
      <c r="B304" s="37">
        <f>SUMIFS(СВЦЭМ!$I$34:$I$777,СВЦЭМ!$A$34:$A$777,$A304,СВЦЭМ!$B$34:$B$777,B$296)+'СЕТ СН'!$F$13</f>
        <v>0</v>
      </c>
      <c r="C304" s="37">
        <f>SUMIFS(СВЦЭМ!$I$34:$I$777,СВЦЭМ!$A$34:$A$777,$A304,СВЦЭМ!$B$34:$B$777,C$296)+'СЕТ СН'!$F$13</f>
        <v>0</v>
      </c>
      <c r="D304" s="37">
        <f>SUMIFS(СВЦЭМ!$I$34:$I$777,СВЦЭМ!$A$34:$A$777,$A304,СВЦЭМ!$B$34:$B$777,D$296)+'СЕТ СН'!$F$13</f>
        <v>0</v>
      </c>
      <c r="E304" s="37">
        <f>SUMIFS(СВЦЭМ!$I$34:$I$777,СВЦЭМ!$A$34:$A$777,$A304,СВЦЭМ!$B$34:$B$777,E$296)+'СЕТ СН'!$F$13</f>
        <v>0</v>
      </c>
      <c r="F304" s="37">
        <f>SUMIFS(СВЦЭМ!$I$34:$I$777,СВЦЭМ!$A$34:$A$777,$A304,СВЦЭМ!$B$34:$B$777,F$296)+'СЕТ СН'!$F$13</f>
        <v>0</v>
      </c>
      <c r="G304" s="37">
        <f>SUMIFS(СВЦЭМ!$I$34:$I$777,СВЦЭМ!$A$34:$A$777,$A304,СВЦЭМ!$B$34:$B$777,G$296)+'СЕТ СН'!$F$13</f>
        <v>0</v>
      </c>
      <c r="H304" s="37">
        <f>SUMIFS(СВЦЭМ!$I$34:$I$777,СВЦЭМ!$A$34:$A$777,$A304,СВЦЭМ!$B$34:$B$777,H$296)+'СЕТ СН'!$F$13</f>
        <v>0</v>
      </c>
      <c r="I304" s="37">
        <f>SUMIFS(СВЦЭМ!$I$34:$I$777,СВЦЭМ!$A$34:$A$777,$A304,СВЦЭМ!$B$34:$B$777,I$296)+'СЕТ СН'!$F$13</f>
        <v>0</v>
      </c>
      <c r="J304" s="37">
        <f>SUMIFS(СВЦЭМ!$I$34:$I$777,СВЦЭМ!$A$34:$A$777,$A304,СВЦЭМ!$B$34:$B$777,J$296)+'СЕТ СН'!$F$13</f>
        <v>0</v>
      </c>
      <c r="K304" s="37">
        <f>SUMIFS(СВЦЭМ!$I$34:$I$777,СВЦЭМ!$A$34:$A$777,$A304,СВЦЭМ!$B$34:$B$777,K$296)+'СЕТ СН'!$F$13</f>
        <v>0</v>
      </c>
      <c r="L304" s="37">
        <f>SUMIFS(СВЦЭМ!$I$34:$I$777,СВЦЭМ!$A$34:$A$777,$A304,СВЦЭМ!$B$34:$B$777,L$296)+'СЕТ СН'!$F$13</f>
        <v>0</v>
      </c>
      <c r="M304" s="37">
        <f>SUMIFS(СВЦЭМ!$I$34:$I$777,СВЦЭМ!$A$34:$A$777,$A304,СВЦЭМ!$B$34:$B$777,M$296)+'СЕТ СН'!$F$13</f>
        <v>0</v>
      </c>
      <c r="N304" s="37">
        <f>SUMIFS(СВЦЭМ!$I$34:$I$777,СВЦЭМ!$A$34:$A$777,$A304,СВЦЭМ!$B$34:$B$777,N$296)+'СЕТ СН'!$F$13</f>
        <v>0</v>
      </c>
      <c r="O304" s="37">
        <f>SUMIFS(СВЦЭМ!$I$34:$I$777,СВЦЭМ!$A$34:$A$777,$A304,СВЦЭМ!$B$34:$B$777,O$296)+'СЕТ СН'!$F$13</f>
        <v>0</v>
      </c>
      <c r="P304" s="37">
        <f>SUMIFS(СВЦЭМ!$I$34:$I$777,СВЦЭМ!$A$34:$A$777,$A304,СВЦЭМ!$B$34:$B$777,P$296)+'СЕТ СН'!$F$13</f>
        <v>0</v>
      </c>
      <c r="Q304" s="37">
        <f>SUMIFS(СВЦЭМ!$I$34:$I$777,СВЦЭМ!$A$34:$A$777,$A304,СВЦЭМ!$B$34:$B$777,Q$296)+'СЕТ СН'!$F$13</f>
        <v>0</v>
      </c>
      <c r="R304" s="37">
        <f>SUMIFS(СВЦЭМ!$I$34:$I$777,СВЦЭМ!$A$34:$A$777,$A304,СВЦЭМ!$B$34:$B$777,R$296)+'СЕТ СН'!$F$13</f>
        <v>0</v>
      </c>
      <c r="S304" s="37">
        <f>SUMIFS(СВЦЭМ!$I$34:$I$777,СВЦЭМ!$A$34:$A$777,$A304,СВЦЭМ!$B$34:$B$777,S$296)+'СЕТ СН'!$F$13</f>
        <v>0</v>
      </c>
      <c r="T304" s="37">
        <f>SUMIFS(СВЦЭМ!$I$34:$I$777,СВЦЭМ!$A$34:$A$777,$A304,СВЦЭМ!$B$34:$B$777,T$296)+'СЕТ СН'!$F$13</f>
        <v>0</v>
      </c>
      <c r="U304" s="37">
        <f>SUMIFS(СВЦЭМ!$I$34:$I$777,СВЦЭМ!$A$34:$A$777,$A304,СВЦЭМ!$B$34:$B$777,U$296)+'СЕТ СН'!$F$13</f>
        <v>0</v>
      </c>
      <c r="V304" s="37">
        <f>SUMIFS(СВЦЭМ!$I$34:$I$777,СВЦЭМ!$A$34:$A$777,$A304,СВЦЭМ!$B$34:$B$777,V$296)+'СЕТ СН'!$F$13</f>
        <v>0</v>
      </c>
      <c r="W304" s="37">
        <f>SUMIFS(СВЦЭМ!$I$34:$I$777,СВЦЭМ!$A$34:$A$777,$A304,СВЦЭМ!$B$34:$B$777,W$296)+'СЕТ СН'!$F$13</f>
        <v>0</v>
      </c>
      <c r="X304" s="37">
        <f>SUMIFS(СВЦЭМ!$I$34:$I$777,СВЦЭМ!$A$34:$A$777,$A304,СВЦЭМ!$B$34:$B$777,X$296)+'СЕТ СН'!$F$13</f>
        <v>0</v>
      </c>
      <c r="Y304" s="37">
        <f>SUMIFS(СВЦЭМ!$I$34:$I$777,СВЦЭМ!$A$34:$A$777,$A304,СВЦЭМ!$B$34:$B$777,Y$296)+'СЕТ СН'!$F$13</f>
        <v>0</v>
      </c>
    </row>
    <row r="305" spans="1:25" ht="15.75" x14ac:dyDescent="0.2">
      <c r="A305" s="36">
        <f t="shared" si="8"/>
        <v>42622</v>
      </c>
      <c r="B305" s="37">
        <f>SUMIFS(СВЦЭМ!$I$34:$I$777,СВЦЭМ!$A$34:$A$777,$A305,СВЦЭМ!$B$34:$B$777,B$296)+'СЕТ СН'!$F$13</f>
        <v>0</v>
      </c>
      <c r="C305" s="37">
        <f>SUMIFS(СВЦЭМ!$I$34:$I$777,СВЦЭМ!$A$34:$A$777,$A305,СВЦЭМ!$B$34:$B$777,C$296)+'СЕТ СН'!$F$13</f>
        <v>0</v>
      </c>
      <c r="D305" s="37">
        <f>SUMIFS(СВЦЭМ!$I$34:$I$777,СВЦЭМ!$A$34:$A$777,$A305,СВЦЭМ!$B$34:$B$777,D$296)+'СЕТ СН'!$F$13</f>
        <v>0</v>
      </c>
      <c r="E305" s="37">
        <f>SUMIFS(СВЦЭМ!$I$34:$I$777,СВЦЭМ!$A$34:$A$777,$A305,СВЦЭМ!$B$34:$B$777,E$296)+'СЕТ СН'!$F$13</f>
        <v>0</v>
      </c>
      <c r="F305" s="37">
        <f>SUMIFS(СВЦЭМ!$I$34:$I$777,СВЦЭМ!$A$34:$A$777,$A305,СВЦЭМ!$B$34:$B$777,F$296)+'СЕТ СН'!$F$13</f>
        <v>0</v>
      </c>
      <c r="G305" s="37">
        <f>SUMIFS(СВЦЭМ!$I$34:$I$777,СВЦЭМ!$A$34:$A$777,$A305,СВЦЭМ!$B$34:$B$777,G$296)+'СЕТ СН'!$F$13</f>
        <v>0</v>
      </c>
      <c r="H305" s="37">
        <f>SUMIFS(СВЦЭМ!$I$34:$I$777,СВЦЭМ!$A$34:$A$777,$A305,СВЦЭМ!$B$34:$B$777,H$296)+'СЕТ СН'!$F$13</f>
        <v>0</v>
      </c>
      <c r="I305" s="37">
        <f>SUMIFS(СВЦЭМ!$I$34:$I$777,СВЦЭМ!$A$34:$A$777,$A305,СВЦЭМ!$B$34:$B$777,I$296)+'СЕТ СН'!$F$13</f>
        <v>0</v>
      </c>
      <c r="J305" s="37">
        <f>SUMIFS(СВЦЭМ!$I$34:$I$777,СВЦЭМ!$A$34:$A$777,$A305,СВЦЭМ!$B$34:$B$777,J$296)+'СЕТ СН'!$F$13</f>
        <v>0</v>
      </c>
      <c r="K305" s="37">
        <f>SUMIFS(СВЦЭМ!$I$34:$I$777,СВЦЭМ!$A$34:$A$777,$A305,СВЦЭМ!$B$34:$B$777,K$296)+'СЕТ СН'!$F$13</f>
        <v>0</v>
      </c>
      <c r="L305" s="37">
        <f>SUMIFS(СВЦЭМ!$I$34:$I$777,СВЦЭМ!$A$34:$A$777,$A305,СВЦЭМ!$B$34:$B$777,L$296)+'СЕТ СН'!$F$13</f>
        <v>0</v>
      </c>
      <c r="M305" s="37">
        <f>SUMIFS(СВЦЭМ!$I$34:$I$777,СВЦЭМ!$A$34:$A$777,$A305,СВЦЭМ!$B$34:$B$777,M$296)+'СЕТ СН'!$F$13</f>
        <v>0</v>
      </c>
      <c r="N305" s="37">
        <f>SUMIFS(СВЦЭМ!$I$34:$I$777,СВЦЭМ!$A$34:$A$777,$A305,СВЦЭМ!$B$34:$B$777,N$296)+'СЕТ СН'!$F$13</f>
        <v>0</v>
      </c>
      <c r="O305" s="37">
        <f>SUMIFS(СВЦЭМ!$I$34:$I$777,СВЦЭМ!$A$34:$A$777,$A305,СВЦЭМ!$B$34:$B$777,O$296)+'СЕТ СН'!$F$13</f>
        <v>0</v>
      </c>
      <c r="P305" s="37">
        <f>SUMIFS(СВЦЭМ!$I$34:$I$777,СВЦЭМ!$A$34:$A$777,$A305,СВЦЭМ!$B$34:$B$777,P$296)+'СЕТ СН'!$F$13</f>
        <v>0</v>
      </c>
      <c r="Q305" s="37">
        <f>SUMIFS(СВЦЭМ!$I$34:$I$777,СВЦЭМ!$A$34:$A$777,$A305,СВЦЭМ!$B$34:$B$777,Q$296)+'СЕТ СН'!$F$13</f>
        <v>0</v>
      </c>
      <c r="R305" s="37">
        <f>SUMIFS(СВЦЭМ!$I$34:$I$777,СВЦЭМ!$A$34:$A$777,$A305,СВЦЭМ!$B$34:$B$777,R$296)+'СЕТ СН'!$F$13</f>
        <v>0</v>
      </c>
      <c r="S305" s="37">
        <f>SUMIFS(СВЦЭМ!$I$34:$I$777,СВЦЭМ!$A$34:$A$777,$A305,СВЦЭМ!$B$34:$B$777,S$296)+'СЕТ СН'!$F$13</f>
        <v>0</v>
      </c>
      <c r="T305" s="37">
        <f>SUMIFS(СВЦЭМ!$I$34:$I$777,СВЦЭМ!$A$34:$A$777,$A305,СВЦЭМ!$B$34:$B$777,T$296)+'СЕТ СН'!$F$13</f>
        <v>0</v>
      </c>
      <c r="U305" s="37">
        <f>SUMIFS(СВЦЭМ!$I$34:$I$777,СВЦЭМ!$A$34:$A$777,$A305,СВЦЭМ!$B$34:$B$777,U$296)+'СЕТ СН'!$F$13</f>
        <v>0</v>
      </c>
      <c r="V305" s="37">
        <f>SUMIFS(СВЦЭМ!$I$34:$I$777,СВЦЭМ!$A$34:$A$777,$A305,СВЦЭМ!$B$34:$B$777,V$296)+'СЕТ СН'!$F$13</f>
        <v>0</v>
      </c>
      <c r="W305" s="37">
        <f>SUMIFS(СВЦЭМ!$I$34:$I$777,СВЦЭМ!$A$34:$A$777,$A305,СВЦЭМ!$B$34:$B$777,W$296)+'СЕТ СН'!$F$13</f>
        <v>0</v>
      </c>
      <c r="X305" s="37">
        <f>SUMIFS(СВЦЭМ!$I$34:$I$777,СВЦЭМ!$A$34:$A$777,$A305,СВЦЭМ!$B$34:$B$777,X$296)+'СЕТ СН'!$F$13</f>
        <v>0</v>
      </c>
      <c r="Y305" s="37">
        <f>SUMIFS(СВЦЭМ!$I$34:$I$777,СВЦЭМ!$A$34:$A$777,$A305,СВЦЭМ!$B$34:$B$777,Y$296)+'СЕТ СН'!$F$13</f>
        <v>0</v>
      </c>
    </row>
    <row r="306" spans="1:25" ht="15.75" x14ac:dyDescent="0.2">
      <c r="A306" s="36">
        <f t="shared" si="8"/>
        <v>42623</v>
      </c>
      <c r="B306" s="37">
        <f>SUMIFS(СВЦЭМ!$I$34:$I$777,СВЦЭМ!$A$34:$A$777,$A306,СВЦЭМ!$B$34:$B$777,B$296)+'СЕТ СН'!$F$13</f>
        <v>0</v>
      </c>
      <c r="C306" s="37">
        <f>SUMIFS(СВЦЭМ!$I$34:$I$777,СВЦЭМ!$A$34:$A$777,$A306,СВЦЭМ!$B$34:$B$777,C$296)+'СЕТ СН'!$F$13</f>
        <v>0</v>
      </c>
      <c r="D306" s="37">
        <f>SUMIFS(СВЦЭМ!$I$34:$I$777,СВЦЭМ!$A$34:$A$777,$A306,СВЦЭМ!$B$34:$B$777,D$296)+'СЕТ СН'!$F$13</f>
        <v>0</v>
      </c>
      <c r="E306" s="37">
        <f>SUMIFS(СВЦЭМ!$I$34:$I$777,СВЦЭМ!$A$34:$A$777,$A306,СВЦЭМ!$B$34:$B$777,E$296)+'СЕТ СН'!$F$13</f>
        <v>0</v>
      </c>
      <c r="F306" s="37">
        <f>SUMIFS(СВЦЭМ!$I$34:$I$777,СВЦЭМ!$A$34:$A$777,$A306,СВЦЭМ!$B$34:$B$777,F$296)+'СЕТ СН'!$F$13</f>
        <v>0</v>
      </c>
      <c r="G306" s="37">
        <f>SUMIFS(СВЦЭМ!$I$34:$I$777,СВЦЭМ!$A$34:$A$777,$A306,СВЦЭМ!$B$34:$B$777,G$296)+'СЕТ СН'!$F$13</f>
        <v>0</v>
      </c>
      <c r="H306" s="37">
        <f>SUMIFS(СВЦЭМ!$I$34:$I$777,СВЦЭМ!$A$34:$A$777,$A306,СВЦЭМ!$B$34:$B$777,H$296)+'СЕТ СН'!$F$13</f>
        <v>0</v>
      </c>
      <c r="I306" s="37">
        <f>SUMIFS(СВЦЭМ!$I$34:$I$777,СВЦЭМ!$A$34:$A$777,$A306,СВЦЭМ!$B$34:$B$777,I$296)+'СЕТ СН'!$F$13</f>
        <v>0</v>
      </c>
      <c r="J306" s="37">
        <f>SUMIFS(СВЦЭМ!$I$34:$I$777,СВЦЭМ!$A$34:$A$777,$A306,СВЦЭМ!$B$34:$B$777,J$296)+'СЕТ СН'!$F$13</f>
        <v>0</v>
      </c>
      <c r="K306" s="37">
        <f>SUMIFS(СВЦЭМ!$I$34:$I$777,СВЦЭМ!$A$34:$A$777,$A306,СВЦЭМ!$B$34:$B$777,K$296)+'СЕТ СН'!$F$13</f>
        <v>0</v>
      </c>
      <c r="L306" s="37">
        <f>SUMIFS(СВЦЭМ!$I$34:$I$777,СВЦЭМ!$A$34:$A$777,$A306,СВЦЭМ!$B$34:$B$777,L$296)+'СЕТ СН'!$F$13</f>
        <v>0</v>
      </c>
      <c r="M306" s="37">
        <f>SUMIFS(СВЦЭМ!$I$34:$I$777,СВЦЭМ!$A$34:$A$777,$A306,СВЦЭМ!$B$34:$B$777,M$296)+'СЕТ СН'!$F$13</f>
        <v>0</v>
      </c>
      <c r="N306" s="37">
        <f>SUMIFS(СВЦЭМ!$I$34:$I$777,СВЦЭМ!$A$34:$A$777,$A306,СВЦЭМ!$B$34:$B$777,N$296)+'СЕТ СН'!$F$13</f>
        <v>0</v>
      </c>
      <c r="O306" s="37">
        <f>SUMIFS(СВЦЭМ!$I$34:$I$777,СВЦЭМ!$A$34:$A$777,$A306,СВЦЭМ!$B$34:$B$777,O$296)+'СЕТ СН'!$F$13</f>
        <v>0</v>
      </c>
      <c r="P306" s="37">
        <f>SUMIFS(СВЦЭМ!$I$34:$I$777,СВЦЭМ!$A$34:$A$777,$A306,СВЦЭМ!$B$34:$B$777,P$296)+'СЕТ СН'!$F$13</f>
        <v>0</v>
      </c>
      <c r="Q306" s="37">
        <f>SUMIFS(СВЦЭМ!$I$34:$I$777,СВЦЭМ!$A$34:$A$777,$A306,СВЦЭМ!$B$34:$B$777,Q$296)+'СЕТ СН'!$F$13</f>
        <v>0</v>
      </c>
      <c r="R306" s="37">
        <f>SUMIFS(СВЦЭМ!$I$34:$I$777,СВЦЭМ!$A$34:$A$777,$A306,СВЦЭМ!$B$34:$B$777,R$296)+'СЕТ СН'!$F$13</f>
        <v>0</v>
      </c>
      <c r="S306" s="37">
        <f>SUMIFS(СВЦЭМ!$I$34:$I$777,СВЦЭМ!$A$34:$A$777,$A306,СВЦЭМ!$B$34:$B$777,S$296)+'СЕТ СН'!$F$13</f>
        <v>0</v>
      </c>
      <c r="T306" s="37">
        <f>SUMIFS(СВЦЭМ!$I$34:$I$777,СВЦЭМ!$A$34:$A$777,$A306,СВЦЭМ!$B$34:$B$777,T$296)+'СЕТ СН'!$F$13</f>
        <v>0</v>
      </c>
      <c r="U306" s="37">
        <f>SUMIFS(СВЦЭМ!$I$34:$I$777,СВЦЭМ!$A$34:$A$777,$A306,СВЦЭМ!$B$34:$B$777,U$296)+'СЕТ СН'!$F$13</f>
        <v>0</v>
      </c>
      <c r="V306" s="37">
        <f>SUMIFS(СВЦЭМ!$I$34:$I$777,СВЦЭМ!$A$34:$A$777,$A306,СВЦЭМ!$B$34:$B$777,V$296)+'СЕТ СН'!$F$13</f>
        <v>0</v>
      </c>
      <c r="W306" s="37">
        <f>SUMIFS(СВЦЭМ!$I$34:$I$777,СВЦЭМ!$A$34:$A$777,$A306,СВЦЭМ!$B$34:$B$777,W$296)+'СЕТ СН'!$F$13</f>
        <v>0</v>
      </c>
      <c r="X306" s="37">
        <f>SUMIFS(СВЦЭМ!$I$34:$I$777,СВЦЭМ!$A$34:$A$777,$A306,СВЦЭМ!$B$34:$B$777,X$296)+'СЕТ СН'!$F$13</f>
        <v>0</v>
      </c>
      <c r="Y306" s="37">
        <f>SUMIFS(СВЦЭМ!$I$34:$I$777,СВЦЭМ!$A$34:$A$777,$A306,СВЦЭМ!$B$34:$B$777,Y$296)+'СЕТ СН'!$F$13</f>
        <v>0</v>
      </c>
    </row>
    <row r="307" spans="1:25" ht="15.75" x14ac:dyDescent="0.2">
      <c r="A307" s="36">
        <f t="shared" si="8"/>
        <v>42624</v>
      </c>
      <c r="B307" s="37">
        <f>SUMIFS(СВЦЭМ!$I$34:$I$777,СВЦЭМ!$A$34:$A$777,$A307,СВЦЭМ!$B$34:$B$777,B$296)+'СЕТ СН'!$F$13</f>
        <v>0</v>
      </c>
      <c r="C307" s="37">
        <f>SUMIFS(СВЦЭМ!$I$34:$I$777,СВЦЭМ!$A$34:$A$777,$A307,СВЦЭМ!$B$34:$B$777,C$296)+'СЕТ СН'!$F$13</f>
        <v>0</v>
      </c>
      <c r="D307" s="37">
        <f>SUMIFS(СВЦЭМ!$I$34:$I$777,СВЦЭМ!$A$34:$A$777,$A307,СВЦЭМ!$B$34:$B$777,D$296)+'СЕТ СН'!$F$13</f>
        <v>0</v>
      </c>
      <c r="E307" s="37">
        <f>SUMIFS(СВЦЭМ!$I$34:$I$777,СВЦЭМ!$A$34:$A$777,$A307,СВЦЭМ!$B$34:$B$777,E$296)+'СЕТ СН'!$F$13</f>
        <v>0</v>
      </c>
      <c r="F307" s="37">
        <f>SUMIFS(СВЦЭМ!$I$34:$I$777,СВЦЭМ!$A$34:$A$777,$A307,СВЦЭМ!$B$34:$B$777,F$296)+'СЕТ СН'!$F$13</f>
        <v>0</v>
      </c>
      <c r="G307" s="37">
        <f>SUMIFS(СВЦЭМ!$I$34:$I$777,СВЦЭМ!$A$34:$A$777,$A307,СВЦЭМ!$B$34:$B$777,G$296)+'СЕТ СН'!$F$13</f>
        <v>0</v>
      </c>
      <c r="H307" s="37">
        <f>SUMIFS(СВЦЭМ!$I$34:$I$777,СВЦЭМ!$A$34:$A$777,$A307,СВЦЭМ!$B$34:$B$777,H$296)+'СЕТ СН'!$F$13</f>
        <v>0</v>
      </c>
      <c r="I307" s="37">
        <f>SUMIFS(СВЦЭМ!$I$34:$I$777,СВЦЭМ!$A$34:$A$777,$A307,СВЦЭМ!$B$34:$B$777,I$296)+'СЕТ СН'!$F$13</f>
        <v>0</v>
      </c>
      <c r="J307" s="37">
        <f>SUMIFS(СВЦЭМ!$I$34:$I$777,СВЦЭМ!$A$34:$A$777,$A307,СВЦЭМ!$B$34:$B$777,J$296)+'СЕТ СН'!$F$13</f>
        <v>0</v>
      </c>
      <c r="K307" s="37">
        <f>SUMIFS(СВЦЭМ!$I$34:$I$777,СВЦЭМ!$A$34:$A$777,$A307,СВЦЭМ!$B$34:$B$777,K$296)+'СЕТ СН'!$F$13</f>
        <v>0</v>
      </c>
      <c r="L307" s="37">
        <f>SUMIFS(СВЦЭМ!$I$34:$I$777,СВЦЭМ!$A$34:$A$777,$A307,СВЦЭМ!$B$34:$B$777,L$296)+'СЕТ СН'!$F$13</f>
        <v>0</v>
      </c>
      <c r="M307" s="37">
        <f>SUMIFS(СВЦЭМ!$I$34:$I$777,СВЦЭМ!$A$34:$A$777,$A307,СВЦЭМ!$B$34:$B$777,M$296)+'СЕТ СН'!$F$13</f>
        <v>0</v>
      </c>
      <c r="N307" s="37">
        <f>SUMIFS(СВЦЭМ!$I$34:$I$777,СВЦЭМ!$A$34:$A$777,$A307,СВЦЭМ!$B$34:$B$777,N$296)+'СЕТ СН'!$F$13</f>
        <v>0</v>
      </c>
      <c r="O307" s="37">
        <f>SUMIFS(СВЦЭМ!$I$34:$I$777,СВЦЭМ!$A$34:$A$777,$A307,СВЦЭМ!$B$34:$B$777,O$296)+'СЕТ СН'!$F$13</f>
        <v>0</v>
      </c>
      <c r="P307" s="37">
        <f>SUMIFS(СВЦЭМ!$I$34:$I$777,СВЦЭМ!$A$34:$A$777,$A307,СВЦЭМ!$B$34:$B$777,P$296)+'СЕТ СН'!$F$13</f>
        <v>0</v>
      </c>
      <c r="Q307" s="37">
        <f>SUMIFS(СВЦЭМ!$I$34:$I$777,СВЦЭМ!$A$34:$A$777,$A307,СВЦЭМ!$B$34:$B$777,Q$296)+'СЕТ СН'!$F$13</f>
        <v>0</v>
      </c>
      <c r="R307" s="37">
        <f>SUMIFS(СВЦЭМ!$I$34:$I$777,СВЦЭМ!$A$34:$A$777,$A307,СВЦЭМ!$B$34:$B$777,R$296)+'СЕТ СН'!$F$13</f>
        <v>0</v>
      </c>
      <c r="S307" s="37">
        <f>SUMIFS(СВЦЭМ!$I$34:$I$777,СВЦЭМ!$A$34:$A$777,$A307,СВЦЭМ!$B$34:$B$777,S$296)+'СЕТ СН'!$F$13</f>
        <v>0</v>
      </c>
      <c r="T307" s="37">
        <f>SUMIFS(СВЦЭМ!$I$34:$I$777,СВЦЭМ!$A$34:$A$777,$A307,СВЦЭМ!$B$34:$B$777,T$296)+'СЕТ СН'!$F$13</f>
        <v>0</v>
      </c>
      <c r="U307" s="37">
        <f>SUMIFS(СВЦЭМ!$I$34:$I$777,СВЦЭМ!$A$34:$A$777,$A307,СВЦЭМ!$B$34:$B$777,U$296)+'СЕТ СН'!$F$13</f>
        <v>0</v>
      </c>
      <c r="V307" s="37">
        <f>SUMIFS(СВЦЭМ!$I$34:$I$777,СВЦЭМ!$A$34:$A$777,$A307,СВЦЭМ!$B$34:$B$777,V$296)+'СЕТ СН'!$F$13</f>
        <v>0</v>
      </c>
      <c r="W307" s="37">
        <f>SUMIFS(СВЦЭМ!$I$34:$I$777,СВЦЭМ!$A$34:$A$777,$A307,СВЦЭМ!$B$34:$B$777,W$296)+'СЕТ СН'!$F$13</f>
        <v>0</v>
      </c>
      <c r="X307" s="37">
        <f>SUMIFS(СВЦЭМ!$I$34:$I$777,СВЦЭМ!$A$34:$A$777,$A307,СВЦЭМ!$B$34:$B$777,X$296)+'СЕТ СН'!$F$13</f>
        <v>0</v>
      </c>
      <c r="Y307" s="37">
        <f>SUMIFS(СВЦЭМ!$I$34:$I$777,СВЦЭМ!$A$34:$A$777,$A307,СВЦЭМ!$B$34:$B$777,Y$296)+'СЕТ СН'!$F$13</f>
        <v>0</v>
      </c>
    </row>
    <row r="308" spans="1:25" ht="15.75" x14ac:dyDescent="0.2">
      <c r="A308" s="36">
        <f t="shared" si="8"/>
        <v>42625</v>
      </c>
      <c r="B308" s="37">
        <f>SUMIFS(СВЦЭМ!$I$34:$I$777,СВЦЭМ!$A$34:$A$777,$A308,СВЦЭМ!$B$34:$B$777,B$296)+'СЕТ СН'!$F$13</f>
        <v>0</v>
      </c>
      <c r="C308" s="37">
        <f>SUMIFS(СВЦЭМ!$I$34:$I$777,СВЦЭМ!$A$34:$A$777,$A308,СВЦЭМ!$B$34:$B$777,C$296)+'СЕТ СН'!$F$13</f>
        <v>0</v>
      </c>
      <c r="D308" s="37">
        <f>SUMIFS(СВЦЭМ!$I$34:$I$777,СВЦЭМ!$A$34:$A$777,$A308,СВЦЭМ!$B$34:$B$777,D$296)+'СЕТ СН'!$F$13</f>
        <v>0</v>
      </c>
      <c r="E308" s="37">
        <f>SUMIFS(СВЦЭМ!$I$34:$I$777,СВЦЭМ!$A$34:$A$777,$A308,СВЦЭМ!$B$34:$B$777,E$296)+'СЕТ СН'!$F$13</f>
        <v>0</v>
      </c>
      <c r="F308" s="37">
        <f>SUMIFS(СВЦЭМ!$I$34:$I$777,СВЦЭМ!$A$34:$A$777,$A308,СВЦЭМ!$B$34:$B$777,F$296)+'СЕТ СН'!$F$13</f>
        <v>0</v>
      </c>
      <c r="G308" s="37">
        <f>SUMIFS(СВЦЭМ!$I$34:$I$777,СВЦЭМ!$A$34:$A$777,$A308,СВЦЭМ!$B$34:$B$777,G$296)+'СЕТ СН'!$F$13</f>
        <v>0</v>
      </c>
      <c r="H308" s="37">
        <f>SUMIFS(СВЦЭМ!$I$34:$I$777,СВЦЭМ!$A$34:$A$777,$A308,СВЦЭМ!$B$34:$B$777,H$296)+'СЕТ СН'!$F$13</f>
        <v>0</v>
      </c>
      <c r="I308" s="37">
        <f>SUMIFS(СВЦЭМ!$I$34:$I$777,СВЦЭМ!$A$34:$A$777,$A308,СВЦЭМ!$B$34:$B$777,I$296)+'СЕТ СН'!$F$13</f>
        <v>0</v>
      </c>
      <c r="J308" s="37">
        <f>SUMIFS(СВЦЭМ!$I$34:$I$777,СВЦЭМ!$A$34:$A$777,$A308,СВЦЭМ!$B$34:$B$777,J$296)+'СЕТ СН'!$F$13</f>
        <v>0</v>
      </c>
      <c r="K308" s="37">
        <f>SUMIFS(СВЦЭМ!$I$34:$I$777,СВЦЭМ!$A$34:$A$777,$A308,СВЦЭМ!$B$34:$B$777,K$296)+'СЕТ СН'!$F$13</f>
        <v>0</v>
      </c>
      <c r="L308" s="37">
        <f>SUMIFS(СВЦЭМ!$I$34:$I$777,СВЦЭМ!$A$34:$A$777,$A308,СВЦЭМ!$B$34:$B$777,L$296)+'СЕТ СН'!$F$13</f>
        <v>0</v>
      </c>
      <c r="M308" s="37">
        <f>SUMIFS(СВЦЭМ!$I$34:$I$777,СВЦЭМ!$A$34:$A$777,$A308,СВЦЭМ!$B$34:$B$777,M$296)+'СЕТ СН'!$F$13</f>
        <v>0</v>
      </c>
      <c r="N308" s="37">
        <f>SUMIFS(СВЦЭМ!$I$34:$I$777,СВЦЭМ!$A$34:$A$777,$A308,СВЦЭМ!$B$34:$B$777,N$296)+'СЕТ СН'!$F$13</f>
        <v>0</v>
      </c>
      <c r="O308" s="37">
        <f>SUMIFS(СВЦЭМ!$I$34:$I$777,СВЦЭМ!$A$34:$A$777,$A308,СВЦЭМ!$B$34:$B$777,O$296)+'СЕТ СН'!$F$13</f>
        <v>0</v>
      </c>
      <c r="P308" s="37">
        <f>SUMIFS(СВЦЭМ!$I$34:$I$777,СВЦЭМ!$A$34:$A$777,$A308,СВЦЭМ!$B$34:$B$777,P$296)+'СЕТ СН'!$F$13</f>
        <v>0</v>
      </c>
      <c r="Q308" s="37">
        <f>SUMIFS(СВЦЭМ!$I$34:$I$777,СВЦЭМ!$A$34:$A$777,$A308,СВЦЭМ!$B$34:$B$777,Q$296)+'СЕТ СН'!$F$13</f>
        <v>0</v>
      </c>
      <c r="R308" s="37">
        <f>SUMIFS(СВЦЭМ!$I$34:$I$777,СВЦЭМ!$A$34:$A$777,$A308,СВЦЭМ!$B$34:$B$777,R$296)+'СЕТ СН'!$F$13</f>
        <v>0</v>
      </c>
      <c r="S308" s="37">
        <f>SUMIFS(СВЦЭМ!$I$34:$I$777,СВЦЭМ!$A$34:$A$777,$A308,СВЦЭМ!$B$34:$B$777,S$296)+'СЕТ СН'!$F$13</f>
        <v>0</v>
      </c>
      <c r="T308" s="37">
        <f>SUMIFS(СВЦЭМ!$I$34:$I$777,СВЦЭМ!$A$34:$A$777,$A308,СВЦЭМ!$B$34:$B$777,T$296)+'СЕТ СН'!$F$13</f>
        <v>0</v>
      </c>
      <c r="U308" s="37">
        <f>SUMIFS(СВЦЭМ!$I$34:$I$777,СВЦЭМ!$A$34:$A$777,$A308,СВЦЭМ!$B$34:$B$777,U$296)+'СЕТ СН'!$F$13</f>
        <v>0</v>
      </c>
      <c r="V308" s="37">
        <f>SUMIFS(СВЦЭМ!$I$34:$I$777,СВЦЭМ!$A$34:$A$777,$A308,СВЦЭМ!$B$34:$B$777,V$296)+'СЕТ СН'!$F$13</f>
        <v>0</v>
      </c>
      <c r="W308" s="37">
        <f>SUMIFS(СВЦЭМ!$I$34:$I$777,СВЦЭМ!$A$34:$A$777,$A308,СВЦЭМ!$B$34:$B$777,W$296)+'СЕТ СН'!$F$13</f>
        <v>0</v>
      </c>
      <c r="X308" s="37">
        <f>SUMIFS(СВЦЭМ!$I$34:$I$777,СВЦЭМ!$A$34:$A$777,$A308,СВЦЭМ!$B$34:$B$777,X$296)+'СЕТ СН'!$F$13</f>
        <v>0</v>
      </c>
      <c r="Y308" s="37">
        <f>SUMIFS(СВЦЭМ!$I$34:$I$777,СВЦЭМ!$A$34:$A$777,$A308,СВЦЭМ!$B$34:$B$777,Y$296)+'СЕТ СН'!$F$13</f>
        <v>0</v>
      </c>
    </row>
    <row r="309" spans="1:25" ht="15.75" x14ac:dyDescent="0.2">
      <c r="A309" s="36">
        <f t="shared" si="8"/>
        <v>42626</v>
      </c>
      <c r="B309" s="37">
        <f>SUMIFS(СВЦЭМ!$I$34:$I$777,СВЦЭМ!$A$34:$A$777,$A309,СВЦЭМ!$B$34:$B$777,B$296)+'СЕТ СН'!$F$13</f>
        <v>0</v>
      </c>
      <c r="C309" s="37">
        <f>SUMIFS(СВЦЭМ!$I$34:$I$777,СВЦЭМ!$A$34:$A$777,$A309,СВЦЭМ!$B$34:$B$777,C$296)+'СЕТ СН'!$F$13</f>
        <v>0</v>
      </c>
      <c r="D309" s="37">
        <f>SUMIFS(СВЦЭМ!$I$34:$I$777,СВЦЭМ!$A$34:$A$777,$A309,СВЦЭМ!$B$34:$B$777,D$296)+'СЕТ СН'!$F$13</f>
        <v>0</v>
      </c>
      <c r="E309" s="37">
        <f>SUMIFS(СВЦЭМ!$I$34:$I$777,СВЦЭМ!$A$34:$A$777,$A309,СВЦЭМ!$B$34:$B$777,E$296)+'СЕТ СН'!$F$13</f>
        <v>0</v>
      </c>
      <c r="F309" s="37">
        <f>SUMIFS(СВЦЭМ!$I$34:$I$777,СВЦЭМ!$A$34:$A$777,$A309,СВЦЭМ!$B$34:$B$777,F$296)+'СЕТ СН'!$F$13</f>
        <v>0</v>
      </c>
      <c r="G309" s="37">
        <f>SUMIFS(СВЦЭМ!$I$34:$I$777,СВЦЭМ!$A$34:$A$777,$A309,СВЦЭМ!$B$34:$B$777,G$296)+'СЕТ СН'!$F$13</f>
        <v>0</v>
      </c>
      <c r="H309" s="37">
        <f>SUMIFS(СВЦЭМ!$I$34:$I$777,СВЦЭМ!$A$34:$A$777,$A309,СВЦЭМ!$B$34:$B$777,H$296)+'СЕТ СН'!$F$13</f>
        <v>0</v>
      </c>
      <c r="I309" s="37">
        <f>SUMIFS(СВЦЭМ!$I$34:$I$777,СВЦЭМ!$A$34:$A$777,$A309,СВЦЭМ!$B$34:$B$777,I$296)+'СЕТ СН'!$F$13</f>
        <v>0</v>
      </c>
      <c r="J309" s="37">
        <f>SUMIFS(СВЦЭМ!$I$34:$I$777,СВЦЭМ!$A$34:$A$777,$A309,СВЦЭМ!$B$34:$B$777,J$296)+'СЕТ СН'!$F$13</f>
        <v>0</v>
      </c>
      <c r="K309" s="37">
        <f>SUMIFS(СВЦЭМ!$I$34:$I$777,СВЦЭМ!$A$34:$A$777,$A309,СВЦЭМ!$B$34:$B$777,K$296)+'СЕТ СН'!$F$13</f>
        <v>0</v>
      </c>
      <c r="L309" s="37">
        <f>SUMIFS(СВЦЭМ!$I$34:$I$777,СВЦЭМ!$A$34:$A$777,$A309,СВЦЭМ!$B$34:$B$777,L$296)+'СЕТ СН'!$F$13</f>
        <v>0</v>
      </c>
      <c r="M309" s="37">
        <f>SUMIFS(СВЦЭМ!$I$34:$I$777,СВЦЭМ!$A$34:$A$777,$A309,СВЦЭМ!$B$34:$B$777,M$296)+'СЕТ СН'!$F$13</f>
        <v>0</v>
      </c>
      <c r="N309" s="37">
        <f>SUMIFS(СВЦЭМ!$I$34:$I$777,СВЦЭМ!$A$34:$A$777,$A309,СВЦЭМ!$B$34:$B$777,N$296)+'СЕТ СН'!$F$13</f>
        <v>0</v>
      </c>
      <c r="O309" s="37">
        <f>SUMIFS(СВЦЭМ!$I$34:$I$777,СВЦЭМ!$A$34:$A$777,$A309,СВЦЭМ!$B$34:$B$777,O$296)+'СЕТ СН'!$F$13</f>
        <v>0</v>
      </c>
      <c r="P309" s="37">
        <f>SUMIFS(СВЦЭМ!$I$34:$I$777,СВЦЭМ!$A$34:$A$777,$A309,СВЦЭМ!$B$34:$B$777,P$296)+'СЕТ СН'!$F$13</f>
        <v>0</v>
      </c>
      <c r="Q309" s="37">
        <f>SUMIFS(СВЦЭМ!$I$34:$I$777,СВЦЭМ!$A$34:$A$777,$A309,СВЦЭМ!$B$34:$B$777,Q$296)+'СЕТ СН'!$F$13</f>
        <v>0</v>
      </c>
      <c r="R309" s="37">
        <f>SUMIFS(СВЦЭМ!$I$34:$I$777,СВЦЭМ!$A$34:$A$777,$A309,СВЦЭМ!$B$34:$B$777,R$296)+'СЕТ СН'!$F$13</f>
        <v>0</v>
      </c>
      <c r="S309" s="37">
        <f>SUMIFS(СВЦЭМ!$I$34:$I$777,СВЦЭМ!$A$34:$A$777,$A309,СВЦЭМ!$B$34:$B$777,S$296)+'СЕТ СН'!$F$13</f>
        <v>0</v>
      </c>
      <c r="T309" s="37">
        <f>SUMIFS(СВЦЭМ!$I$34:$I$777,СВЦЭМ!$A$34:$A$777,$A309,СВЦЭМ!$B$34:$B$777,T$296)+'СЕТ СН'!$F$13</f>
        <v>0</v>
      </c>
      <c r="U309" s="37">
        <f>SUMIFS(СВЦЭМ!$I$34:$I$777,СВЦЭМ!$A$34:$A$777,$A309,СВЦЭМ!$B$34:$B$777,U$296)+'СЕТ СН'!$F$13</f>
        <v>0</v>
      </c>
      <c r="V309" s="37">
        <f>SUMIFS(СВЦЭМ!$I$34:$I$777,СВЦЭМ!$A$34:$A$777,$A309,СВЦЭМ!$B$34:$B$777,V$296)+'СЕТ СН'!$F$13</f>
        <v>0</v>
      </c>
      <c r="W309" s="37">
        <f>SUMIFS(СВЦЭМ!$I$34:$I$777,СВЦЭМ!$A$34:$A$777,$A309,СВЦЭМ!$B$34:$B$777,W$296)+'СЕТ СН'!$F$13</f>
        <v>0</v>
      </c>
      <c r="X309" s="37">
        <f>SUMIFS(СВЦЭМ!$I$34:$I$777,СВЦЭМ!$A$34:$A$777,$A309,СВЦЭМ!$B$34:$B$777,X$296)+'СЕТ СН'!$F$13</f>
        <v>0</v>
      </c>
      <c r="Y309" s="37">
        <f>SUMIFS(СВЦЭМ!$I$34:$I$777,СВЦЭМ!$A$34:$A$777,$A309,СВЦЭМ!$B$34:$B$777,Y$296)+'СЕТ СН'!$F$13</f>
        <v>0</v>
      </c>
    </row>
    <row r="310" spans="1:25" ht="15.75" x14ac:dyDescent="0.2">
      <c r="A310" s="36">
        <f t="shared" si="8"/>
        <v>42627</v>
      </c>
      <c r="B310" s="37">
        <f>SUMIFS(СВЦЭМ!$I$34:$I$777,СВЦЭМ!$A$34:$A$777,$A310,СВЦЭМ!$B$34:$B$777,B$296)+'СЕТ СН'!$F$13</f>
        <v>0</v>
      </c>
      <c r="C310" s="37">
        <f>SUMIFS(СВЦЭМ!$I$34:$I$777,СВЦЭМ!$A$34:$A$777,$A310,СВЦЭМ!$B$34:$B$777,C$296)+'СЕТ СН'!$F$13</f>
        <v>0</v>
      </c>
      <c r="D310" s="37">
        <f>SUMIFS(СВЦЭМ!$I$34:$I$777,СВЦЭМ!$A$34:$A$777,$A310,СВЦЭМ!$B$34:$B$777,D$296)+'СЕТ СН'!$F$13</f>
        <v>0</v>
      </c>
      <c r="E310" s="37">
        <f>SUMIFS(СВЦЭМ!$I$34:$I$777,СВЦЭМ!$A$34:$A$777,$A310,СВЦЭМ!$B$34:$B$777,E$296)+'СЕТ СН'!$F$13</f>
        <v>0</v>
      </c>
      <c r="F310" s="37">
        <f>SUMIFS(СВЦЭМ!$I$34:$I$777,СВЦЭМ!$A$34:$A$777,$A310,СВЦЭМ!$B$34:$B$777,F$296)+'СЕТ СН'!$F$13</f>
        <v>0</v>
      </c>
      <c r="G310" s="37">
        <f>SUMIFS(СВЦЭМ!$I$34:$I$777,СВЦЭМ!$A$34:$A$777,$A310,СВЦЭМ!$B$34:$B$777,G$296)+'СЕТ СН'!$F$13</f>
        <v>0</v>
      </c>
      <c r="H310" s="37">
        <f>SUMIFS(СВЦЭМ!$I$34:$I$777,СВЦЭМ!$A$34:$A$777,$A310,СВЦЭМ!$B$34:$B$777,H$296)+'СЕТ СН'!$F$13</f>
        <v>0</v>
      </c>
      <c r="I310" s="37">
        <f>SUMIFS(СВЦЭМ!$I$34:$I$777,СВЦЭМ!$A$34:$A$777,$A310,СВЦЭМ!$B$34:$B$777,I$296)+'СЕТ СН'!$F$13</f>
        <v>0</v>
      </c>
      <c r="J310" s="37">
        <f>SUMIFS(СВЦЭМ!$I$34:$I$777,СВЦЭМ!$A$34:$A$777,$A310,СВЦЭМ!$B$34:$B$777,J$296)+'СЕТ СН'!$F$13</f>
        <v>0</v>
      </c>
      <c r="K310" s="37">
        <f>SUMIFS(СВЦЭМ!$I$34:$I$777,СВЦЭМ!$A$34:$A$777,$A310,СВЦЭМ!$B$34:$B$777,K$296)+'СЕТ СН'!$F$13</f>
        <v>0</v>
      </c>
      <c r="L310" s="37">
        <f>SUMIFS(СВЦЭМ!$I$34:$I$777,СВЦЭМ!$A$34:$A$777,$A310,СВЦЭМ!$B$34:$B$777,L$296)+'СЕТ СН'!$F$13</f>
        <v>0</v>
      </c>
      <c r="M310" s="37">
        <f>SUMIFS(СВЦЭМ!$I$34:$I$777,СВЦЭМ!$A$34:$A$777,$A310,СВЦЭМ!$B$34:$B$777,M$296)+'СЕТ СН'!$F$13</f>
        <v>0</v>
      </c>
      <c r="N310" s="37">
        <f>SUMIFS(СВЦЭМ!$I$34:$I$777,СВЦЭМ!$A$34:$A$777,$A310,СВЦЭМ!$B$34:$B$777,N$296)+'СЕТ СН'!$F$13</f>
        <v>0</v>
      </c>
      <c r="O310" s="37">
        <f>SUMIFS(СВЦЭМ!$I$34:$I$777,СВЦЭМ!$A$34:$A$777,$A310,СВЦЭМ!$B$34:$B$777,O$296)+'СЕТ СН'!$F$13</f>
        <v>0</v>
      </c>
      <c r="P310" s="37">
        <f>SUMIFS(СВЦЭМ!$I$34:$I$777,СВЦЭМ!$A$34:$A$777,$A310,СВЦЭМ!$B$34:$B$777,P$296)+'СЕТ СН'!$F$13</f>
        <v>0</v>
      </c>
      <c r="Q310" s="37">
        <f>SUMIFS(СВЦЭМ!$I$34:$I$777,СВЦЭМ!$A$34:$A$777,$A310,СВЦЭМ!$B$34:$B$777,Q$296)+'СЕТ СН'!$F$13</f>
        <v>0</v>
      </c>
      <c r="R310" s="37">
        <f>SUMIFS(СВЦЭМ!$I$34:$I$777,СВЦЭМ!$A$34:$A$777,$A310,СВЦЭМ!$B$34:$B$777,R$296)+'СЕТ СН'!$F$13</f>
        <v>0</v>
      </c>
      <c r="S310" s="37">
        <f>SUMIFS(СВЦЭМ!$I$34:$I$777,СВЦЭМ!$A$34:$A$777,$A310,СВЦЭМ!$B$34:$B$777,S$296)+'СЕТ СН'!$F$13</f>
        <v>0</v>
      </c>
      <c r="T310" s="37">
        <f>SUMIFS(СВЦЭМ!$I$34:$I$777,СВЦЭМ!$A$34:$A$777,$A310,СВЦЭМ!$B$34:$B$777,T$296)+'СЕТ СН'!$F$13</f>
        <v>0</v>
      </c>
      <c r="U310" s="37">
        <f>SUMIFS(СВЦЭМ!$I$34:$I$777,СВЦЭМ!$A$34:$A$777,$A310,СВЦЭМ!$B$34:$B$777,U$296)+'СЕТ СН'!$F$13</f>
        <v>0</v>
      </c>
      <c r="V310" s="37">
        <f>SUMIFS(СВЦЭМ!$I$34:$I$777,СВЦЭМ!$A$34:$A$777,$A310,СВЦЭМ!$B$34:$B$777,V$296)+'СЕТ СН'!$F$13</f>
        <v>0</v>
      </c>
      <c r="W310" s="37">
        <f>SUMIFS(СВЦЭМ!$I$34:$I$777,СВЦЭМ!$A$34:$A$777,$A310,СВЦЭМ!$B$34:$B$777,W$296)+'СЕТ СН'!$F$13</f>
        <v>0</v>
      </c>
      <c r="X310" s="37">
        <f>SUMIFS(СВЦЭМ!$I$34:$I$777,СВЦЭМ!$A$34:$A$777,$A310,СВЦЭМ!$B$34:$B$777,X$296)+'СЕТ СН'!$F$13</f>
        <v>0</v>
      </c>
      <c r="Y310" s="37">
        <f>SUMIFS(СВЦЭМ!$I$34:$I$777,СВЦЭМ!$A$34:$A$777,$A310,СВЦЭМ!$B$34:$B$777,Y$296)+'СЕТ СН'!$F$13</f>
        <v>0</v>
      </c>
    </row>
    <row r="311" spans="1:25" ht="15.75" x14ac:dyDescent="0.2">
      <c r="A311" s="36">
        <f t="shared" si="8"/>
        <v>42628</v>
      </c>
      <c r="B311" s="37">
        <f>SUMIFS(СВЦЭМ!$I$34:$I$777,СВЦЭМ!$A$34:$A$777,$A311,СВЦЭМ!$B$34:$B$777,B$296)+'СЕТ СН'!$F$13</f>
        <v>0</v>
      </c>
      <c r="C311" s="37">
        <f>SUMIFS(СВЦЭМ!$I$34:$I$777,СВЦЭМ!$A$34:$A$777,$A311,СВЦЭМ!$B$34:$B$777,C$296)+'СЕТ СН'!$F$13</f>
        <v>0</v>
      </c>
      <c r="D311" s="37">
        <f>SUMIFS(СВЦЭМ!$I$34:$I$777,СВЦЭМ!$A$34:$A$777,$A311,СВЦЭМ!$B$34:$B$777,D$296)+'СЕТ СН'!$F$13</f>
        <v>0</v>
      </c>
      <c r="E311" s="37">
        <f>SUMIFS(СВЦЭМ!$I$34:$I$777,СВЦЭМ!$A$34:$A$777,$A311,СВЦЭМ!$B$34:$B$777,E$296)+'СЕТ СН'!$F$13</f>
        <v>0</v>
      </c>
      <c r="F311" s="37">
        <f>SUMIFS(СВЦЭМ!$I$34:$I$777,СВЦЭМ!$A$34:$A$777,$A311,СВЦЭМ!$B$34:$B$777,F$296)+'СЕТ СН'!$F$13</f>
        <v>0</v>
      </c>
      <c r="G311" s="37">
        <f>SUMIFS(СВЦЭМ!$I$34:$I$777,СВЦЭМ!$A$34:$A$777,$A311,СВЦЭМ!$B$34:$B$777,G$296)+'СЕТ СН'!$F$13</f>
        <v>0</v>
      </c>
      <c r="H311" s="37">
        <f>SUMIFS(СВЦЭМ!$I$34:$I$777,СВЦЭМ!$A$34:$A$777,$A311,СВЦЭМ!$B$34:$B$777,H$296)+'СЕТ СН'!$F$13</f>
        <v>0</v>
      </c>
      <c r="I311" s="37">
        <f>SUMIFS(СВЦЭМ!$I$34:$I$777,СВЦЭМ!$A$34:$A$777,$A311,СВЦЭМ!$B$34:$B$777,I$296)+'СЕТ СН'!$F$13</f>
        <v>0</v>
      </c>
      <c r="J311" s="37">
        <f>SUMIFS(СВЦЭМ!$I$34:$I$777,СВЦЭМ!$A$34:$A$777,$A311,СВЦЭМ!$B$34:$B$777,J$296)+'СЕТ СН'!$F$13</f>
        <v>0</v>
      </c>
      <c r="K311" s="37">
        <f>SUMIFS(СВЦЭМ!$I$34:$I$777,СВЦЭМ!$A$34:$A$777,$A311,СВЦЭМ!$B$34:$B$777,K$296)+'СЕТ СН'!$F$13</f>
        <v>0</v>
      </c>
      <c r="L311" s="37">
        <f>SUMIFS(СВЦЭМ!$I$34:$I$777,СВЦЭМ!$A$34:$A$777,$A311,СВЦЭМ!$B$34:$B$777,L$296)+'СЕТ СН'!$F$13</f>
        <v>0</v>
      </c>
      <c r="M311" s="37">
        <f>SUMIFS(СВЦЭМ!$I$34:$I$777,СВЦЭМ!$A$34:$A$777,$A311,СВЦЭМ!$B$34:$B$777,M$296)+'СЕТ СН'!$F$13</f>
        <v>0</v>
      </c>
      <c r="N311" s="37">
        <f>SUMIFS(СВЦЭМ!$I$34:$I$777,СВЦЭМ!$A$34:$A$777,$A311,СВЦЭМ!$B$34:$B$777,N$296)+'СЕТ СН'!$F$13</f>
        <v>0</v>
      </c>
      <c r="O311" s="37">
        <f>SUMIFS(СВЦЭМ!$I$34:$I$777,СВЦЭМ!$A$34:$A$777,$A311,СВЦЭМ!$B$34:$B$777,O$296)+'СЕТ СН'!$F$13</f>
        <v>0</v>
      </c>
      <c r="P311" s="37">
        <f>SUMIFS(СВЦЭМ!$I$34:$I$777,СВЦЭМ!$A$34:$A$777,$A311,СВЦЭМ!$B$34:$B$777,P$296)+'СЕТ СН'!$F$13</f>
        <v>0</v>
      </c>
      <c r="Q311" s="37">
        <f>SUMIFS(СВЦЭМ!$I$34:$I$777,СВЦЭМ!$A$34:$A$777,$A311,СВЦЭМ!$B$34:$B$777,Q$296)+'СЕТ СН'!$F$13</f>
        <v>0</v>
      </c>
      <c r="R311" s="37">
        <f>SUMIFS(СВЦЭМ!$I$34:$I$777,СВЦЭМ!$A$34:$A$777,$A311,СВЦЭМ!$B$34:$B$777,R$296)+'СЕТ СН'!$F$13</f>
        <v>0</v>
      </c>
      <c r="S311" s="37">
        <f>SUMIFS(СВЦЭМ!$I$34:$I$777,СВЦЭМ!$A$34:$A$777,$A311,СВЦЭМ!$B$34:$B$777,S$296)+'СЕТ СН'!$F$13</f>
        <v>0</v>
      </c>
      <c r="T311" s="37">
        <f>SUMIFS(СВЦЭМ!$I$34:$I$777,СВЦЭМ!$A$34:$A$777,$A311,СВЦЭМ!$B$34:$B$777,T$296)+'СЕТ СН'!$F$13</f>
        <v>0</v>
      </c>
      <c r="U311" s="37">
        <f>SUMIFS(СВЦЭМ!$I$34:$I$777,СВЦЭМ!$A$34:$A$777,$A311,СВЦЭМ!$B$34:$B$777,U$296)+'СЕТ СН'!$F$13</f>
        <v>0</v>
      </c>
      <c r="V311" s="37">
        <f>SUMIFS(СВЦЭМ!$I$34:$I$777,СВЦЭМ!$A$34:$A$777,$A311,СВЦЭМ!$B$34:$B$777,V$296)+'СЕТ СН'!$F$13</f>
        <v>0</v>
      </c>
      <c r="W311" s="37">
        <f>SUMIFS(СВЦЭМ!$I$34:$I$777,СВЦЭМ!$A$34:$A$777,$A311,СВЦЭМ!$B$34:$B$777,W$296)+'СЕТ СН'!$F$13</f>
        <v>0</v>
      </c>
      <c r="X311" s="37">
        <f>SUMIFS(СВЦЭМ!$I$34:$I$777,СВЦЭМ!$A$34:$A$777,$A311,СВЦЭМ!$B$34:$B$777,X$296)+'СЕТ СН'!$F$13</f>
        <v>0</v>
      </c>
      <c r="Y311" s="37">
        <f>SUMIFS(СВЦЭМ!$I$34:$I$777,СВЦЭМ!$A$34:$A$777,$A311,СВЦЭМ!$B$34:$B$777,Y$296)+'СЕТ СН'!$F$13</f>
        <v>0</v>
      </c>
    </row>
    <row r="312" spans="1:25" ht="15.75" x14ac:dyDescent="0.2">
      <c r="A312" s="36">
        <f t="shared" si="8"/>
        <v>42629</v>
      </c>
      <c r="B312" s="37">
        <f>SUMIFS(СВЦЭМ!$I$34:$I$777,СВЦЭМ!$A$34:$A$777,$A312,СВЦЭМ!$B$34:$B$777,B$296)+'СЕТ СН'!$F$13</f>
        <v>0</v>
      </c>
      <c r="C312" s="37">
        <f>SUMIFS(СВЦЭМ!$I$34:$I$777,СВЦЭМ!$A$34:$A$777,$A312,СВЦЭМ!$B$34:$B$777,C$296)+'СЕТ СН'!$F$13</f>
        <v>0</v>
      </c>
      <c r="D312" s="37">
        <f>SUMIFS(СВЦЭМ!$I$34:$I$777,СВЦЭМ!$A$34:$A$777,$A312,СВЦЭМ!$B$34:$B$777,D$296)+'СЕТ СН'!$F$13</f>
        <v>0</v>
      </c>
      <c r="E312" s="37">
        <f>SUMIFS(СВЦЭМ!$I$34:$I$777,СВЦЭМ!$A$34:$A$777,$A312,СВЦЭМ!$B$34:$B$777,E$296)+'СЕТ СН'!$F$13</f>
        <v>0</v>
      </c>
      <c r="F312" s="37">
        <f>SUMIFS(СВЦЭМ!$I$34:$I$777,СВЦЭМ!$A$34:$A$777,$A312,СВЦЭМ!$B$34:$B$777,F$296)+'СЕТ СН'!$F$13</f>
        <v>0</v>
      </c>
      <c r="G312" s="37">
        <f>SUMIFS(СВЦЭМ!$I$34:$I$777,СВЦЭМ!$A$34:$A$777,$A312,СВЦЭМ!$B$34:$B$777,G$296)+'СЕТ СН'!$F$13</f>
        <v>0</v>
      </c>
      <c r="H312" s="37">
        <f>SUMIFS(СВЦЭМ!$I$34:$I$777,СВЦЭМ!$A$34:$A$777,$A312,СВЦЭМ!$B$34:$B$777,H$296)+'СЕТ СН'!$F$13</f>
        <v>0</v>
      </c>
      <c r="I312" s="37">
        <f>SUMIFS(СВЦЭМ!$I$34:$I$777,СВЦЭМ!$A$34:$A$777,$A312,СВЦЭМ!$B$34:$B$777,I$296)+'СЕТ СН'!$F$13</f>
        <v>0</v>
      </c>
      <c r="J312" s="37">
        <f>SUMIFS(СВЦЭМ!$I$34:$I$777,СВЦЭМ!$A$34:$A$777,$A312,СВЦЭМ!$B$34:$B$777,J$296)+'СЕТ СН'!$F$13</f>
        <v>0</v>
      </c>
      <c r="K312" s="37">
        <f>SUMIFS(СВЦЭМ!$I$34:$I$777,СВЦЭМ!$A$34:$A$777,$A312,СВЦЭМ!$B$34:$B$777,K$296)+'СЕТ СН'!$F$13</f>
        <v>0</v>
      </c>
      <c r="L312" s="37">
        <f>SUMIFS(СВЦЭМ!$I$34:$I$777,СВЦЭМ!$A$34:$A$777,$A312,СВЦЭМ!$B$34:$B$777,L$296)+'СЕТ СН'!$F$13</f>
        <v>0</v>
      </c>
      <c r="M312" s="37">
        <f>SUMIFS(СВЦЭМ!$I$34:$I$777,СВЦЭМ!$A$34:$A$777,$A312,СВЦЭМ!$B$34:$B$777,M$296)+'СЕТ СН'!$F$13</f>
        <v>0</v>
      </c>
      <c r="N312" s="37">
        <f>SUMIFS(СВЦЭМ!$I$34:$I$777,СВЦЭМ!$A$34:$A$777,$A312,СВЦЭМ!$B$34:$B$777,N$296)+'СЕТ СН'!$F$13</f>
        <v>0</v>
      </c>
      <c r="O312" s="37">
        <f>SUMIFS(СВЦЭМ!$I$34:$I$777,СВЦЭМ!$A$34:$A$777,$A312,СВЦЭМ!$B$34:$B$777,O$296)+'СЕТ СН'!$F$13</f>
        <v>0</v>
      </c>
      <c r="P312" s="37">
        <f>SUMIFS(СВЦЭМ!$I$34:$I$777,СВЦЭМ!$A$34:$A$777,$A312,СВЦЭМ!$B$34:$B$777,P$296)+'СЕТ СН'!$F$13</f>
        <v>0</v>
      </c>
      <c r="Q312" s="37">
        <f>SUMIFS(СВЦЭМ!$I$34:$I$777,СВЦЭМ!$A$34:$A$777,$A312,СВЦЭМ!$B$34:$B$777,Q$296)+'СЕТ СН'!$F$13</f>
        <v>0</v>
      </c>
      <c r="R312" s="37">
        <f>SUMIFS(СВЦЭМ!$I$34:$I$777,СВЦЭМ!$A$34:$A$777,$A312,СВЦЭМ!$B$34:$B$777,R$296)+'СЕТ СН'!$F$13</f>
        <v>0</v>
      </c>
      <c r="S312" s="37">
        <f>SUMIFS(СВЦЭМ!$I$34:$I$777,СВЦЭМ!$A$34:$A$777,$A312,СВЦЭМ!$B$34:$B$777,S$296)+'СЕТ СН'!$F$13</f>
        <v>0</v>
      </c>
      <c r="T312" s="37">
        <f>SUMIFS(СВЦЭМ!$I$34:$I$777,СВЦЭМ!$A$34:$A$777,$A312,СВЦЭМ!$B$34:$B$777,T$296)+'СЕТ СН'!$F$13</f>
        <v>0</v>
      </c>
      <c r="U312" s="37">
        <f>SUMIFS(СВЦЭМ!$I$34:$I$777,СВЦЭМ!$A$34:$A$777,$A312,СВЦЭМ!$B$34:$B$777,U$296)+'СЕТ СН'!$F$13</f>
        <v>0</v>
      </c>
      <c r="V312" s="37">
        <f>SUMIFS(СВЦЭМ!$I$34:$I$777,СВЦЭМ!$A$34:$A$777,$A312,СВЦЭМ!$B$34:$B$777,V$296)+'СЕТ СН'!$F$13</f>
        <v>0</v>
      </c>
      <c r="W312" s="37">
        <f>SUMIFS(СВЦЭМ!$I$34:$I$777,СВЦЭМ!$A$34:$A$777,$A312,СВЦЭМ!$B$34:$B$777,W$296)+'СЕТ СН'!$F$13</f>
        <v>0</v>
      </c>
      <c r="X312" s="37">
        <f>SUMIFS(СВЦЭМ!$I$34:$I$777,СВЦЭМ!$A$34:$A$777,$A312,СВЦЭМ!$B$34:$B$777,X$296)+'СЕТ СН'!$F$13</f>
        <v>0</v>
      </c>
      <c r="Y312" s="37">
        <f>SUMIFS(СВЦЭМ!$I$34:$I$777,СВЦЭМ!$A$34:$A$777,$A312,СВЦЭМ!$B$34:$B$777,Y$296)+'СЕТ СН'!$F$13</f>
        <v>0</v>
      </c>
    </row>
    <row r="313" spans="1:25" ht="15.75" x14ac:dyDescent="0.2">
      <c r="A313" s="36">
        <f t="shared" si="8"/>
        <v>42630</v>
      </c>
      <c r="B313" s="37">
        <f>SUMIFS(СВЦЭМ!$I$34:$I$777,СВЦЭМ!$A$34:$A$777,$A313,СВЦЭМ!$B$34:$B$777,B$296)+'СЕТ СН'!$F$13</f>
        <v>0</v>
      </c>
      <c r="C313" s="37">
        <f>SUMIFS(СВЦЭМ!$I$34:$I$777,СВЦЭМ!$A$34:$A$777,$A313,СВЦЭМ!$B$34:$B$777,C$296)+'СЕТ СН'!$F$13</f>
        <v>0</v>
      </c>
      <c r="D313" s="37">
        <f>SUMIFS(СВЦЭМ!$I$34:$I$777,СВЦЭМ!$A$34:$A$777,$A313,СВЦЭМ!$B$34:$B$777,D$296)+'СЕТ СН'!$F$13</f>
        <v>0</v>
      </c>
      <c r="E313" s="37">
        <f>SUMIFS(СВЦЭМ!$I$34:$I$777,СВЦЭМ!$A$34:$A$777,$A313,СВЦЭМ!$B$34:$B$777,E$296)+'СЕТ СН'!$F$13</f>
        <v>0</v>
      </c>
      <c r="F313" s="37">
        <f>SUMIFS(СВЦЭМ!$I$34:$I$777,СВЦЭМ!$A$34:$A$777,$A313,СВЦЭМ!$B$34:$B$777,F$296)+'СЕТ СН'!$F$13</f>
        <v>0</v>
      </c>
      <c r="G313" s="37">
        <f>SUMIFS(СВЦЭМ!$I$34:$I$777,СВЦЭМ!$A$34:$A$777,$A313,СВЦЭМ!$B$34:$B$777,G$296)+'СЕТ СН'!$F$13</f>
        <v>0</v>
      </c>
      <c r="H313" s="37">
        <f>SUMIFS(СВЦЭМ!$I$34:$I$777,СВЦЭМ!$A$34:$A$777,$A313,СВЦЭМ!$B$34:$B$777,H$296)+'СЕТ СН'!$F$13</f>
        <v>0</v>
      </c>
      <c r="I313" s="37">
        <f>SUMIFS(СВЦЭМ!$I$34:$I$777,СВЦЭМ!$A$34:$A$777,$A313,СВЦЭМ!$B$34:$B$777,I$296)+'СЕТ СН'!$F$13</f>
        <v>0</v>
      </c>
      <c r="J313" s="37">
        <f>SUMIFS(СВЦЭМ!$I$34:$I$777,СВЦЭМ!$A$34:$A$777,$A313,СВЦЭМ!$B$34:$B$777,J$296)+'СЕТ СН'!$F$13</f>
        <v>0</v>
      </c>
      <c r="K313" s="37">
        <f>SUMIFS(СВЦЭМ!$I$34:$I$777,СВЦЭМ!$A$34:$A$777,$A313,СВЦЭМ!$B$34:$B$777,K$296)+'СЕТ СН'!$F$13</f>
        <v>0</v>
      </c>
      <c r="L313" s="37">
        <f>SUMIFS(СВЦЭМ!$I$34:$I$777,СВЦЭМ!$A$34:$A$777,$A313,СВЦЭМ!$B$34:$B$777,L$296)+'СЕТ СН'!$F$13</f>
        <v>0</v>
      </c>
      <c r="M313" s="37">
        <f>SUMIFS(СВЦЭМ!$I$34:$I$777,СВЦЭМ!$A$34:$A$777,$A313,СВЦЭМ!$B$34:$B$777,M$296)+'СЕТ СН'!$F$13</f>
        <v>0</v>
      </c>
      <c r="N313" s="37">
        <f>SUMIFS(СВЦЭМ!$I$34:$I$777,СВЦЭМ!$A$34:$A$777,$A313,СВЦЭМ!$B$34:$B$777,N$296)+'СЕТ СН'!$F$13</f>
        <v>0</v>
      </c>
      <c r="O313" s="37">
        <f>SUMIFS(СВЦЭМ!$I$34:$I$777,СВЦЭМ!$A$34:$A$777,$A313,СВЦЭМ!$B$34:$B$777,O$296)+'СЕТ СН'!$F$13</f>
        <v>0</v>
      </c>
      <c r="P313" s="37">
        <f>SUMIFS(СВЦЭМ!$I$34:$I$777,СВЦЭМ!$A$34:$A$777,$A313,СВЦЭМ!$B$34:$B$777,P$296)+'СЕТ СН'!$F$13</f>
        <v>0</v>
      </c>
      <c r="Q313" s="37">
        <f>SUMIFS(СВЦЭМ!$I$34:$I$777,СВЦЭМ!$A$34:$A$777,$A313,СВЦЭМ!$B$34:$B$777,Q$296)+'СЕТ СН'!$F$13</f>
        <v>0</v>
      </c>
      <c r="R313" s="37">
        <f>SUMIFS(СВЦЭМ!$I$34:$I$777,СВЦЭМ!$A$34:$A$777,$A313,СВЦЭМ!$B$34:$B$777,R$296)+'СЕТ СН'!$F$13</f>
        <v>0</v>
      </c>
      <c r="S313" s="37">
        <f>SUMIFS(СВЦЭМ!$I$34:$I$777,СВЦЭМ!$A$34:$A$777,$A313,СВЦЭМ!$B$34:$B$777,S$296)+'СЕТ СН'!$F$13</f>
        <v>0</v>
      </c>
      <c r="T313" s="37">
        <f>SUMIFS(СВЦЭМ!$I$34:$I$777,СВЦЭМ!$A$34:$A$777,$A313,СВЦЭМ!$B$34:$B$777,T$296)+'СЕТ СН'!$F$13</f>
        <v>0</v>
      </c>
      <c r="U313" s="37">
        <f>SUMIFS(СВЦЭМ!$I$34:$I$777,СВЦЭМ!$A$34:$A$777,$A313,СВЦЭМ!$B$34:$B$777,U$296)+'СЕТ СН'!$F$13</f>
        <v>0</v>
      </c>
      <c r="V313" s="37">
        <f>SUMIFS(СВЦЭМ!$I$34:$I$777,СВЦЭМ!$A$34:$A$777,$A313,СВЦЭМ!$B$34:$B$777,V$296)+'СЕТ СН'!$F$13</f>
        <v>0</v>
      </c>
      <c r="W313" s="37">
        <f>SUMIFS(СВЦЭМ!$I$34:$I$777,СВЦЭМ!$A$34:$A$777,$A313,СВЦЭМ!$B$34:$B$777,W$296)+'СЕТ СН'!$F$13</f>
        <v>0</v>
      </c>
      <c r="X313" s="37">
        <f>SUMIFS(СВЦЭМ!$I$34:$I$777,СВЦЭМ!$A$34:$A$777,$A313,СВЦЭМ!$B$34:$B$777,X$296)+'СЕТ СН'!$F$13</f>
        <v>0</v>
      </c>
      <c r="Y313" s="37">
        <f>SUMIFS(СВЦЭМ!$I$34:$I$777,СВЦЭМ!$A$34:$A$777,$A313,СВЦЭМ!$B$34:$B$777,Y$296)+'СЕТ СН'!$F$13</f>
        <v>0</v>
      </c>
    </row>
    <row r="314" spans="1:25" ht="15.75" x14ac:dyDescent="0.2">
      <c r="A314" s="36">
        <f t="shared" si="8"/>
        <v>42631</v>
      </c>
      <c r="B314" s="37">
        <f>SUMIFS(СВЦЭМ!$I$34:$I$777,СВЦЭМ!$A$34:$A$777,$A314,СВЦЭМ!$B$34:$B$777,B$296)+'СЕТ СН'!$F$13</f>
        <v>0</v>
      </c>
      <c r="C314" s="37">
        <f>SUMIFS(СВЦЭМ!$I$34:$I$777,СВЦЭМ!$A$34:$A$777,$A314,СВЦЭМ!$B$34:$B$777,C$296)+'СЕТ СН'!$F$13</f>
        <v>0</v>
      </c>
      <c r="D314" s="37">
        <f>SUMIFS(СВЦЭМ!$I$34:$I$777,СВЦЭМ!$A$34:$A$777,$A314,СВЦЭМ!$B$34:$B$777,D$296)+'СЕТ СН'!$F$13</f>
        <v>0</v>
      </c>
      <c r="E314" s="37">
        <f>SUMIFS(СВЦЭМ!$I$34:$I$777,СВЦЭМ!$A$34:$A$777,$A314,СВЦЭМ!$B$34:$B$777,E$296)+'СЕТ СН'!$F$13</f>
        <v>0</v>
      </c>
      <c r="F314" s="37">
        <f>SUMIFS(СВЦЭМ!$I$34:$I$777,СВЦЭМ!$A$34:$A$777,$A314,СВЦЭМ!$B$34:$B$777,F$296)+'СЕТ СН'!$F$13</f>
        <v>0</v>
      </c>
      <c r="G314" s="37">
        <f>SUMIFS(СВЦЭМ!$I$34:$I$777,СВЦЭМ!$A$34:$A$777,$A314,СВЦЭМ!$B$34:$B$777,G$296)+'СЕТ СН'!$F$13</f>
        <v>0</v>
      </c>
      <c r="H314" s="37">
        <f>SUMIFS(СВЦЭМ!$I$34:$I$777,СВЦЭМ!$A$34:$A$777,$A314,СВЦЭМ!$B$34:$B$777,H$296)+'СЕТ СН'!$F$13</f>
        <v>0</v>
      </c>
      <c r="I314" s="37">
        <f>SUMIFS(СВЦЭМ!$I$34:$I$777,СВЦЭМ!$A$34:$A$777,$A314,СВЦЭМ!$B$34:$B$777,I$296)+'СЕТ СН'!$F$13</f>
        <v>0</v>
      </c>
      <c r="J314" s="37">
        <f>SUMIFS(СВЦЭМ!$I$34:$I$777,СВЦЭМ!$A$34:$A$777,$A314,СВЦЭМ!$B$34:$B$777,J$296)+'СЕТ СН'!$F$13</f>
        <v>0</v>
      </c>
      <c r="K314" s="37">
        <f>SUMIFS(СВЦЭМ!$I$34:$I$777,СВЦЭМ!$A$34:$A$777,$A314,СВЦЭМ!$B$34:$B$777,K$296)+'СЕТ СН'!$F$13</f>
        <v>0</v>
      </c>
      <c r="L314" s="37">
        <f>SUMIFS(СВЦЭМ!$I$34:$I$777,СВЦЭМ!$A$34:$A$777,$A314,СВЦЭМ!$B$34:$B$777,L$296)+'СЕТ СН'!$F$13</f>
        <v>0</v>
      </c>
      <c r="M314" s="37">
        <f>SUMIFS(СВЦЭМ!$I$34:$I$777,СВЦЭМ!$A$34:$A$777,$A314,СВЦЭМ!$B$34:$B$777,M$296)+'СЕТ СН'!$F$13</f>
        <v>0</v>
      </c>
      <c r="N314" s="37">
        <f>SUMIFS(СВЦЭМ!$I$34:$I$777,СВЦЭМ!$A$34:$A$777,$A314,СВЦЭМ!$B$34:$B$777,N$296)+'СЕТ СН'!$F$13</f>
        <v>0</v>
      </c>
      <c r="O314" s="37">
        <f>SUMIFS(СВЦЭМ!$I$34:$I$777,СВЦЭМ!$A$34:$A$777,$A314,СВЦЭМ!$B$34:$B$777,O$296)+'СЕТ СН'!$F$13</f>
        <v>0</v>
      </c>
      <c r="P314" s="37">
        <f>SUMIFS(СВЦЭМ!$I$34:$I$777,СВЦЭМ!$A$34:$A$777,$A314,СВЦЭМ!$B$34:$B$777,P$296)+'СЕТ СН'!$F$13</f>
        <v>0</v>
      </c>
      <c r="Q314" s="37">
        <f>SUMIFS(СВЦЭМ!$I$34:$I$777,СВЦЭМ!$A$34:$A$777,$A314,СВЦЭМ!$B$34:$B$777,Q$296)+'СЕТ СН'!$F$13</f>
        <v>0</v>
      </c>
      <c r="R314" s="37">
        <f>SUMIFS(СВЦЭМ!$I$34:$I$777,СВЦЭМ!$A$34:$A$777,$A314,СВЦЭМ!$B$34:$B$777,R$296)+'СЕТ СН'!$F$13</f>
        <v>0</v>
      </c>
      <c r="S314" s="37">
        <f>SUMIFS(СВЦЭМ!$I$34:$I$777,СВЦЭМ!$A$34:$A$777,$A314,СВЦЭМ!$B$34:$B$777,S$296)+'СЕТ СН'!$F$13</f>
        <v>0</v>
      </c>
      <c r="T314" s="37">
        <f>SUMIFS(СВЦЭМ!$I$34:$I$777,СВЦЭМ!$A$34:$A$777,$A314,СВЦЭМ!$B$34:$B$777,T$296)+'СЕТ СН'!$F$13</f>
        <v>0</v>
      </c>
      <c r="U314" s="37">
        <f>SUMIFS(СВЦЭМ!$I$34:$I$777,СВЦЭМ!$A$34:$A$777,$A314,СВЦЭМ!$B$34:$B$777,U$296)+'СЕТ СН'!$F$13</f>
        <v>0</v>
      </c>
      <c r="V314" s="37">
        <f>SUMIFS(СВЦЭМ!$I$34:$I$777,СВЦЭМ!$A$34:$A$777,$A314,СВЦЭМ!$B$34:$B$777,V$296)+'СЕТ СН'!$F$13</f>
        <v>0</v>
      </c>
      <c r="W314" s="37">
        <f>SUMIFS(СВЦЭМ!$I$34:$I$777,СВЦЭМ!$A$34:$A$777,$A314,СВЦЭМ!$B$34:$B$777,W$296)+'СЕТ СН'!$F$13</f>
        <v>0</v>
      </c>
      <c r="X314" s="37">
        <f>SUMIFS(СВЦЭМ!$I$34:$I$777,СВЦЭМ!$A$34:$A$777,$A314,СВЦЭМ!$B$34:$B$777,X$296)+'СЕТ СН'!$F$13</f>
        <v>0</v>
      </c>
      <c r="Y314" s="37">
        <f>SUMIFS(СВЦЭМ!$I$34:$I$777,СВЦЭМ!$A$34:$A$777,$A314,СВЦЭМ!$B$34:$B$777,Y$296)+'СЕТ СН'!$F$13</f>
        <v>0</v>
      </c>
    </row>
    <row r="315" spans="1:25" ht="15.75" x14ac:dyDescent="0.2">
      <c r="A315" s="36">
        <f t="shared" si="8"/>
        <v>42632</v>
      </c>
      <c r="B315" s="37">
        <f>SUMIFS(СВЦЭМ!$I$34:$I$777,СВЦЭМ!$A$34:$A$777,$A315,СВЦЭМ!$B$34:$B$777,B$296)+'СЕТ СН'!$F$13</f>
        <v>0</v>
      </c>
      <c r="C315" s="37">
        <f>SUMIFS(СВЦЭМ!$I$34:$I$777,СВЦЭМ!$A$34:$A$777,$A315,СВЦЭМ!$B$34:$B$777,C$296)+'СЕТ СН'!$F$13</f>
        <v>0</v>
      </c>
      <c r="D315" s="37">
        <f>SUMIFS(СВЦЭМ!$I$34:$I$777,СВЦЭМ!$A$34:$A$777,$A315,СВЦЭМ!$B$34:$B$777,D$296)+'СЕТ СН'!$F$13</f>
        <v>0</v>
      </c>
      <c r="E315" s="37">
        <f>SUMIFS(СВЦЭМ!$I$34:$I$777,СВЦЭМ!$A$34:$A$777,$A315,СВЦЭМ!$B$34:$B$777,E$296)+'СЕТ СН'!$F$13</f>
        <v>0</v>
      </c>
      <c r="F315" s="37">
        <f>SUMIFS(СВЦЭМ!$I$34:$I$777,СВЦЭМ!$A$34:$A$777,$A315,СВЦЭМ!$B$34:$B$777,F$296)+'СЕТ СН'!$F$13</f>
        <v>0</v>
      </c>
      <c r="G315" s="37">
        <f>SUMIFS(СВЦЭМ!$I$34:$I$777,СВЦЭМ!$A$34:$A$777,$A315,СВЦЭМ!$B$34:$B$777,G$296)+'СЕТ СН'!$F$13</f>
        <v>0</v>
      </c>
      <c r="H315" s="37">
        <f>SUMIFS(СВЦЭМ!$I$34:$I$777,СВЦЭМ!$A$34:$A$777,$A315,СВЦЭМ!$B$34:$B$777,H$296)+'СЕТ СН'!$F$13</f>
        <v>0</v>
      </c>
      <c r="I315" s="37">
        <f>SUMIFS(СВЦЭМ!$I$34:$I$777,СВЦЭМ!$A$34:$A$777,$A315,СВЦЭМ!$B$34:$B$777,I$296)+'СЕТ СН'!$F$13</f>
        <v>0</v>
      </c>
      <c r="J315" s="37">
        <f>SUMIFS(СВЦЭМ!$I$34:$I$777,СВЦЭМ!$A$34:$A$777,$A315,СВЦЭМ!$B$34:$B$777,J$296)+'СЕТ СН'!$F$13</f>
        <v>0</v>
      </c>
      <c r="K315" s="37">
        <f>SUMIFS(СВЦЭМ!$I$34:$I$777,СВЦЭМ!$A$34:$A$777,$A315,СВЦЭМ!$B$34:$B$777,K$296)+'СЕТ СН'!$F$13</f>
        <v>0</v>
      </c>
      <c r="L315" s="37">
        <f>SUMIFS(СВЦЭМ!$I$34:$I$777,СВЦЭМ!$A$34:$A$777,$A315,СВЦЭМ!$B$34:$B$777,L$296)+'СЕТ СН'!$F$13</f>
        <v>0</v>
      </c>
      <c r="M315" s="37">
        <f>SUMIFS(СВЦЭМ!$I$34:$I$777,СВЦЭМ!$A$34:$A$777,$A315,СВЦЭМ!$B$34:$B$777,M$296)+'СЕТ СН'!$F$13</f>
        <v>0</v>
      </c>
      <c r="N315" s="37">
        <f>SUMIFS(СВЦЭМ!$I$34:$I$777,СВЦЭМ!$A$34:$A$777,$A315,СВЦЭМ!$B$34:$B$777,N$296)+'СЕТ СН'!$F$13</f>
        <v>0</v>
      </c>
      <c r="O315" s="37">
        <f>SUMIFS(СВЦЭМ!$I$34:$I$777,СВЦЭМ!$A$34:$A$777,$A315,СВЦЭМ!$B$34:$B$777,O$296)+'СЕТ СН'!$F$13</f>
        <v>0</v>
      </c>
      <c r="P315" s="37">
        <f>SUMIFS(СВЦЭМ!$I$34:$I$777,СВЦЭМ!$A$34:$A$777,$A315,СВЦЭМ!$B$34:$B$777,P$296)+'СЕТ СН'!$F$13</f>
        <v>0</v>
      </c>
      <c r="Q315" s="37">
        <f>SUMIFS(СВЦЭМ!$I$34:$I$777,СВЦЭМ!$A$34:$A$777,$A315,СВЦЭМ!$B$34:$B$777,Q$296)+'СЕТ СН'!$F$13</f>
        <v>0</v>
      </c>
      <c r="R315" s="37">
        <f>SUMIFS(СВЦЭМ!$I$34:$I$777,СВЦЭМ!$A$34:$A$777,$A315,СВЦЭМ!$B$34:$B$777,R$296)+'СЕТ СН'!$F$13</f>
        <v>0</v>
      </c>
      <c r="S315" s="37">
        <f>SUMIFS(СВЦЭМ!$I$34:$I$777,СВЦЭМ!$A$34:$A$777,$A315,СВЦЭМ!$B$34:$B$777,S$296)+'СЕТ СН'!$F$13</f>
        <v>0</v>
      </c>
      <c r="T315" s="37">
        <f>SUMIFS(СВЦЭМ!$I$34:$I$777,СВЦЭМ!$A$34:$A$777,$A315,СВЦЭМ!$B$34:$B$777,T$296)+'СЕТ СН'!$F$13</f>
        <v>0</v>
      </c>
      <c r="U315" s="37">
        <f>SUMIFS(СВЦЭМ!$I$34:$I$777,СВЦЭМ!$A$34:$A$777,$A315,СВЦЭМ!$B$34:$B$777,U$296)+'СЕТ СН'!$F$13</f>
        <v>0</v>
      </c>
      <c r="V315" s="37">
        <f>SUMIFS(СВЦЭМ!$I$34:$I$777,СВЦЭМ!$A$34:$A$777,$A315,СВЦЭМ!$B$34:$B$777,V$296)+'СЕТ СН'!$F$13</f>
        <v>0</v>
      </c>
      <c r="W315" s="37">
        <f>SUMIFS(СВЦЭМ!$I$34:$I$777,СВЦЭМ!$A$34:$A$777,$A315,СВЦЭМ!$B$34:$B$777,W$296)+'СЕТ СН'!$F$13</f>
        <v>0</v>
      </c>
      <c r="X315" s="37">
        <f>SUMIFS(СВЦЭМ!$I$34:$I$777,СВЦЭМ!$A$34:$A$777,$A315,СВЦЭМ!$B$34:$B$777,X$296)+'СЕТ СН'!$F$13</f>
        <v>0</v>
      </c>
      <c r="Y315" s="37">
        <f>SUMIFS(СВЦЭМ!$I$34:$I$777,СВЦЭМ!$A$34:$A$777,$A315,СВЦЭМ!$B$34:$B$777,Y$296)+'СЕТ СН'!$F$13</f>
        <v>0</v>
      </c>
    </row>
    <row r="316" spans="1:25" ht="15.75" x14ac:dyDescent="0.2">
      <c r="A316" s="36">
        <f t="shared" si="8"/>
        <v>42633</v>
      </c>
      <c r="B316" s="37">
        <f>SUMIFS(СВЦЭМ!$I$34:$I$777,СВЦЭМ!$A$34:$A$777,$A316,СВЦЭМ!$B$34:$B$777,B$296)+'СЕТ СН'!$F$13</f>
        <v>0</v>
      </c>
      <c r="C316" s="37">
        <f>SUMIFS(СВЦЭМ!$I$34:$I$777,СВЦЭМ!$A$34:$A$777,$A316,СВЦЭМ!$B$34:$B$777,C$296)+'СЕТ СН'!$F$13</f>
        <v>0</v>
      </c>
      <c r="D316" s="37">
        <f>SUMIFS(СВЦЭМ!$I$34:$I$777,СВЦЭМ!$A$34:$A$777,$A316,СВЦЭМ!$B$34:$B$777,D$296)+'СЕТ СН'!$F$13</f>
        <v>0</v>
      </c>
      <c r="E316" s="37">
        <f>SUMIFS(СВЦЭМ!$I$34:$I$777,СВЦЭМ!$A$34:$A$777,$A316,СВЦЭМ!$B$34:$B$777,E$296)+'СЕТ СН'!$F$13</f>
        <v>0</v>
      </c>
      <c r="F316" s="37">
        <f>SUMIFS(СВЦЭМ!$I$34:$I$777,СВЦЭМ!$A$34:$A$777,$A316,СВЦЭМ!$B$34:$B$777,F$296)+'СЕТ СН'!$F$13</f>
        <v>0</v>
      </c>
      <c r="G316" s="37">
        <f>SUMIFS(СВЦЭМ!$I$34:$I$777,СВЦЭМ!$A$34:$A$777,$A316,СВЦЭМ!$B$34:$B$777,G$296)+'СЕТ СН'!$F$13</f>
        <v>0</v>
      </c>
      <c r="H316" s="37">
        <f>SUMIFS(СВЦЭМ!$I$34:$I$777,СВЦЭМ!$A$34:$A$777,$A316,СВЦЭМ!$B$34:$B$777,H$296)+'СЕТ СН'!$F$13</f>
        <v>0</v>
      </c>
      <c r="I316" s="37">
        <f>SUMIFS(СВЦЭМ!$I$34:$I$777,СВЦЭМ!$A$34:$A$777,$A316,СВЦЭМ!$B$34:$B$777,I$296)+'СЕТ СН'!$F$13</f>
        <v>0</v>
      </c>
      <c r="J316" s="37">
        <f>SUMIFS(СВЦЭМ!$I$34:$I$777,СВЦЭМ!$A$34:$A$777,$A316,СВЦЭМ!$B$34:$B$777,J$296)+'СЕТ СН'!$F$13</f>
        <v>0</v>
      </c>
      <c r="K316" s="37">
        <f>SUMIFS(СВЦЭМ!$I$34:$I$777,СВЦЭМ!$A$34:$A$777,$A316,СВЦЭМ!$B$34:$B$777,K$296)+'СЕТ СН'!$F$13</f>
        <v>0</v>
      </c>
      <c r="L316" s="37">
        <f>SUMIFS(СВЦЭМ!$I$34:$I$777,СВЦЭМ!$A$34:$A$777,$A316,СВЦЭМ!$B$34:$B$777,L$296)+'СЕТ СН'!$F$13</f>
        <v>0</v>
      </c>
      <c r="M316" s="37">
        <f>SUMIFS(СВЦЭМ!$I$34:$I$777,СВЦЭМ!$A$34:$A$777,$A316,СВЦЭМ!$B$34:$B$777,M$296)+'СЕТ СН'!$F$13</f>
        <v>0</v>
      </c>
      <c r="N316" s="37">
        <f>SUMIFS(СВЦЭМ!$I$34:$I$777,СВЦЭМ!$A$34:$A$777,$A316,СВЦЭМ!$B$34:$B$777,N$296)+'СЕТ СН'!$F$13</f>
        <v>0</v>
      </c>
      <c r="O316" s="37">
        <f>SUMIFS(СВЦЭМ!$I$34:$I$777,СВЦЭМ!$A$34:$A$777,$A316,СВЦЭМ!$B$34:$B$777,O$296)+'СЕТ СН'!$F$13</f>
        <v>0</v>
      </c>
      <c r="P316" s="37">
        <f>SUMIFS(СВЦЭМ!$I$34:$I$777,СВЦЭМ!$A$34:$A$777,$A316,СВЦЭМ!$B$34:$B$777,P$296)+'СЕТ СН'!$F$13</f>
        <v>0</v>
      </c>
      <c r="Q316" s="37">
        <f>SUMIFS(СВЦЭМ!$I$34:$I$777,СВЦЭМ!$A$34:$A$777,$A316,СВЦЭМ!$B$34:$B$777,Q$296)+'СЕТ СН'!$F$13</f>
        <v>0</v>
      </c>
      <c r="R316" s="37">
        <f>SUMIFS(СВЦЭМ!$I$34:$I$777,СВЦЭМ!$A$34:$A$777,$A316,СВЦЭМ!$B$34:$B$777,R$296)+'СЕТ СН'!$F$13</f>
        <v>0</v>
      </c>
      <c r="S316" s="37">
        <f>SUMIFS(СВЦЭМ!$I$34:$I$777,СВЦЭМ!$A$34:$A$777,$A316,СВЦЭМ!$B$34:$B$777,S$296)+'СЕТ СН'!$F$13</f>
        <v>0</v>
      </c>
      <c r="T316" s="37">
        <f>SUMIFS(СВЦЭМ!$I$34:$I$777,СВЦЭМ!$A$34:$A$777,$A316,СВЦЭМ!$B$34:$B$777,T$296)+'СЕТ СН'!$F$13</f>
        <v>0</v>
      </c>
      <c r="U316" s="37">
        <f>SUMIFS(СВЦЭМ!$I$34:$I$777,СВЦЭМ!$A$34:$A$777,$A316,СВЦЭМ!$B$34:$B$777,U$296)+'СЕТ СН'!$F$13</f>
        <v>0</v>
      </c>
      <c r="V316" s="37">
        <f>SUMIFS(СВЦЭМ!$I$34:$I$777,СВЦЭМ!$A$34:$A$777,$A316,СВЦЭМ!$B$34:$B$777,V$296)+'СЕТ СН'!$F$13</f>
        <v>0</v>
      </c>
      <c r="W316" s="37">
        <f>SUMIFS(СВЦЭМ!$I$34:$I$777,СВЦЭМ!$A$34:$A$777,$A316,СВЦЭМ!$B$34:$B$777,W$296)+'СЕТ СН'!$F$13</f>
        <v>0</v>
      </c>
      <c r="X316" s="37">
        <f>SUMIFS(СВЦЭМ!$I$34:$I$777,СВЦЭМ!$A$34:$A$777,$A316,СВЦЭМ!$B$34:$B$777,X$296)+'СЕТ СН'!$F$13</f>
        <v>0</v>
      </c>
      <c r="Y316" s="37">
        <f>SUMIFS(СВЦЭМ!$I$34:$I$777,СВЦЭМ!$A$34:$A$777,$A316,СВЦЭМ!$B$34:$B$777,Y$296)+'СЕТ СН'!$F$13</f>
        <v>0</v>
      </c>
    </row>
    <row r="317" spans="1:25" ht="15.75" x14ac:dyDescent="0.2">
      <c r="A317" s="36">
        <f t="shared" si="8"/>
        <v>42634</v>
      </c>
      <c r="B317" s="37">
        <f>SUMIFS(СВЦЭМ!$I$34:$I$777,СВЦЭМ!$A$34:$A$777,$A317,СВЦЭМ!$B$34:$B$777,B$296)+'СЕТ СН'!$F$13</f>
        <v>0</v>
      </c>
      <c r="C317" s="37">
        <f>SUMIFS(СВЦЭМ!$I$34:$I$777,СВЦЭМ!$A$34:$A$777,$A317,СВЦЭМ!$B$34:$B$777,C$296)+'СЕТ СН'!$F$13</f>
        <v>0</v>
      </c>
      <c r="D317" s="37">
        <f>SUMIFS(СВЦЭМ!$I$34:$I$777,СВЦЭМ!$A$34:$A$777,$A317,СВЦЭМ!$B$34:$B$777,D$296)+'СЕТ СН'!$F$13</f>
        <v>0</v>
      </c>
      <c r="E317" s="37">
        <f>SUMIFS(СВЦЭМ!$I$34:$I$777,СВЦЭМ!$A$34:$A$777,$A317,СВЦЭМ!$B$34:$B$777,E$296)+'СЕТ СН'!$F$13</f>
        <v>0</v>
      </c>
      <c r="F317" s="37">
        <f>SUMIFS(СВЦЭМ!$I$34:$I$777,СВЦЭМ!$A$34:$A$777,$A317,СВЦЭМ!$B$34:$B$777,F$296)+'СЕТ СН'!$F$13</f>
        <v>0</v>
      </c>
      <c r="G317" s="37">
        <f>SUMIFS(СВЦЭМ!$I$34:$I$777,СВЦЭМ!$A$34:$A$777,$A317,СВЦЭМ!$B$34:$B$777,G$296)+'СЕТ СН'!$F$13</f>
        <v>0</v>
      </c>
      <c r="H317" s="37">
        <f>SUMIFS(СВЦЭМ!$I$34:$I$777,СВЦЭМ!$A$34:$A$777,$A317,СВЦЭМ!$B$34:$B$777,H$296)+'СЕТ СН'!$F$13</f>
        <v>0</v>
      </c>
      <c r="I317" s="37">
        <f>SUMIFS(СВЦЭМ!$I$34:$I$777,СВЦЭМ!$A$34:$A$777,$A317,СВЦЭМ!$B$34:$B$777,I$296)+'СЕТ СН'!$F$13</f>
        <v>0</v>
      </c>
      <c r="J317" s="37">
        <f>SUMIFS(СВЦЭМ!$I$34:$I$777,СВЦЭМ!$A$34:$A$777,$A317,СВЦЭМ!$B$34:$B$777,J$296)+'СЕТ СН'!$F$13</f>
        <v>0</v>
      </c>
      <c r="K317" s="37">
        <f>SUMIFS(СВЦЭМ!$I$34:$I$777,СВЦЭМ!$A$34:$A$777,$A317,СВЦЭМ!$B$34:$B$777,K$296)+'СЕТ СН'!$F$13</f>
        <v>0</v>
      </c>
      <c r="L317" s="37">
        <f>SUMIFS(СВЦЭМ!$I$34:$I$777,СВЦЭМ!$A$34:$A$777,$A317,СВЦЭМ!$B$34:$B$777,L$296)+'СЕТ СН'!$F$13</f>
        <v>0</v>
      </c>
      <c r="M317" s="37">
        <f>SUMIFS(СВЦЭМ!$I$34:$I$777,СВЦЭМ!$A$34:$A$777,$A317,СВЦЭМ!$B$34:$B$777,M$296)+'СЕТ СН'!$F$13</f>
        <v>0</v>
      </c>
      <c r="N317" s="37">
        <f>SUMIFS(СВЦЭМ!$I$34:$I$777,СВЦЭМ!$A$34:$A$777,$A317,СВЦЭМ!$B$34:$B$777,N$296)+'СЕТ СН'!$F$13</f>
        <v>0</v>
      </c>
      <c r="O317" s="37">
        <f>SUMIFS(СВЦЭМ!$I$34:$I$777,СВЦЭМ!$A$34:$A$777,$A317,СВЦЭМ!$B$34:$B$777,O$296)+'СЕТ СН'!$F$13</f>
        <v>0</v>
      </c>
      <c r="P317" s="37">
        <f>SUMIFS(СВЦЭМ!$I$34:$I$777,СВЦЭМ!$A$34:$A$777,$A317,СВЦЭМ!$B$34:$B$777,P$296)+'СЕТ СН'!$F$13</f>
        <v>0</v>
      </c>
      <c r="Q317" s="37">
        <f>SUMIFS(СВЦЭМ!$I$34:$I$777,СВЦЭМ!$A$34:$A$777,$A317,СВЦЭМ!$B$34:$B$777,Q$296)+'СЕТ СН'!$F$13</f>
        <v>0</v>
      </c>
      <c r="R317" s="37">
        <f>SUMIFS(СВЦЭМ!$I$34:$I$777,СВЦЭМ!$A$34:$A$777,$A317,СВЦЭМ!$B$34:$B$777,R$296)+'СЕТ СН'!$F$13</f>
        <v>0</v>
      </c>
      <c r="S317" s="37">
        <f>SUMIFS(СВЦЭМ!$I$34:$I$777,СВЦЭМ!$A$34:$A$777,$A317,СВЦЭМ!$B$34:$B$777,S$296)+'СЕТ СН'!$F$13</f>
        <v>0</v>
      </c>
      <c r="T317" s="37">
        <f>SUMIFS(СВЦЭМ!$I$34:$I$777,СВЦЭМ!$A$34:$A$777,$A317,СВЦЭМ!$B$34:$B$777,T$296)+'СЕТ СН'!$F$13</f>
        <v>0</v>
      </c>
      <c r="U317" s="37">
        <f>SUMIFS(СВЦЭМ!$I$34:$I$777,СВЦЭМ!$A$34:$A$777,$A317,СВЦЭМ!$B$34:$B$777,U$296)+'СЕТ СН'!$F$13</f>
        <v>0</v>
      </c>
      <c r="V317" s="37">
        <f>SUMIFS(СВЦЭМ!$I$34:$I$777,СВЦЭМ!$A$34:$A$777,$A317,СВЦЭМ!$B$34:$B$777,V$296)+'СЕТ СН'!$F$13</f>
        <v>0</v>
      </c>
      <c r="W317" s="37">
        <f>SUMIFS(СВЦЭМ!$I$34:$I$777,СВЦЭМ!$A$34:$A$777,$A317,СВЦЭМ!$B$34:$B$777,W$296)+'СЕТ СН'!$F$13</f>
        <v>0</v>
      </c>
      <c r="X317" s="37">
        <f>SUMIFS(СВЦЭМ!$I$34:$I$777,СВЦЭМ!$A$34:$A$777,$A317,СВЦЭМ!$B$34:$B$777,X$296)+'СЕТ СН'!$F$13</f>
        <v>0</v>
      </c>
      <c r="Y317" s="37">
        <f>SUMIFS(СВЦЭМ!$I$34:$I$777,СВЦЭМ!$A$34:$A$777,$A317,СВЦЭМ!$B$34:$B$777,Y$296)+'СЕТ СН'!$F$13</f>
        <v>0</v>
      </c>
    </row>
    <row r="318" spans="1:25" ht="15.75" x14ac:dyDescent="0.2">
      <c r="A318" s="36">
        <f t="shared" si="8"/>
        <v>42635</v>
      </c>
      <c r="B318" s="37">
        <f>SUMIFS(СВЦЭМ!$I$34:$I$777,СВЦЭМ!$A$34:$A$777,$A318,СВЦЭМ!$B$34:$B$777,B$296)+'СЕТ СН'!$F$13</f>
        <v>0</v>
      </c>
      <c r="C318" s="37">
        <f>SUMIFS(СВЦЭМ!$I$34:$I$777,СВЦЭМ!$A$34:$A$777,$A318,СВЦЭМ!$B$34:$B$777,C$296)+'СЕТ СН'!$F$13</f>
        <v>0</v>
      </c>
      <c r="D318" s="37">
        <f>SUMIFS(СВЦЭМ!$I$34:$I$777,СВЦЭМ!$A$34:$A$777,$A318,СВЦЭМ!$B$34:$B$777,D$296)+'СЕТ СН'!$F$13</f>
        <v>0</v>
      </c>
      <c r="E318" s="37">
        <f>SUMIFS(СВЦЭМ!$I$34:$I$777,СВЦЭМ!$A$34:$A$777,$A318,СВЦЭМ!$B$34:$B$777,E$296)+'СЕТ СН'!$F$13</f>
        <v>0</v>
      </c>
      <c r="F318" s="37">
        <f>SUMIFS(СВЦЭМ!$I$34:$I$777,СВЦЭМ!$A$34:$A$777,$A318,СВЦЭМ!$B$34:$B$777,F$296)+'СЕТ СН'!$F$13</f>
        <v>0</v>
      </c>
      <c r="G318" s="37">
        <f>SUMIFS(СВЦЭМ!$I$34:$I$777,СВЦЭМ!$A$34:$A$777,$A318,СВЦЭМ!$B$34:$B$777,G$296)+'СЕТ СН'!$F$13</f>
        <v>0</v>
      </c>
      <c r="H318" s="37">
        <f>SUMIFS(СВЦЭМ!$I$34:$I$777,СВЦЭМ!$A$34:$A$777,$A318,СВЦЭМ!$B$34:$B$777,H$296)+'СЕТ СН'!$F$13</f>
        <v>0</v>
      </c>
      <c r="I318" s="37">
        <f>SUMIFS(СВЦЭМ!$I$34:$I$777,СВЦЭМ!$A$34:$A$777,$A318,СВЦЭМ!$B$34:$B$777,I$296)+'СЕТ СН'!$F$13</f>
        <v>0</v>
      </c>
      <c r="J318" s="37">
        <f>SUMIFS(СВЦЭМ!$I$34:$I$777,СВЦЭМ!$A$34:$A$777,$A318,СВЦЭМ!$B$34:$B$777,J$296)+'СЕТ СН'!$F$13</f>
        <v>0</v>
      </c>
      <c r="K318" s="37">
        <f>SUMIFS(СВЦЭМ!$I$34:$I$777,СВЦЭМ!$A$34:$A$777,$A318,СВЦЭМ!$B$34:$B$777,K$296)+'СЕТ СН'!$F$13</f>
        <v>0</v>
      </c>
      <c r="L318" s="37">
        <f>SUMIFS(СВЦЭМ!$I$34:$I$777,СВЦЭМ!$A$34:$A$777,$A318,СВЦЭМ!$B$34:$B$777,L$296)+'СЕТ СН'!$F$13</f>
        <v>0</v>
      </c>
      <c r="M318" s="37">
        <f>SUMIFS(СВЦЭМ!$I$34:$I$777,СВЦЭМ!$A$34:$A$777,$A318,СВЦЭМ!$B$34:$B$777,M$296)+'СЕТ СН'!$F$13</f>
        <v>0</v>
      </c>
      <c r="N318" s="37">
        <f>SUMIFS(СВЦЭМ!$I$34:$I$777,СВЦЭМ!$A$34:$A$777,$A318,СВЦЭМ!$B$34:$B$777,N$296)+'СЕТ СН'!$F$13</f>
        <v>0</v>
      </c>
      <c r="O318" s="37">
        <f>SUMIFS(СВЦЭМ!$I$34:$I$777,СВЦЭМ!$A$34:$A$777,$A318,СВЦЭМ!$B$34:$B$777,O$296)+'СЕТ СН'!$F$13</f>
        <v>0</v>
      </c>
      <c r="P318" s="37">
        <f>SUMIFS(СВЦЭМ!$I$34:$I$777,СВЦЭМ!$A$34:$A$777,$A318,СВЦЭМ!$B$34:$B$777,P$296)+'СЕТ СН'!$F$13</f>
        <v>0</v>
      </c>
      <c r="Q318" s="37">
        <f>SUMIFS(СВЦЭМ!$I$34:$I$777,СВЦЭМ!$A$34:$A$777,$A318,СВЦЭМ!$B$34:$B$777,Q$296)+'СЕТ СН'!$F$13</f>
        <v>0</v>
      </c>
      <c r="R318" s="37">
        <f>SUMIFS(СВЦЭМ!$I$34:$I$777,СВЦЭМ!$A$34:$A$777,$A318,СВЦЭМ!$B$34:$B$777,R$296)+'СЕТ СН'!$F$13</f>
        <v>0</v>
      </c>
      <c r="S318" s="37">
        <f>SUMIFS(СВЦЭМ!$I$34:$I$777,СВЦЭМ!$A$34:$A$777,$A318,СВЦЭМ!$B$34:$B$777,S$296)+'СЕТ СН'!$F$13</f>
        <v>0</v>
      </c>
      <c r="T318" s="37">
        <f>SUMIFS(СВЦЭМ!$I$34:$I$777,СВЦЭМ!$A$34:$A$777,$A318,СВЦЭМ!$B$34:$B$777,T$296)+'СЕТ СН'!$F$13</f>
        <v>0</v>
      </c>
      <c r="U318" s="37">
        <f>SUMIFS(СВЦЭМ!$I$34:$I$777,СВЦЭМ!$A$34:$A$777,$A318,СВЦЭМ!$B$34:$B$777,U$296)+'СЕТ СН'!$F$13</f>
        <v>0</v>
      </c>
      <c r="V318" s="37">
        <f>SUMIFS(СВЦЭМ!$I$34:$I$777,СВЦЭМ!$A$34:$A$777,$A318,СВЦЭМ!$B$34:$B$777,V$296)+'СЕТ СН'!$F$13</f>
        <v>0</v>
      </c>
      <c r="W318" s="37">
        <f>SUMIFS(СВЦЭМ!$I$34:$I$777,СВЦЭМ!$A$34:$A$777,$A318,СВЦЭМ!$B$34:$B$777,W$296)+'СЕТ СН'!$F$13</f>
        <v>0</v>
      </c>
      <c r="X318" s="37">
        <f>SUMIFS(СВЦЭМ!$I$34:$I$777,СВЦЭМ!$A$34:$A$777,$A318,СВЦЭМ!$B$34:$B$777,X$296)+'СЕТ СН'!$F$13</f>
        <v>0</v>
      </c>
      <c r="Y318" s="37">
        <f>SUMIFS(СВЦЭМ!$I$34:$I$777,СВЦЭМ!$A$34:$A$777,$A318,СВЦЭМ!$B$34:$B$777,Y$296)+'СЕТ СН'!$F$13</f>
        <v>0</v>
      </c>
    </row>
    <row r="319" spans="1:25" ht="15.75" x14ac:dyDescent="0.2">
      <c r="A319" s="36">
        <f t="shared" si="8"/>
        <v>42636</v>
      </c>
      <c r="B319" s="37">
        <f>SUMIFS(СВЦЭМ!$I$34:$I$777,СВЦЭМ!$A$34:$A$777,$A319,СВЦЭМ!$B$34:$B$777,B$296)+'СЕТ СН'!$F$13</f>
        <v>0</v>
      </c>
      <c r="C319" s="37">
        <f>SUMIFS(СВЦЭМ!$I$34:$I$777,СВЦЭМ!$A$34:$A$777,$A319,СВЦЭМ!$B$34:$B$777,C$296)+'СЕТ СН'!$F$13</f>
        <v>0</v>
      </c>
      <c r="D319" s="37">
        <f>SUMIFS(СВЦЭМ!$I$34:$I$777,СВЦЭМ!$A$34:$A$777,$A319,СВЦЭМ!$B$34:$B$777,D$296)+'СЕТ СН'!$F$13</f>
        <v>0</v>
      </c>
      <c r="E319" s="37">
        <f>SUMIFS(СВЦЭМ!$I$34:$I$777,СВЦЭМ!$A$34:$A$777,$A319,СВЦЭМ!$B$34:$B$777,E$296)+'СЕТ СН'!$F$13</f>
        <v>0</v>
      </c>
      <c r="F319" s="37">
        <f>SUMIFS(СВЦЭМ!$I$34:$I$777,СВЦЭМ!$A$34:$A$777,$A319,СВЦЭМ!$B$34:$B$777,F$296)+'СЕТ СН'!$F$13</f>
        <v>0</v>
      </c>
      <c r="G319" s="37">
        <f>SUMIFS(СВЦЭМ!$I$34:$I$777,СВЦЭМ!$A$34:$A$777,$A319,СВЦЭМ!$B$34:$B$777,G$296)+'СЕТ СН'!$F$13</f>
        <v>0</v>
      </c>
      <c r="H319" s="37">
        <f>SUMIFS(СВЦЭМ!$I$34:$I$777,СВЦЭМ!$A$34:$A$777,$A319,СВЦЭМ!$B$34:$B$777,H$296)+'СЕТ СН'!$F$13</f>
        <v>0</v>
      </c>
      <c r="I319" s="37">
        <f>SUMIFS(СВЦЭМ!$I$34:$I$777,СВЦЭМ!$A$34:$A$777,$A319,СВЦЭМ!$B$34:$B$777,I$296)+'СЕТ СН'!$F$13</f>
        <v>0</v>
      </c>
      <c r="J319" s="37">
        <f>SUMIFS(СВЦЭМ!$I$34:$I$777,СВЦЭМ!$A$34:$A$777,$A319,СВЦЭМ!$B$34:$B$777,J$296)+'СЕТ СН'!$F$13</f>
        <v>0</v>
      </c>
      <c r="K319" s="37">
        <f>SUMIFS(СВЦЭМ!$I$34:$I$777,СВЦЭМ!$A$34:$A$777,$A319,СВЦЭМ!$B$34:$B$777,K$296)+'СЕТ СН'!$F$13</f>
        <v>0</v>
      </c>
      <c r="L319" s="37">
        <f>SUMIFS(СВЦЭМ!$I$34:$I$777,СВЦЭМ!$A$34:$A$777,$A319,СВЦЭМ!$B$34:$B$777,L$296)+'СЕТ СН'!$F$13</f>
        <v>0</v>
      </c>
      <c r="M319" s="37">
        <f>SUMIFS(СВЦЭМ!$I$34:$I$777,СВЦЭМ!$A$34:$A$777,$A319,СВЦЭМ!$B$34:$B$777,M$296)+'СЕТ СН'!$F$13</f>
        <v>0</v>
      </c>
      <c r="N319" s="37">
        <f>SUMIFS(СВЦЭМ!$I$34:$I$777,СВЦЭМ!$A$34:$A$777,$A319,СВЦЭМ!$B$34:$B$777,N$296)+'СЕТ СН'!$F$13</f>
        <v>0</v>
      </c>
      <c r="O319" s="37">
        <f>SUMIFS(СВЦЭМ!$I$34:$I$777,СВЦЭМ!$A$34:$A$777,$A319,СВЦЭМ!$B$34:$B$777,O$296)+'СЕТ СН'!$F$13</f>
        <v>0</v>
      </c>
      <c r="P319" s="37">
        <f>SUMIFS(СВЦЭМ!$I$34:$I$777,СВЦЭМ!$A$34:$A$777,$A319,СВЦЭМ!$B$34:$B$777,P$296)+'СЕТ СН'!$F$13</f>
        <v>0</v>
      </c>
      <c r="Q319" s="37">
        <f>SUMIFS(СВЦЭМ!$I$34:$I$777,СВЦЭМ!$A$34:$A$777,$A319,СВЦЭМ!$B$34:$B$777,Q$296)+'СЕТ СН'!$F$13</f>
        <v>0</v>
      </c>
      <c r="R319" s="37">
        <f>SUMIFS(СВЦЭМ!$I$34:$I$777,СВЦЭМ!$A$34:$A$777,$A319,СВЦЭМ!$B$34:$B$777,R$296)+'СЕТ СН'!$F$13</f>
        <v>0</v>
      </c>
      <c r="S319" s="37">
        <f>SUMIFS(СВЦЭМ!$I$34:$I$777,СВЦЭМ!$A$34:$A$777,$A319,СВЦЭМ!$B$34:$B$777,S$296)+'СЕТ СН'!$F$13</f>
        <v>0</v>
      </c>
      <c r="T319" s="37">
        <f>SUMIFS(СВЦЭМ!$I$34:$I$777,СВЦЭМ!$A$34:$A$777,$A319,СВЦЭМ!$B$34:$B$777,T$296)+'СЕТ СН'!$F$13</f>
        <v>0</v>
      </c>
      <c r="U319" s="37">
        <f>SUMIFS(СВЦЭМ!$I$34:$I$777,СВЦЭМ!$A$34:$A$777,$A319,СВЦЭМ!$B$34:$B$777,U$296)+'СЕТ СН'!$F$13</f>
        <v>0</v>
      </c>
      <c r="V319" s="37">
        <f>SUMIFS(СВЦЭМ!$I$34:$I$777,СВЦЭМ!$A$34:$A$777,$A319,СВЦЭМ!$B$34:$B$777,V$296)+'СЕТ СН'!$F$13</f>
        <v>0</v>
      </c>
      <c r="W319" s="37">
        <f>SUMIFS(СВЦЭМ!$I$34:$I$777,СВЦЭМ!$A$34:$A$777,$A319,СВЦЭМ!$B$34:$B$777,W$296)+'СЕТ СН'!$F$13</f>
        <v>0</v>
      </c>
      <c r="X319" s="37">
        <f>SUMIFS(СВЦЭМ!$I$34:$I$777,СВЦЭМ!$A$34:$A$777,$A319,СВЦЭМ!$B$34:$B$777,X$296)+'СЕТ СН'!$F$13</f>
        <v>0</v>
      </c>
      <c r="Y319" s="37">
        <f>SUMIFS(СВЦЭМ!$I$34:$I$777,СВЦЭМ!$A$34:$A$777,$A319,СВЦЭМ!$B$34:$B$777,Y$296)+'СЕТ СН'!$F$13</f>
        <v>0</v>
      </c>
    </row>
    <row r="320" spans="1:25" ht="15.75" x14ac:dyDescent="0.2">
      <c r="A320" s="36">
        <f t="shared" si="8"/>
        <v>42637</v>
      </c>
      <c r="B320" s="37">
        <f>SUMIFS(СВЦЭМ!$I$34:$I$777,СВЦЭМ!$A$34:$A$777,$A320,СВЦЭМ!$B$34:$B$777,B$296)+'СЕТ СН'!$F$13</f>
        <v>0</v>
      </c>
      <c r="C320" s="37">
        <f>SUMIFS(СВЦЭМ!$I$34:$I$777,СВЦЭМ!$A$34:$A$777,$A320,СВЦЭМ!$B$34:$B$777,C$296)+'СЕТ СН'!$F$13</f>
        <v>0</v>
      </c>
      <c r="D320" s="37">
        <f>SUMIFS(СВЦЭМ!$I$34:$I$777,СВЦЭМ!$A$34:$A$777,$A320,СВЦЭМ!$B$34:$B$777,D$296)+'СЕТ СН'!$F$13</f>
        <v>0</v>
      </c>
      <c r="E320" s="37">
        <f>SUMIFS(СВЦЭМ!$I$34:$I$777,СВЦЭМ!$A$34:$A$777,$A320,СВЦЭМ!$B$34:$B$777,E$296)+'СЕТ СН'!$F$13</f>
        <v>0</v>
      </c>
      <c r="F320" s="37">
        <f>SUMIFS(СВЦЭМ!$I$34:$I$777,СВЦЭМ!$A$34:$A$777,$A320,СВЦЭМ!$B$34:$B$777,F$296)+'СЕТ СН'!$F$13</f>
        <v>0</v>
      </c>
      <c r="G320" s="37">
        <f>SUMIFS(СВЦЭМ!$I$34:$I$777,СВЦЭМ!$A$34:$A$777,$A320,СВЦЭМ!$B$34:$B$777,G$296)+'СЕТ СН'!$F$13</f>
        <v>0</v>
      </c>
      <c r="H320" s="37">
        <f>SUMIFS(СВЦЭМ!$I$34:$I$777,СВЦЭМ!$A$34:$A$777,$A320,СВЦЭМ!$B$34:$B$777,H$296)+'СЕТ СН'!$F$13</f>
        <v>0</v>
      </c>
      <c r="I320" s="37">
        <f>SUMIFS(СВЦЭМ!$I$34:$I$777,СВЦЭМ!$A$34:$A$777,$A320,СВЦЭМ!$B$34:$B$777,I$296)+'СЕТ СН'!$F$13</f>
        <v>0</v>
      </c>
      <c r="J320" s="37">
        <f>SUMIFS(СВЦЭМ!$I$34:$I$777,СВЦЭМ!$A$34:$A$777,$A320,СВЦЭМ!$B$34:$B$777,J$296)+'СЕТ СН'!$F$13</f>
        <v>0</v>
      </c>
      <c r="K320" s="37">
        <f>SUMIFS(СВЦЭМ!$I$34:$I$777,СВЦЭМ!$A$34:$A$777,$A320,СВЦЭМ!$B$34:$B$777,K$296)+'СЕТ СН'!$F$13</f>
        <v>0</v>
      </c>
      <c r="L320" s="37">
        <f>SUMIFS(СВЦЭМ!$I$34:$I$777,СВЦЭМ!$A$34:$A$777,$A320,СВЦЭМ!$B$34:$B$777,L$296)+'СЕТ СН'!$F$13</f>
        <v>0</v>
      </c>
      <c r="M320" s="37">
        <f>SUMIFS(СВЦЭМ!$I$34:$I$777,СВЦЭМ!$A$34:$A$777,$A320,СВЦЭМ!$B$34:$B$777,M$296)+'СЕТ СН'!$F$13</f>
        <v>0</v>
      </c>
      <c r="N320" s="37">
        <f>SUMIFS(СВЦЭМ!$I$34:$I$777,СВЦЭМ!$A$34:$A$777,$A320,СВЦЭМ!$B$34:$B$777,N$296)+'СЕТ СН'!$F$13</f>
        <v>0</v>
      </c>
      <c r="O320" s="37">
        <f>SUMIFS(СВЦЭМ!$I$34:$I$777,СВЦЭМ!$A$34:$A$777,$A320,СВЦЭМ!$B$34:$B$777,O$296)+'СЕТ СН'!$F$13</f>
        <v>0</v>
      </c>
      <c r="P320" s="37">
        <f>SUMIFS(СВЦЭМ!$I$34:$I$777,СВЦЭМ!$A$34:$A$777,$A320,СВЦЭМ!$B$34:$B$777,P$296)+'СЕТ СН'!$F$13</f>
        <v>0</v>
      </c>
      <c r="Q320" s="37">
        <f>SUMIFS(СВЦЭМ!$I$34:$I$777,СВЦЭМ!$A$34:$A$777,$A320,СВЦЭМ!$B$34:$B$777,Q$296)+'СЕТ СН'!$F$13</f>
        <v>0</v>
      </c>
      <c r="R320" s="37">
        <f>SUMIFS(СВЦЭМ!$I$34:$I$777,СВЦЭМ!$A$34:$A$777,$A320,СВЦЭМ!$B$34:$B$777,R$296)+'СЕТ СН'!$F$13</f>
        <v>0</v>
      </c>
      <c r="S320" s="37">
        <f>SUMIFS(СВЦЭМ!$I$34:$I$777,СВЦЭМ!$A$34:$A$777,$A320,СВЦЭМ!$B$34:$B$777,S$296)+'СЕТ СН'!$F$13</f>
        <v>0</v>
      </c>
      <c r="T320" s="37">
        <f>SUMIFS(СВЦЭМ!$I$34:$I$777,СВЦЭМ!$A$34:$A$777,$A320,СВЦЭМ!$B$34:$B$777,T$296)+'СЕТ СН'!$F$13</f>
        <v>0</v>
      </c>
      <c r="U320" s="37">
        <f>SUMIFS(СВЦЭМ!$I$34:$I$777,СВЦЭМ!$A$34:$A$777,$A320,СВЦЭМ!$B$34:$B$777,U$296)+'СЕТ СН'!$F$13</f>
        <v>0</v>
      </c>
      <c r="V320" s="37">
        <f>SUMIFS(СВЦЭМ!$I$34:$I$777,СВЦЭМ!$A$34:$A$777,$A320,СВЦЭМ!$B$34:$B$777,V$296)+'СЕТ СН'!$F$13</f>
        <v>0</v>
      </c>
      <c r="W320" s="37">
        <f>SUMIFS(СВЦЭМ!$I$34:$I$777,СВЦЭМ!$A$34:$A$777,$A320,СВЦЭМ!$B$34:$B$777,W$296)+'СЕТ СН'!$F$13</f>
        <v>0</v>
      </c>
      <c r="X320" s="37">
        <f>SUMIFS(СВЦЭМ!$I$34:$I$777,СВЦЭМ!$A$34:$A$777,$A320,СВЦЭМ!$B$34:$B$777,X$296)+'СЕТ СН'!$F$13</f>
        <v>0</v>
      </c>
      <c r="Y320" s="37">
        <f>SUMIFS(СВЦЭМ!$I$34:$I$777,СВЦЭМ!$A$34:$A$777,$A320,СВЦЭМ!$B$34:$B$777,Y$296)+'СЕТ СН'!$F$13</f>
        <v>0</v>
      </c>
    </row>
    <row r="321" spans="1:27" ht="15.75" x14ac:dyDescent="0.2">
      <c r="A321" s="36">
        <f t="shared" si="8"/>
        <v>42638</v>
      </c>
      <c r="B321" s="37">
        <f>SUMIFS(СВЦЭМ!$I$34:$I$777,СВЦЭМ!$A$34:$A$777,$A321,СВЦЭМ!$B$34:$B$777,B$296)+'СЕТ СН'!$F$13</f>
        <v>0</v>
      </c>
      <c r="C321" s="37">
        <f>SUMIFS(СВЦЭМ!$I$34:$I$777,СВЦЭМ!$A$34:$A$777,$A321,СВЦЭМ!$B$34:$B$777,C$296)+'СЕТ СН'!$F$13</f>
        <v>0</v>
      </c>
      <c r="D321" s="37">
        <f>SUMIFS(СВЦЭМ!$I$34:$I$777,СВЦЭМ!$A$34:$A$777,$A321,СВЦЭМ!$B$34:$B$777,D$296)+'СЕТ СН'!$F$13</f>
        <v>0</v>
      </c>
      <c r="E321" s="37">
        <f>SUMIFS(СВЦЭМ!$I$34:$I$777,СВЦЭМ!$A$34:$A$777,$A321,СВЦЭМ!$B$34:$B$777,E$296)+'СЕТ СН'!$F$13</f>
        <v>0</v>
      </c>
      <c r="F321" s="37">
        <f>SUMIFS(СВЦЭМ!$I$34:$I$777,СВЦЭМ!$A$34:$A$777,$A321,СВЦЭМ!$B$34:$B$777,F$296)+'СЕТ СН'!$F$13</f>
        <v>0</v>
      </c>
      <c r="G321" s="37">
        <f>SUMIFS(СВЦЭМ!$I$34:$I$777,СВЦЭМ!$A$34:$A$777,$A321,СВЦЭМ!$B$34:$B$777,G$296)+'СЕТ СН'!$F$13</f>
        <v>0</v>
      </c>
      <c r="H321" s="37">
        <f>SUMIFS(СВЦЭМ!$I$34:$I$777,СВЦЭМ!$A$34:$A$777,$A321,СВЦЭМ!$B$34:$B$777,H$296)+'СЕТ СН'!$F$13</f>
        <v>0</v>
      </c>
      <c r="I321" s="37">
        <f>SUMIFS(СВЦЭМ!$I$34:$I$777,СВЦЭМ!$A$34:$A$777,$A321,СВЦЭМ!$B$34:$B$777,I$296)+'СЕТ СН'!$F$13</f>
        <v>0</v>
      </c>
      <c r="J321" s="37">
        <f>SUMIFS(СВЦЭМ!$I$34:$I$777,СВЦЭМ!$A$34:$A$777,$A321,СВЦЭМ!$B$34:$B$777,J$296)+'СЕТ СН'!$F$13</f>
        <v>0</v>
      </c>
      <c r="K321" s="37">
        <f>SUMIFS(СВЦЭМ!$I$34:$I$777,СВЦЭМ!$A$34:$A$777,$A321,СВЦЭМ!$B$34:$B$777,K$296)+'СЕТ СН'!$F$13</f>
        <v>0</v>
      </c>
      <c r="L321" s="37">
        <f>SUMIFS(СВЦЭМ!$I$34:$I$777,СВЦЭМ!$A$34:$A$777,$A321,СВЦЭМ!$B$34:$B$777,L$296)+'СЕТ СН'!$F$13</f>
        <v>0</v>
      </c>
      <c r="M321" s="37">
        <f>SUMIFS(СВЦЭМ!$I$34:$I$777,СВЦЭМ!$A$34:$A$777,$A321,СВЦЭМ!$B$34:$B$777,M$296)+'СЕТ СН'!$F$13</f>
        <v>0</v>
      </c>
      <c r="N321" s="37">
        <f>SUMIFS(СВЦЭМ!$I$34:$I$777,СВЦЭМ!$A$34:$A$777,$A321,СВЦЭМ!$B$34:$B$777,N$296)+'СЕТ СН'!$F$13</f>
        <v>0</v>
      </c>
      <c r="O321" s="37">
        <f>SUMIFS(СВЦЭМ!$I$34:$I$777,СВЦЭМ!$A$34:$A$777,$A321,СВЦЭМ!$B$34:$B$777,O$296)+'СЕТ СН'!$F$13</f>
        <v>0</v>
      </c>
      <c r="P321" s="37">
        <f>SUMIFS(СВЦЭМ!$I$34:$I$777,СВЦЭМ!$A$34:$A$777,$A321,СВЦЭМ!$B$34:$B$777,P$296)+'СЕТ СН'!$F$13</f>
        <v>0</v>
      </c>
      <c r="Q321" s="37">
        <f>SUMIFS(СВЦЭМ!$I$34:$I$777,СВЦЭМ!$A$34:$A$777,$A321,СВЦЭМ!$B$34:$B$777,Q$296)+'СЕТ СН'!$F$13</f>
        <v>0</v>
      </c>
      <c r="R321" s="37">
        <f>SUMIFS(СВЦЭМ!$I$34:$I$777,СВЦЭМ!$A$34:$A$777,$A321,СВЦЭМ!$B$34:$B$777,R$296)+'СЕТ СН'!$F$13</f>
        <v>0</v>
      </c>
      <c r="S321" s="37">
        <f>SUMIFS(СВЦЭМ!$I$34:$I$777,СВЦЭМ!$A$34:$A$777,$A321,СВЦЭМ!$B$34:$B$777,S$296)+'СЕТ СН'!$F$13</f>
        <v>0</v>
      </c>
      <c r="T321" s="37">
        <f>SUMIFS(СВЦЭМ!$I$34:$I$777,СВЦЭМ!$A$34:$A$777,$A321,СВЦЭМ!$B$34:$B$777,T$296)+'СЕТ СН'!$F$13</f>
        <v>0</v>
      </c>
      <c r="U321" s="37">
        <f>SUMIFS(СВЦЭМ!$I$34:$I$777,СВЦЭМ!$A$34:$A$777,$A321,СВЦЭМ!$B$34:$B$777,U$296)+'СЕТ СН'!$F$13</f>
        <v>0</v>
      </c>
      <c r="V321" s="37">
        <f>SUMIFS(СВЦЭМ!$I$34:$I$777,СВЦЭМ!$A$34:$A$777,$A321,СВЦЭМ!$B$34:$B$777,V$296)+'СЕТ СН'!$F$13</f>
        <v>0</v>
      </c>
      <c r="W321" s="37">
        <f>SUMIFS(СВЦЭМ!$I$34:$I$777,СВЦЭМ!$A$34:$A$777,$A321,СВЦЭМ!$B$34:$B$777,W$296)+'СЕТ СН'!$F$13</f>
        <v>0</v>
      </c>
      <c r="X321" s="37">
        <f>SUMIFS(СВЦЭМ!$I$34:$I$777,СВЦЭМ!$A$34:$A$777,$A321,СВЦЭМ!$B$34:$B$777,X$296)+'СЕТ СН'!$F$13</f>
        <v>0</v>
      </c>
      <c r="Y321" s="37">
        <f>SUMIFS(СВЦЭМ!$I$34:$I$777,СВЦЭМ!$A$34:$A$777,$A321,СВЦЭМ!$B$34:$B$777,Y$296)+'СЕТ СН'!$F$13</f>
        <v>0</v>
      </c>
    </row>
    <row r="322" spans="1:27" ht="15.75" x14ac:dyDescent="0.2">
      <c r="A322" s="36">
        <f t="shared" si="8"/>
        <v>42639</v>
      </c>
      <c r="B322" s="37">
        <f>SUMIFS(СВЦЭМ!$I$34:$I$777,СВЦЭМ!$A$34:$A$777,$A322,СВЦЭМ!$B$34:$B$777,B$296)+'СЕТ СН'!$F$13</f>
        <v>0</v>
      </c>
      <c r="C322" s="37">
        <f>SUMIFS(СВЦЭМ!$I$34:$I$777,СВЦЭМ!$A$34:$A$777,$A322,СВЦЭМ!$B$34:$B$777,C$296)+'СЕТ СН'!$F$13</f>
        <v>0</v>
      </c>
      <c r="D322" s="37">
        <f>SUMIFS(СВЦЭМ!$I$34:$I$777,СВЦЭМ!$A$34:$A$777,$A322,СВЦЭМ!$B$34:$B$777,D$296)+'СЕТ СН'!$F$13</f>
        <v>0</v>
      </c>
      <c r="E322" s="37">
        <f>SUMIFS(СВЦЭМ!$I$34:$I$777,СВЦЭМ!$A$34:$A$777,$A322,СВЦЭМ!$B$34:$B$777,E$296)+'СЕТ СН'!$F$13</f>
        <v>0</v>
      </c>
      <c r="F322" s="37">
        <f>SUMIFS(СВЦЭМ!$I$34:$I$777,СВЦЭМ!$A$34:$A$777,$A322,СВЦЭМ!$B$34:$B$777,F$296)+'СЕТ СН'!$F$13</f>
        <v>0</v>
      </c>
      <c r="G322" s="37">
        <f>SUMIFS(СВЦЭМ!$I$34:$I$777,СВЦЭМ!$A$34:$A$777,$A322,СВЦЭМ!$B$34:$B$777,G$296)+'СЕТ СН'!$F$13</f>
        <v>0</v>
      </c>
      <c r="H322" s="37">
        <f>SUMIFS(СВЦЭМ!$I$34:$I$777,СВЦЭМ!$A$34:$A$777,$A322,СВЦЭМ!$B$34:$B$777,H$296)+'СЕТ СН'!$F$13</f>
        <v>0</v>
      </c>
      <c r="I322" s="37">
        <f>SUMIFS(СВЦЭМ!$I$34:$I$777,СВЦЭМ!$A$34:$A$777,$A322,СВЦЭМ!$B$34:$B$777,I$296)+'СЕТ СН'!$F$13</f>
        <v>0</v>
      </c>
      <c r="J322" s="37">
        <f>SUMIFS(СВЦЭМ!$I$34:$I$777,СВЦЭМ!$A$34:$A$777,$A322,СВЦЭМ!$B$34:$B$777,J$296)+'СЕТ СН'!$F$13</f>
        <v>0</v>
      </c>
      <c r="K322" s="37">
        <f>SUMIFS(СВЦЭМ!$I$34:$I$777,СВЦЭМ!$A$34:$A$777,$A322,СВЦЭМ!$B$34:$B$777,K$296)+'СЕТ СН'!$F$13</f>
        <v>0</v>
      </c>
      <c r="L322" s="37">
        <f>SUMIFS(СВЦЭМ!$I$34:$I$777,СВЦЭМ!$A$34:$A$777,$A322,СВЦЭМ!$B$34:$B$777,L$296)+'СЕТ СН'!$F$13</f>
        <v>0</v>
      </c>
      <c r="M322" s="37">
        <f>SUMIFS(СВЦЭМ!$I$34:$I$777,СВЦЭМ!$A$34:$A$777,$A322,СВЦЭМ!$B$34:$B$777,M$296)+'СЕТ СН'!$F$13</f>
        <v>0</v>
      </c>
      <c r="N322" s="37">
        <f>SUMIFS(СВЦЭМ!$I$34:$I$777,СВЦЭМ!$A$34:$A$777,$A322,СВЦЭМ!$B$34:$B$777,N$296)+'СЕТ СН'!$F$13</f>
        <v>0</v>
      </c>
      <c r="O322" s="37">
        <f>SUMIFS(СВЦЭМ!$I$34:$I$777,СВЦЭМ!$A$34:$A$777,$A322,СВЦЭМ!$B$34:$B$777,O$296)+'СЕТ СН'!$F$13</f>
        <v>0</v>
      </c>
      <c r="P322" s="37">
        <f>SUMIFS(СВЦЭМ!$I$34:$I$777,СВЦЭМ!$A$34:$A$777,$A322,СВЦЭМ!$B$34:$B$777,P$296)+'СЕТ СН'!$F$13</f>
        <v>0</v>
      </c>
      <c r="Q322" s="37">
        <f>SUMIFS(СВЦЭМ!$I$34:$I$777,СВЦЭМ!$A$34:$A$777,$A322,СВЦЭМ!$B$34:$B$777,Q$296)+'СЕТ СН'!$F$13</f>
        <v>0</v>
      </c>
      <c r="R322" s="37">
        <f>SUMIFS(СВЦЭМ!$I$34:$I$777,СВЦЭМ!$A$34:$A$777,$A322,СВЦЭМ!$B$34:$B$777,R$296)+'СЕТ СН'!$F$13</f>
        <v>0</v>
      </c>
      <c r="S322" s="37">
        <f>SUMIFS(СВЦЭМ!$I$34:$I$777,СВЦЭМ!$A$34:$A$777,$A322,СВЦЭМ!$B$34:$B$777,S$296)+'СЕТ СН'!$F$13</f>
        <v>0</v>
      </c>
      <c r="T322" s="37">
        <f>SUMIFS(СВЦЭМ!$I$34:$I$777,СВЦЭМ!$A$34:$A$777,$A322,СВЦЭМ!$B$34:$B$777,T$296)+'СЕТ СН'!$F$13</f>
        <v>0</v>
      </c>
      <c r="U322" s="37">
        <f>SUMIFS(СВЦЭМ!$I$34:$I$777,СВЦЭМ!$A$34:$A$777,$A322,СВЦЭМ!$B$34:$B$777,U$296)+'СЕТ СН'!$F$13</f>
        <v>0</v>
      </c>
      <c r="V322" s="37">
        <f>SUMIFS(СВЦЭМ!$I$34:$I$777,СВЦЭМ!$A$34:$A$777,$A322,СВЦЭМ!$B$34:$B$777,V$296)+'СЕТ СН'!$F$13</f>
        <v>0</v>
      </c>
      <c r="W322" s="37">
        <f>SUMIFS(СВЦЭМ!$I$34:$I$777,СВЦЭМ!$A$34:$A$777,$A322,СВЦЭМ!$B$34:$B$777,W$296)+'СЕТ СН'!$F$13</f>
        <v>0</v>
      </c>
      <c r="X322" s="37">
        <f>SUMIFS(СВЦЭМ!$I$34:$I$777,СВЦЭМ!$A$34:$A$777,$A322,СВЦЭМ!$B$34:$B$777,X$296)+'СЕТ СН'!$F$13</f>
        <v>0</v>
      </c>
      <c r="Y322" s="37">
        <f>SUMIFS(СВЦЭМ!$I$34:$I$777,СВЦЭМ!$A$34:$A$777,$A322,СВЦЭМ!$B$34:$B$777,Y$296)+'СЕТ СН'!$F$13</f>
        <v>0</v>
      </c>
    </row>
    <row r="323" spans="1:27" ht="15.75" x14ac:dyDescent="0.2">
      <c r="A323" s="36">
        <f t="shared" si="8"/>
        <v>42640</v>
      </c>
      <c r="B323" s="37">
        <f>SUMIFS(СВЦЭМ!$I$34:$I$777,СВЦЭМ!$A$34:$A$777,$A323,СВЦЭМ!$B$34:$B$777,B$296)+'СЕТ СН'!$F$13</f>
        <v>0</v>
      </c>
      <c r="C323" s="37">
        <f>SUMIFS(СВЦЭМ!$I$34:$I$777,СВЦЭМ!$A$34:$A$777,$A323,СВЦЭМ!$B$34:$B$777,C$296)+'СЕТ СН'!$F$13</f>
        <v>0</v>
      </c>
      <c r="D323" s="37">
        <f>SUMIFS(СВЦЭМ!$I$34:$I$777,СВЦЭМ!$A$34:$A$777,$A323,СВЦЭМ!$B$34:$B$777,D$296)+'СЕТ СН'!$F$13</f>
        <v>0</v>
      </c>
      <c r="E323" s="37">
        <f>SUMIFS(СВЦЭМ!$I$34:$I$777,СВЦЭМ!$A$34:$A$777,$A323,СВЦЭМ!$B$34:$B$777,E$296)+'СЕТ СН'!$F$13</f>
        <v>0</v>
      </c>
      <c r="F323" s="37">
        <f>SUMIFS(СВЦЭМ!$I$34:$I$777,СВЦЭМ!$A$34:$A$777,$A323,СВЦЭМ!$B$34:$B$777,F$296)+'СЕТ СН'!$F$13</f>
        <v>0</v>
      </c>
      <c r="G323" s="37">
        <f>SUMIFS(СВЦЭМ!$I$34:$I$777,СВЦЭМ!$A$34:$A$777,$A323,СВЦЭМ!$B$34:$B$777,G$296)+'СЕТ СН'!$F$13</f>
        <v>0</v>
      </c>
      <c r="H323" s="37">
        <f>SUMIFS(СВЦЭМ!$I$34:$I$777,СВЦЭМ!$A$34:$A$777,$A323,СВЦЭМ!$B$34:$B$777,H$296)+'СЕТ СН'!$F$13</f>
        <v>0</v>
      </c>
      <c r="I323" s="37">
        <f>SUMIFS(СВЦЭМ!$I$34:$I$777,СВЦЭМ!$A$34:$A$777,$A323,СВЦЭМ!$B$34:$B$777,I$296)+'СЕТ СН'!$F$13</f>
        <v>0</v>
      </c>
      <c r="J323" s="37">
        <f>SUMIFS(СВЦЭМ!$I$34:$I$777,СВЦЭМ!$A$34:$A$777,$A323,СВЦЭМ!$B$34:$B$777,J$296)+'СЕТ СН'!$F$13</f>
        <v>0</v>
      </c>
      <c r="K323" s="37">
        <f>SUMIFS(СВЦЭМ!$I$34:$I$777,СВЦЭМ!$A$34:$A$777,$A323,СВЦЭМ!$B$34:$B$777,K$296)+'СЕТ СН'!$F$13</f>
        <v>0</v>
      </c>
      <c r="L323" s="37">
        <f>SUMIFS(СВЦЭМ!$I$34:$I$777,СВЦЭМ!$A$34:$A$777,$A323,СВЦЭМ!$B$34:$B$777,L$296)+'СЕТ СН'!$F$13</f>
        <v>0</v>
      </c>
      <c r="M323" s="37">
        <f>SUMIFS(СВЦЭМ!$I$34:$I$777,СВЦЭМ!$A$34:$A$777,$A323,СВЦЭМ!$B$34:$B$777,M$296)+'СЕТ СН'!$F$13</f>
        <v>0</v>
      </c>
      <c r="N323" s="37">
        <f>SUMIFS(СВЦЭМ!$I$34:$I$777,СВЦЭМ!$A$34:$A$777,$A323,СВЦЭМ!$B$34:$B$777,N$296)+'СЕТ СН'!$F$13</f>
        <v>0</v>
      </c>
      <c r="O323" s="37">
        <f>SUMIFS(СВЦЭМ!$I$34:$I$777,СВЦЭМ!$A$34:$A$777,$A323,СВЦЭМ!$B$34:$B$777,O$296)+'СЕТ СН'!$F$13</f>
        <v>0</v>
      </c>
      <c r="P323" s="37">
        <f>SUMIFS(СВЦЭМ!$I$34:$I$777,СВЦЭМ!$A$34:$A$777,$A323,СВЦЭМ!$B$34:$B$777,P$296)+'СЕТ СН'!$F$13</f>
        <v>0</v>
      </c>
      <c r="Q323" s="37">
        <f>SUMIFS(СВЦЭМ!$I$34:$I$777,СВЦЭМ!$A$34:$A$777,$A323,СВЦЭМ!$B$34:$B$777,Q$296)+'СЕТ СН'!$F$13</f>
        <v>0</v>
      </c>
      <c r="R323" s="37">
        <f>SUMIFS(СВЦЭМ!$I$34:$I$777,СВЦЭМ!$A$34:$A$777,$A323,СВЦЭМ!$B$34:$B$777,R$296)+'СЕТ СН'!$F$13</f>
        <v>0</v>
      </c>
      <c r="S323" s="37">
        <f>SUMIFS(СВЦЭМ!$I$34:$I$777,СВЦЭМ!$A$34:$A$777,$A323,СВЦЭМ!$B$34:$B$777,S$296)+'СЕТ СН'!$F$13</f>
        <v>0</v>
      </c>
      <c r="T323" s="37">
        <f>SUMIFS(СВЦЭМ!$I$34:$I$777,СВЦЭМ!$A$34:$A$777,$A323,СВЦЭМ!$B$34:$B$777,T$296)+'СЕТ СН'!$F$13</f>
        <v>0</v>
      </c>
      <c r="U323" s="37">
        <f>SUMIFS(СВЦЭМ!$I$34:$I$777,СВЦЭМ!$A$34:$A$777,$A323,СВЦЭМ!$B$34:$B$777,U$296)+'СЕТ СН'!$F$13</f>
        <v>0</v>
      </c>
      <c r="V323" s="37">
        <f>SUMIFS(СВЦЭМ!$I$34:$I$777,СВЦЭМ!$A$34:$A$777,$A323,СВЦЭМ!$B$34:$B$777,V$296)+'СЕТ СН'!$F$13</f>
        <v>0</v>
      </c>
      <c r="W323" s="37">
        <f>SUMIFS(СВЦЭМ!$I$34:$I$777,СВЦЭМ!$A$34:$A$777,$A323,СВЦЭМ!$B$34:$B$777,W$296)+'СЕТ СН'!$F$13</f>
        <v>0</v>
      </c>
      <c r="X323" s="37">
        <f>SUMIFS(СВЦЭМ!$I$34:$I$777,СВЦЭМ!$A$34:$A$777,$A323,СВЦЭМ!$B$34:$B$777,X$296)+'СЕТ СН'!$F$13</f>
        <v>0</v>
      </c>
      <c r="Y323" s="37">
        <f>SUMIFS(СВЦЭМ!$I$34:$I$777,СВЦЭМ!$A$34:$A$777,$A323,СВЦЭМ!$B$34:$B$777,Y$296)+'СЕТ СН'!$F$13</f>
        <v>0</v>
      </c>
    </row>
    <row r="324" spans="1:27" ht="15.75" x14ac:dyDescent="0.2">
      <c r="A324" s="36">
        <f t="shared" si="8"/>
        <v>42641</v>
      </c>
      <c r="B324" s="37">
        <f>SUMIFS(СВЦЭМ!$I$34:$I$777,СВЦЭМ!$A$34:$A$777,$A324,СВЦЭМ!$B$34:$B$777,B$296)+'СЕТ СН'!$F$13</f>
        <v>0</v>
      </c>
      <c r="C324" s="37">
        <f>SUMIFS(СВЦЭМ!$I$34:$I$777,СВЦЭМ!$A$34:$A$777,$A324,СВЦЭМ!$B$34:$B$777,C$296)+'СЕТ СН'!$F$13</f>
        <v>0</v>
      </c>
      <c r="D324" s="37">
        <f>SUMIFS(СВЦЭМ!$I$34:$I$777,СВЦЭМ!$A$34:$A$777,$A324,СВЦЭМ!$B$34:$B$777,D$296)+'СЕТ СН'!$F$13</f>
        <v>0</v>
      </c>
      <c r="E324" s="37">
        <f>SUMIFS(СВЦЭМ!$I$34:$I$777,СВЦЭМ!$A$34:$A$777,$A324,СВЦЭМ!$B$34:$B$777,E$296)+'СЕТ СН'!$F$13</f>
        <v>0</v>
      </c>
      <c r="F324" s="37">
        <f>SUMIFS(СВЦЭМ!$I$34:$I$777,СВЦЭМ!$A$34:$A$777,$A324,СВЦЭМ!$B$34:$B$777,F$296)+'СЕТ СН'!$F$13</f>
        <v>0</v>
      </c>
      <c r="G324" s="37">
        <f>SUMIFS(СВЦЭМ!$I$34:$I$777,СВЦЭМ!$A$34:$A$777,$A324,СВЦЭМ!$B$34:$B$777,G$296)+'СЕТ СН'!$F$13</f>
        <v>0</v>
      </c>
      <c r="H324" s="37">
        <f>SUMIFS(СВЦЭМ!$I$34:$I$777,СВЦЭМ!$A$34:$A$777,$A324,СВЦЭМ!$B$34:$B$777,H$296)+'СЕТ СН'!$F$13</f>
        <v>0</v>
      </c>
      <c r="I324" s="37">
        <f>SUMIFS(СВЦЭМ!$I$34:$I$777,СВЦЭМ!$A$34:$A$777,$A324,СВЦЭМ!$B$34:$B$777,I$296)+'СЕТ СН'!$F$13</f>
        <v>0</v>
      </c>
      <c r="J324" s="37">
        <f>SUMIFS(СВЦЭМ!$I$34:$I$777,СВЦЭМ!$A$34:$A$777,$A324,СВЦЭМ!$B$34:$B$777,J$296)+'СЕТ СН'!$F$13</f>
        <v>0</v>
      </c>
      <c r="K324" s="37">
        <f>SUMIFS(СВЦЭМ!$I$34:$I$777,СВЦЭМ!$A$34:$A$777,$A324,СВЦЭМ!$B$34:$B$777,K$296)+'СЕТ СН'!$F$13</f>
        <v>0</v>
      </c>
      <c r="L324" s="37">
        <f>SUMIFS(СВЦЭМ!$I$34:$I$777,СВЦЭМ!$A$34:$A$777,$A324,СВЦЭМ!$B$34:$B$777,L$296)+'СЕТ СН'!$F$13</f>
        <v>0</v>
      </c>
      <c r="M324" s="37">
        <f>SUMIFS(СВЦЭМ!$I$34:$I$777,СВЦЭМ!$A$34:$A$777,$A324,СВЦЭМ!$B$34:$B$777,M$296)+'СЕТ СН'!$F$13</f>
        <v>0</v>
      </c>
      <c r="N324" s="37">
        <f>SUMIFS(СВЦЭМ!$I$34:$I$777,СВЦЭМ!$A$34:$A$777,$A324,СВЦЭМ!$B$34:$B$777,N$296)+'СЕТ СН'!$F$13</f>
        <v>0</v>
      </c>
      <c r="O324" s="37">
        <f>SUMIFS(СВЦЭМ!$I$34:$I$777,СВЦЭМ!$A$34:$A$777,$A324,СВЦЭМ!$B$34:$B$777,O$296)+'СЕТ СН'!$F$13</f>
        <v>0</v>
      </c>
      <c r="P324" s="37">
        <f>SUMIFS(СВЦЭМ!$I$34:$I$777,СВЦЭМ!$A$34:$A$777,$A324,СВЦЭМ!$B$34:$B$777,P$296)+'СЕТ СН'!$F$13</f>
        <v>0</v>
      </c>
      <c r="Q324" s="37">
        <f>SUMIFS(СВЦЭМ!$I$34:$I$777,СВЦЭМ!$A$34:$A$777,$A324,СВЦЭМ!$B$34:$B$777,Q$296)+'СЕТ СН'!$F$13</f>
        <v>0</v>
      </c>
      <c r="R324" s="37">
        <f>SUMIFS(СВЦЭМ!$I$34:$I$777,СВЦЭМ!$A$34:$A$777,$A324,СВЦЭМ!$B$34:$B$777,R$296)+'СЕТ СН'!$F$13</f>
        <v>0</v>
      </c>
      <c r="S324" s="37">
        <f>SUMIFS(СВЦЭМ!$I$34:$I$777,СВЦЭМ!$A$34:$A$777,$A324,СВЦЭМ!$B$34:$B$777,S$296)+'СЕТ СН'!$F$13</f>
        <v>0</v>
      </c>
      <c r="T324" s="37">
        <f>SUMIFS(СВЦЭМ!$I$34:$I$777,СВЦЭМ!$A$34:$A$777,$A324,СВЦЭМ!$B$34:$B$777,T$296)+'СЕТ СН'!$F$13</f>
        <v>0</v>
      </c>
      <c r="U324" s="37">
        <f>SUMIFS(СВЦЭМ!$I$34:$I$777,СВЦЭМ!$A$34:$A$777,$A324,СВЦЭМ!$B$34:$B$777,U$296)+'СЕТ СН'!$F$13</f>
        <v>0</v>
      </c>
      <c r="V324" s="37">
        <f>SUMIFS(СВЦЭМ!$I$34:$I$777,СВЦЭМ!$A$34:$A$777,$A324,СВЦЭМ!$B$34:$B$777,V$296)+'СЕТ СН'!$F$13</f>
        <v>0</v>
      </c>
      <c r="W324" s="37">
        <f>SUMIFS(СВЦЭМ!$I$34:$I$777,СВЦЭМ!$A$34:$A$777,$A324,СВЦЭМ!$B$34:$B$777,W$296)+'СЕТ СН'!$F$13</f>
        <v>0</v>
      </c>
      <c r="X324" s="37">
        <f>SUMIFS(СВЦЭМ!$I$34:$I$777,СВЦЭМ!$A$34:$A$777,$A324,СВЦЭМ!$B$34:$B$777,X$296)+'СЕТ СН'!$F$13</f>
        <v>0</v>
      </c>
      <c r="Y324" s="37">
        <f>SUMIFS(СВЦЭМ!$I$34:$I$777,СВЦЭМ!$A$34:$A$777,$A324,СВЦЭМ!$B$34:$B$777,Y$296)+'СЕТ СН'!$F$13</f>
        <v>0</v>
      </c>
    </row>
    <row r="325" spans="1:27" ht="15.75" x14ac:dyDescent="0.2">
      <c r="A325" s="36">
        <f t="shared" si="8"/>
        <v>42642</v>
      </c>
      <c r="B325" s="37">
        <f>SUMIFS(СВЦЭМ!$I$34:$I$777,СВЦЭМ!$A$34:$A$777,$A325,СВЦЭМ!$B$34:$B$777,B$296)+'СЕТ СН'!$F$13</f>
        <v>0</v>
      </c>
      <c r="C325" s="37">
        <f>SUMIFS(СВЦЭМ!$I$34:$I$777,СВЦЭМ!$A$34:$A$777,$A325,СВЦЭМ!$B$34:$B$777,C$296)+'СЕТ СН'!$F$13</f>
        <v>0</v>
      </c>
      <c r="D325" s="37">
        <f>SUMIFS(СВЦЭМ!$I$34:$I$777,СВЦЭМ!$A$34:$A$777,$A325,СВЦЭМ!$B$34:$B$777,D$296)+'СЕТ СН'!$F$13</f>
        <v>0</v>
      </c>
      <c r="E325" s="37">
        <f>SUMIFS(СВЦЭМ!$I$34:$I$777,СВЦЭМ!$A$34:$A$777,$A325,СВЦЭМ!$B$34:$B$777,E$296)+'СЕТ СН'!$F$13</f>
        <v>0</v>
      </c>
      <c r="F325" s="37">
        <f>SUMIFS(СВЦЭМ!$I$34:$I$777,СВЦЭМ!$A$34:$A$777,$A325,СВЦЭМ!$B$34:$B$777,F$296)+'СЕТ СН'!$F$13</f>
        <v>0</v>
      </c>
      <c r="G325" s="37">
        <f>SUMIFS(СВЦЭМ!$I$34:$I$777,СВЦЭМ!$A$34:$A$777,$A325,СВЦЭМ!$B$34:$B$777,G$296)+'СЕТ СН'!$F$13</f>
        <v>0</v>
      </c>
      <c r="H325" s="37">
        <f>SUMIFS(СВЦЭМ!$I$34:$I$777,СВЦЭМ!$A$34:$A$777,$A325,СВЦЭМ!$B$34:$B$777,H$296)+'СЕТ СН'!$F$13</f>
        <v>0</v>
      </c>
      <c r="I325" s="37">
        <f>SUMIFS(СВЦЭМ!$I$34:$I$777,СВЦЭМ!$A$34:$A$777,$A325,СВЦЭМ!$B$34:$B$777,I$296)+'СЕТ СН'!$F$13</f>
        <v>0</v>
      </c>
      <c r="J325" s="37">
        <f>SUMIFS(СВЦЭМ!$I$34:$I$777,СВЦЭМ!$A$34:$A$777,$A325,СВЦЭМ!$B$34:$B$777,J$296)+'СЕТ СН'!$F$13</f>
        <v>0</v>
      </c>
      <c r="K325" s="37">
        <f>SUMIFS(СВЦЭМ!$I$34:$I$777,СВЦЭМ!$A$34:$A$777,$A325,СВЦЭМ!$B$34:$B$777,K$296)+'СЕТ СН'!$F$13</f>
        <v>0</v>
      </c>
      <c r="L325" s="37">
        <f>SUMIFS(СВЦЭМ!$I$34:$I$777,СВЦЭМ!$A$34:$A$777,$A325,СВЦЭМ!$B$34:$B$777,L$296)+'СЕТ СН'!$F$13</f>
        <v>0</v>
      </c>
      <c r="M325" s="37">
        <f>SUMIFS(СВЦЭМ!$I$34:$I$777,СВЦЭМ!$A$34:$A$777,$A325,СВЦЭМ!$B$34:$B$777,M$296)+'СЕТ СН'!$F$13</f>
        <v>0</v>
      </c>
      <c r="N325" s="37">
        <f>SUMIFS(СВЦЭМ!$I$34:$I$777,СВЦЭМ!$A$34:$A$777,$A325,СВЦЭМ!$B$34:$B$777,N$296)+'СЕТ СН'!$F$13</f>
        <v>0</v>
      </c>
      <c r="O325" s="37">
        <f>SUMIFS(СВЦЭМ!$I$34:$I$777,СВЦЭМ!$A$34:$A$777,$A325,СВЦЭМ!$B$34:$B$777,O$296)+'СЕТ СН'!$F$13</f>
        <v>0</v>
      </c>
      <c r="P325" s="37">
        <f>SUMIFS(СВЦЭМ!$I$34:$I$777,СВЦЭМ!$A$34:$A$777,$A325,СВЦЭМ!$B$34:$B$777,P$296)+'СЕТ СН'!$F$13</f>
        <v>0</v>
      </c>
      <c r="Q325" s="37">
        <f>SUMIFS(СВЦЭМ!$I$34:$I$777,СВЦЭМ!$A$34:$A$777,$A325,СВЦЭМ!$B$34:$B$777,Q$296)+'СЕТ СН'!$F$13</f>
        <v>0</v>
      </c>
      <c r="R325" s="37">
        <f>SUMIFS(СВЦЭМ!$I$34:$I$777,СВЦЭМ!$A$34:$A$777,$A325,СВЦЭМ!$B$34:$B$777,R$296)+'СЕТ СН'!$F$13</f>
        <v>0</v>
      </c>
      <c r="S325" s="37">
        <f>SUMIFS(СВЦЭМ!$I$34:$I$777,СВЦЭМ!$A$34:$A$777,$A325,СВЦЭМ!$B$34:$B$777,S$296)+'СЕТ СН'!$F$13</f>
        <v>0</v>
      </c>
      <c r="T325" s="37">
        <f>SUMIFS(СВЦЭМ!$I$34:$I$777,СВЦЭМ!$A$34:$A$777,$A325,СВЦЭМ!$B$34:$B$777,T$296)+'СЕТ СН'!$F$13</f>
        <v>0</v>
      </c>
      <c r="U325" s="37">
        <f>SUMIFS(СВЦЭМ!$I$34:$I$777,СВЦЭМ!$A$34:$A$777,$A325,СВЦЭМ!$B$34:$B$777,U$296)+'СЕТ СН'!$F$13</f>
        <v>0</v>
      </c>
      <c r="V325" s="37">
        <f>SUMIFS(СВЦЭМ!$I$34:$I$777,СВЦЭМ!$A$34:$A$777,$A325,СВЦЭМ!$B$34:$B$777,V$296)+'СЕТ СН'!$F$13</f>
        <v>0</v>
      </c>
      <c r="W325" s="37">
        <f>SUMIFS(СВЦЭМ!$I$34:$I$777,СВЦЭМ!$A$34:$A$777,$A325,СВЦЭМ!$B$34:$B$777,W$296)+'СЕТ СН'!$F$13</f>
        <v>0</v>
      </c>
      <c r="X325" s="37">
        <f>SUMIFS(СВЦЭМ!$I$34:$I$777,СВЦЭМ!$A$34:$A$777,$A325,СВЦЭМ!$B$34:$B$777,X$296)+'СЕТ СН'!$F$13</f>
        <v>0</v>
      </c>
      <c r="Y325" s="37">
        <f>SUMIFS(СВЦЭМ!$I$34:$I$777,СВЦЭМ!$A$34:$A$777,$A325,СВЦЭМ!$B$34:$B$777,Y$296)+'СЕТ СН'!$F$13</f>
        <v>0</v>
      </c>
    </row>
    <row r="326" spans="1:27" ht="15.75" x14ac:dyDescent="0.2">
      <c r="A326" s="36">
        <f t="shared" si="8"/>
        <v>42643</v>
      </c>
      <c r="B326" s="37">
        <f>SUMIFS(СВЦЭМ!$I$34:$I$777,СВЦЭМ!$A$34:$A$777,$A326,СВЦЭМ!$B$34:$B$777,B$296)+'СЕТ СН'!$F$13</f>
        <v>0</v>
      </c>
      <c r="C326" s="37">
        <f>SUMIFS(СВЦЭМ!$I$34:$I$777,СВЦЭМ!$A$34:$A$777,$A326,СВЦЭМ!$B$34:$B$777,C$296)+'СЕТ СН'!$F$13</f>
        <v>0</v>
      </c>
      <c r="D326" s="37">
        <f>SUMIFS(СВЦЭМ!$I$34:$I$777,СВЦЭМ!$A$34:$A$777,$A326,СВЦЭМ!$B$34:$B$777,D$296)+'СЕТ СН'!$F$13</f>
        <v>0</v>
      </c>
      <c r="E326" s="37">
        <f>SUMIFS(СВЦЭМ!$I$34:$I$777,СВЦЭМ!$A$34:$A$777,$A326,СВЦЭМ!$B$34:$B$777,E$296)+'СЕТ СН'!$F$13</f>
        <v>0</v>
      </c>
      <c r="F326" s="37">
        <f>SUMIFS(СВЦЭМ!$I$34:$I$777,СВЦЭМ!$A$34:$A$777,$A326,СВЦЭМ!$B$34:$B$777,F$296)+'СЕТ СН'!$F$13</f>
        <v>0</v>
      </c>
      <c r="G326" s="37">
        <f>SUMIFS(СВЦЭМ!$I$34:$I$777,СВЦЭМ!$A$34:$A$777,$A326,СВЦЭМ!$B$34:$B$777,G$296)+'СЕТ СН'!$F$13</f>
        <v>0</v>
      </c>
      <c r="H326" s="37">
        <f>SUMIFS(СВЦЭМ!$I$34:$I$777,СВЦЭМ!$A$34:$A$777,$A326,СВЦЭМ!$B$34:$B$777,H$296)+'СЕТ СН'!$F$13</f>
        <v>0</v>
      </c>
      <c r="I326" s="37">
        <f>SUMIFS(СВЦЭМ!$I$34:$I$777,СВЦЭМ!$A$34:$A$777,$A326,СВЦЭМ!$B$34:$B$777,I$296)+'СЕТ СН'!$F$13</f>
        <v>0</v>
      </c>
      <c r="J326" s="37">
        <f>SUMIFS(СВЦЭМ!$I$34:$I$777,СВЦЭМ!$A$34:$A$777,$A326,СВЦЭМ!$B$34:$B$777,J$296)+'СЕТ СН'!$F$13</f>
        <v>0</v>
      </c>
      <c r="K326" s="37">
        <f>SUMIFS(СВЦЭМ!$I$34:$I$777,СВЦЭМ!$A$34:$A$777,$A326,СВЦЭМ!$B$34:$B$777,K$296)+'СЕТ СН'!$F$13</f>
        <v>0</v>
      </c>
      <c r="L326" s="37">
        <f>SUMIFS(СВЦЭМ!$I$34:$I$777,СВЦЭМ!$A$34:$A$777,$A326,СВЦЭМ!$B$34:$B$777,L$296)+'СЕТ СН'!$F$13</f>
        <v>0</v>
      </c>
      <c r="M326" s="37">
        <f>SUMIFS(СВЦЭМ!$I$34:$I$777,СВЦЭМ!$A$34:$A$777,$A326,СВЦЭМ!$B$34:$B$777,M$296)+'СЕТ СН'!$F$13</f>
        <v>0</v>
      </c>
      <c r="N326" s="37">
        <f>SUMIFS(СВЦЭМ!$I$34:$I$777,СВЦЭМ!$A$34:$A$777,$A326,СВЦЭМ!$B$34:$B$777,N$296)+'СЕТ СН'!$F$13</f>
        <v>0</v>
      </c>
      <c r="O326" s="37">
        <f>SUMIFS(СВЦЭМ!$I$34:$I$777,СВЦЭМ!$A$34:$A$777,$A326,СВЦЭМ!$B$34:$B$777,O$296)+'СЕТ СН'!$F$13</f>
        <v>0</v>
      </c>
      <c r="P326" s="37">
        <f>SUMIFS(СВЦЭМ!$I$34:$I$777,СВЦЭМ!$A$34:$A$777,$A326,СВЦЭМ!$B$34:$B$777,P$296)+'СЕТ СН'!$F$13</f>
        <v>0</v>
      </c>
      <c r="Q326" s="37">
        <f>SUMIFS(СВЦЭМ!$I$34:$I$777,СВЦЭМ!$A$34:$A$777,$A326,СВЦЭМ!$B$34:$B$777,Q$296)+'СЕТ СН'!$F$13</f>
        <v>0</v>
      </c>
      <c r="R326" s="37">
        <f>SUMIFS(СВЦЭМ!$I$34:$I$777,СВЦЭМ!$A$34:$A$777,$A326,СВЦЭМ!$B$34:$B$777,R$296)+'СЕТ СН'!$F$13</f>
        <v>0</v>
      </c>
      <c r="S326" s="37">
        <f>SUMIFS(СВЦЭМ!$I$34:$I$777,СВЦЭМ!$A$34:$A$777,$A326,СВЦЭМ!$B$34:$B$777,S$296)+'СЕТ СН'!$F$13</f>
        <v>0</v>
      </c>
      <c r="T326" s="37">
        <f>SUMIFS(СВЦЭМ!$I$34:$I$777,СВЦЭМ!$A$34:$A$777,$A326,СВЦЭМ!$B$34:$B$777,T$296)+'СЕТ СН'!$F$13</f>
        <v>0</v>
      </c>
      <c r="U326" s="37">
        <f>SUMIFS(СВЦЭМ!$I$34:$I$777,СВЦЭМ!$A$34:$A$777,$A326,СВЦЭМ!$B$34:$B$777,U$296)+'СЕТ СН'!$F$13</f>
        <v>0</v>
      </c>
      <c r="V326" s="37">
        <f>SUMIFS(СВЦЭМ!$I$34:$I$777,СВЦЭМ!$A$34:$A$777,$A326,СВЦЭМ!$B$34:$B$777,V$296)+'СЕТ СН'!$F$13</f>
        <v>0</v>
      </c>
      <c r="W326" s="37">
        <f>SUMIFS(СВЦЭМ!$I$34:$I$777,СВЦЭМ!$A$34:$A$777,$A326,СВЦЭМ!$B$34:$B$777,W$296)+'СЕТ СН'!$F$13</f>
        <v>0</v>
      </c>
      <c r="X326" s="37">
        <f>SUMIFS(СВЦЭМ!$I$34:$I$777,СВЦЭМ!$A$34:$A$777,$A326,СВЦЭМ!$B$34:$B$777,X$296)+'СЕТ СН'!$F$13</f>
        <v>0</v>
      </c>
      <c r="Y326" s="37">
        <f>SUMIFS(СВЦЭМ!$I$34:$I$777,СВЦЭМ!$A$34:$A$777,$A326,СВЦЭМ!$B$34:$B$777,Y$296)+'СЕТ СН'!$F$13</f>
        <v>0</v>
      </c>
    </row>
    <row r="327" spans="1:27" ht="15.75" x14ac:dyDescent="0.2">
      <c r="A327" s="36">
        <f t="shared" si="8"/>
        <v>42644</v>
      </c>
      <c r="B327" s="37">
        <f>SUMIFS(СВЦЭМ!$I$34:$I$777,СВЦЭМ!$A$34:$A$777,$A327,СВЦЭМ!$B$34:$B$777,B$296)+'СЕТ СН'!$F$13</f>
        <v>0</v>
      </c>
      <c r="C327" s="37">
        <f>SUMIFS(СВЦЭМ!$I$34:$I$777,СВЦЭМ!$A$34:$A$777,$A327,СВЦЭМ!$B$34:$B$777,C$296)+'СЕТ СН'!$F$13</f>
        <v>0</v>
      </c>
      <c r="D327" s="37">
        <f>SUMIFS(СВЦЭМ!$I$34:$I$777,СВЦЭМ!$A$34:$A$777,$A327,СВЦЭМ!$B$34:$B$777,D$296)+'СЕТ СН'!$F$13</f>
        <v>0</v>
      </c>
      <c r="E327" s="37">
        <f>SUMIFS(СВЦЭМ!$I$34:$I$777,СВЦЭМ!$A$34:$A$777,$A327,СВЦЭМ!$B$34:$B$777,E$296)+'СЕТ СН'!$F$13</f>
        <v>0</v>
      </c>
      <c r="F327" s="37">
        <f>SUMIFS(СВЦЭМ!$I$34:$I$777,СВЦЭМ!$A$34:$A$777,$A327,СВЦЭМ!$B$34:$B$777,F$296)+'СЕТ СН'!$F$13</f>
        <v>0</v>
      </c>
      <c r="G327" s="37">
        <f>SUMIFS(СВЦЭМ!$I$34:$I$777,СВЦЭМ!$A$34:$A$777,$A327,СВЦЭМ!$B$34:$B$777,G$296)+'СЕТ СН'!$F$13</f>
        <v>0</v>
      </c>
      <c r="H327" s="37">
        <f>SUMIFS(СВЦЭМ!$I$34:$I$777,СВЦЭМ!$A$34:$A$777,$A327,СВЦЭМ!$B$34:$B$777,H$296)+'СЕТ СН'!$F$13</f>
        <v>0</v>
      </c>
      <c r="I327" s="37">
        <f>SUMIFS(СВЦЭМ!$I$34:$I$777,СВЦЭМ!$A$34:$A$777,$A327,СВЦЭМ!$B$34:$B$777,I$296)+'СЕТ СН'!$F$13</f>
        <v>0</v>
      </c>
      <c r="J327" s="37">
        <f>SUMIFS(СВЦЭМ!$I$34:$I$777,СВЦЭМ!$A$34:$A$777,$A327,СВЦЭМ!$B$34:$B$777,J$296)+'СЕТ СН'!$F$13</f>
        <v>0</v>
      </c>
      <c r="K327" s="37">
        <f>SUMIFS(СВЦЭМ!$I$34:$I$777,СВЦЭМ!$A$34:$A$777,$A327,СВЦЭМ!$B$34:$B$777,K$296)+'СЕТ СН'!$F$13</f>
        <v>0</v>
      </c>
      <c r="L327" s="37">
        <f>SUMIFS(СВЦЭМ!$I$34:$I$777,СВЦЭМ!$A$34:$A$777,$A327,СВЦЭМ!$B$34:$B$777,L$296)+'СЕТ СН'!$F$13</f>
        <v>0</v>
      </c>
      <c r="M327" s="37">
        <f>SUMIFS(СВЦЭМ!$I$34:$I$777,СВЦЭМ!$A$34:$A$777,$A327,СВЦЭМ!$B$34:$B$777,M$296)+'СЕТ СН'!$F$13</f>
        <v>0</v>
      </c>
      <c r="N327" s="37">
        <f>SUMIFS(СВЦЭМ!$I$34:$I$777,СВЦЭМ!$A$34:$A$777,$A327,СВЦЭМ!$B$34:$B$777,N$296)+'СЕТ СН'!$F$13</f>
        <v>0</v>
      </c>
      <c r="O327" s="37">
        <f>SUMIFS(СВЦЭМ!$I$34:$I$777,СВЦЭМ!$A$34:$A$777,$A327,СВЦЭМ!$B$34:$B$777,O$296)+'СЕТ СН'!$F$13</f>
        <v>0</v>
      </c>
      <c r="P327" s="37">
        <f>SUMIFS(СВЦЭМ!$I$34:$I$777,СВЦЭМ!$A$34:$A$777,$A327,СВЦЭМ!$B$34:$B$777,P$296)+'СЕТ СН'!$F$13</f>
        <v>0</v>
      </c>
      <c r="Q327" s="37">
        <f>SUMIFS(СВЦЭМ!$I$34:$I$777,СВЦЭМ!$A$34:$A$777,$A327,СВЦЭМ!$B$34:$B$777,Q$296)+'СЕТ СН'!$F$13</f>
        <v>0</v>
      </c>
      <c r="R327" s="37">
        <f>SUMIFS(СВЦЭМ!$I$34:$I$777,СВЦЭМ!$A$34:$A$777,$A327,СВЦЭМ!$B$34:$B$777,R$296)+'СЕТ СН'!$F$13</f>
        <v>0</v>
      </c>
      <c r="S327" s="37">
        <f>SUMIFS(СВЦЭМ!$I$34:$I$777,СВЦЭМ!$A$34:$A$777,$A327,СВЦЭМ!$B$34:$B$777,S$296)+'СЕТ СН'!$F$13</f>
        <v>0</v>
      </c>
      <c r="T327" s="37">
        <f>SUMIFS(СВЦЭМ!$I$34:$I$777,СВЦЭМ!$A$34:$A$777,$A327,СВЦЭМ!$B$34:$B$777,T$296)+'СЕТ СН'!$F$13</f>
        <v>0</v>
      </c>
      <c r="U327" s="37">
        <f>SUMIFS(СВЦЭМ!$I$34:$I$777,СВЦЭМ!$A$34:$A$777,$A327,СВЦЭМ!$B$34:$B$777,U$296)+'СЕТ СН'!$F$13</f>
        <v>0</v>
      </c>
      <c r="V327" s="37">
        <f>SUMIFS(СВЦЭМ!$I$34:$I$777,СВЦЭМ!$A$34:$A$777,$A327,СВЦЭМ!$B$34:$B$777,V$296)+'СЕТ СН'!$F$13</f>
        <v>0</v>
      </c>
      <c r="W327" s="37">
        <f>SUMIFS(СВЦЭМ!$I$34:$I$777,СВЦЭМ!$A$34:$A$777,$A327,СВЦЭМ!$B$34:$B$777,W$296)+'СЕТ СН'!$F$13</f>
        <v>0</v>
      </c>
      <c r="X327" s="37">
        <f>SUMIFS(СВЦЭМ!$I$34:$I$777,СВЦЭМ!$A$34:$A$777,$A327,СВЦЭМ!$B$34:$B$777,X$296)+'СЕТ СН'!$F$13</f>
        <v>0</v>
      </c>
      <c r="Y327" s="37">
        <f>SUMIFS(СВЦЭМ!$I$34:$I$777,СВЦЭМ!$A$34:$A$777,$A327,СВЦЭМ!$B$34:$B$777,Y$296)+'СЕТ СН'!$F$13</f>
        <v>0</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19" t="s">
        <v>7</v>
      </c>
      <c r="B329" s="113" t="s">
        <v>133</v>
      </c>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5"/>
    </row>
    <row r="330" spans="1:27" ht="12.75" customHeight="1" x14ac:dyDescent="0.2">
      <c r="A330" s="120"/>
      <c r="B330" s="116"/>
      <c r="C330" s="117"/>
      <c r="D330" s="117"/>
      <c r="E330" s="117"/>
      <c r="F330" s="117"/>
      <c r="G330" s="117"/>
      <c r="H330" s="117"/>
      <c r="I330" s="117"/>
      <c r="J330" s="117"/>
      <c r="K330" s="117"/>
      <c r="L330" s="117"/>
      <c r="M330" s="117"/>
      <c r="N330" s="117"/>
      <c r="O330" s="117"/>
      <c r="P330" s="117"/>
      <c r="Q330" s="117"/>
      <c r="R330" s="117"/>
      <c r="S330" s="117"/>
      <c r="T330" s="117"/>
      <c r="U330" s="117"/>
      <c r="V330" s="117"/>
      <c r="W330" s="117"/>
      <c r="X330" s="117"/>
      <c r="Y330" s="118"/>
    </row>
    <row r="331" spans="1:27" s="47" customFormat="1" ht="12.75" customHeight="1" x14ac:dyDescent="0.2">
      <c r="A331" s="121"/>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01.09.2016</v>
      </c>
      <c r="B332" s="37">
        <f>SUMIFS(СВЦЭМ!$J$34:$J$777,СВЦЭМ!$A$34:$A$777,$A332,СВЦЭМ!$B$34:$B$777,B$331)+'СЕТ СН'!$F$13</f>
        <v>366.43644982000001</v>
      </c>
      <c r="C332" s="37">
        <f>SUMIFS(СВЦЭМ!$J$34:$J$777,СВЦЭМ!$A$34:$A$777,$A332,СВЦЭМ!$B$34:$B$777,C$331)+'СЕТ СН'!$F$13</f>
        <v>403.3049178</v>
      </c>
      <c r="D332" s="37">
        <f>SUMIFS(СВЦЭМ!$J$34:$J$777,СВЦЭМ!$A$34:$A$777,$A332,СВЦЭМ!$B$34:$B$777,D$331)+'СЕТ СН'!$F$13</f>
        <v>433.76784128999998</v>
      </c>
      <c r="E332" s="37">
        <f>SUMIFS(СВЦЭМ!$J$34:$J$777,СВЦЭМ!$A$34:$A$777,$A332,СВЦЭМ!$B$34:$B$777,E$331)+'СЕТ СН'!$F$13</f>
        <v>441.66794247000001</v>
      </c>
      <c r="F332" s="37">
        <f>SUMIFS(СВЦЭМ!$J$34:$J$777,СВЦЭМ!$A$34:$A$777,$A332,СВЦЭМ!$B$34:$B$777,F$331)+'СЕТ СН'!$F$13</f>
        <v>442.30858401</v>
      </c>
      <c r="G332" s="37">
        <f>SUMIFS(СВЦЭМ!$J$34:$J$777,СВЦЭМ!$A$34:$A$777,$A332,СВЦЭМ!$B$34:$B$777,G$331)+'СЕТ СН'!$F$13</f>
        <v>430.89336743000001</v>
      </c>
      <c r="H332" s="37">
        <f>SUMIFS(СВЦЭМ!$J$34:$J$777,СВЦЭМ!$A$34:$A$777,$A332,СВЦЭМ!$B$34:$B$777,H$331)+'СЕТ СН'!$F$13</f>
        <v>408.74221670999998</v>
      </c>
      <c r="I332" s="37">
        <f>SUMIFS(СВЦЭМ!$J$34:$J$777,СВЦЭМ!$A$34:$A$777,$A332,СВЦЭМ!$B$34:$B$777,I$331)+'СЕТ СН'!$F$13</f>
        <v>369.19067178</v>
      </c>
      <c r="J332" s="37">
        <f>SUMIFS(СВЦЭМ!$J$34:$J$777,СВЦЭМ!$A$34:$A$777,$A332,СВЦЭМ!$B$34:$B$777,J$331)+'СЕТ СН'!$F$13</f>
        <v>332.16169581999998</v>
      </c>
      <c r="K332" s="37">
        <f>SUMIFS(СВЦЭМ!$J$34:$J$777,СВЦЭМ!$A$34:$A$777,$A332,СВЦЭМ!$B$34:$B$777,K$331)+'СЕТ СН'!$F$13</f>
        <v>317.87193102999998</v>
      </c>
      <c r="L332" s="37">
        <f>SUMIFS(СВЦЭМ!$J$34:$J$777,СВЦЭМ!$A$34:$A$777,$A332,СВЦЭМ!$B$34:$B$777,L$331)+'СЕТ СН'!$F$13</f>
        <v>310.41669859000001</v>
      </c>
      <c r="M332" s="37">
        <f>SUMIFS(СВЦЭМ!$J$34:$J$777,СВЦЭМ!$A$34:$A$777,$A332,СВЦЭМ!$B$34:$B$777,M$331)+'СЕТ СН'!$F$13</f>
        <v>303.81377732999999</v>
      </c>
      <c r="N332" s="37">
        <f>SUMIFS(СВЦЭМ!$J$34:$J$777,СВЦЭМ!$A$34:$A$777,$A332,СВЦЭМ!$B$34:$B$777,N$331)+'СЕТ СН'!$F$13</f>
        <v>299.49006960000003</v>
      </c>
      <c r="O332" s="37">
        <f>SUMIFS(СВЦЭМ!$J$34:$J$777,СВЦЭМ!$A$34:$A$777,$A332,СВЦЭМ!$B$34:$B$777,O$331)+'СЕТ СН'!$F$13</f>
        <v>300.87224069000001</v>
      </c>
      <c r="P332" s="37">
        <f>SUMIFS(СВЦЭМ!$J$34:$J$777,СВЦЭМ!$A$34:$A$777,$A332,СВЦЭМ!$B$34:$B$777,P$331)+'СЕТ СН'!$F$13</f>
        <v>297.57929926000003</v>
      </c>
      <c r="Q332" s="37">
        <f>SUMIFS(СВЦЭМ!$J$34:$J$777,СВЦЭМ!$A$34:$A$777,$A332,СВЦЭМ!$B$34:$B$777,Q$331)+'СЕТ СН'!$F$13</f>
        <v>303.33740313999999</v>
      </c>
      <c r="R332" s="37">
        <f>SUMIFS(СВЦЭМ!$J$34:$J$777,СВЦЭМ!$A$34:$A$777,$A332,СВЦЭМ!$B$34:$B$777,R$331)+'СЕТ СН'!$F$13</f>
        <v>302.52901512</v>
      </c>
      <c r="S332" s="37">
        <f>SUMIFS(СВЦЭМ!$J$34:$J$777,СВЦЭМ!$A$34:$A$777,$A332,СВЦЭМ!$B$34:$B$777,S$331)+'СЕТ СН'!$F$13</f>
        <v>304.74105642000001</v>
      </c>
      <c r="T332" s="37">
        <f>SUMIFS(СВЦЭМ!$J$34:$J$777,СВЦЭМ!$A$34:$A$777,$A332,СВЦЭМ!$B$34:$B$777,T$331)+'СЕТ СН'!$F$13</f>
        <v>311.90400790000001</v>
      </c>
      <c r="U332" s="37">
        <f>SUMIFS(СВЦЭМ!$J$34:$J$777,СВЦЭМ!$A$34:$A$777,$A332,СВЦЭМ!$B$34:$B$777,U$331)+'СЕТ СН'!$F$13</f>
        <v>315.25328246999999</v>
      </c>
      <c r="V332" s="37">
        <f>SUMIFS(СВЦЭМ!$J$34:$J$777,СВЦЭМ!$A$34:$A$777,$A332,СВЦЭМ!$B$34:$B$777,V$331)+'СЕТ СН'!$F$13</f>
        <v>329.71412371000002</v>
      </c>
      <c r="W332" s="37">
        <f>SUMIFS(СВЦЭМ!$J$34:$J$777,СВЦЭМ!$A$34:$A$777,$A332,СВЦЭМ!$B$34:$B$777,W$331)+'СЕТ СН'!$F$13</f>
        <v>333.37253107999999</v>
      </c>
      <c r="X332" s="37">
        <f>SUMIFS(СВЦЭМ!$J$34:$J$777,СВЦЭМ!$A$34:$A$777,$A332,СВЦЭМ!$B$34:$B$777,X$331)+'СЕТ СН'!$F$13</f>
        <v>324.87474759999998</v>
      </c>
      <c r="Y332" s="37">
        <f>SUMIFS(СВЦЭМ!$J$34:$J$777,СВЦЭМ!$A$34:$A$777,$A332,СВЦЭМ!$B$34:$B$777,Y$331)+'СЕТ СН'!$F$13</f>
        <v>324.79596778000001</v>
      </c>
      <c r="AA332" s="46"/>
    </row>
    <row r="333" spans="1:27" ht="15.75" x14ac:dyDescent="0.2">
      <c r="A333" s="36">
        <f>A332+1</f>
        <v>42615</v>
      </c>
      <c r="B333" s="37">
        <f>SUMIFS(СВЦЭМ!$J$34:$J$777,СВЦЭМ!$A$34:$A$777,$A333,СВЦЭМ!$B$34:$B$777,B$331)+'СЕТ СН'!$F$13</f>
        <v>369.24189467999997</v>
      </c>
      <c r="C333" s="37">
        <f>SUMIFS(СВЦЭМ!$J$34:$J$777,СВЦЭМ!$A$34:$A$777,$A333,СВЦЭМ!$B$34:$B$777,C$331)+'СЕТ СН'!$F$13</f>
        <v>403.34540242000003</v>
      </c>
      <c r="D333" s="37">
        <f>SUMIFS(СВЦЭМ!$J$34:$J$777,СВЦЭМ!$A$34:$A$777,$A333,СВЦЭМ!$B$34:$B$777,D$331)+'СЕТ СН'!$F$13</f>
        <v>425.43424447000001</v>
      </c>
      <c r="E333" s="37">
        <f>SUMIFS(СВЦЭМ!$J$34:$J$777,СВЦЭМ!$A$34:$A$777,$A333,СВЦЭМ!$B$34:$B$777,E$331)+'СЕТ СН'!$F$13</f>
        <v>433.33838379999997</v>
      </c>
      <c r="F333" s="37">
        <f>SUMIFS(СВЦЭМ!$J$34:$J$777,СВЦЭМ!$A$34:$A$777,$A333,СВЦЭМ!$B$34:$B$777,F$331)+'СЕТ СН'!$F$13</f>
        <v>435.61177751999998</v>
      </c>
      <c r="G333" s="37">
        <f>SUMIFS(СВЦЭМ!$J$34:$J$777,СВЦЭМ!$A$34:$A$777,$A333,СВЦЭМ!$B$34:$B$777,G$331)+'СЕТ СН'!$F$13</f>
        <v>427.91226798000002</v>
      </c>
      <c r="H333" s="37">
        <f>SUMIFS(СВЦЭМ!$J$34:$J$777,СВЦЭМ!$A$34:$A$777,$A333,СВЦЭМ!$B$34:$B$777,H$331)+'СЕТ СН'!$F$13</f>
        <v>398.12962958000003</v>
      </c>
      <c r="I333" s="37">
        <f>SUMIFS(СВЦЭМ!$J$34:$J$777,СВЦЭМ!$A$34:$A$777,$A333,СВЦЭМ!$B$34:$B$777,I$331)+'СЕТ СН'!$F$13</f>
        <v>360.67254050999998</v>
      </c>
      <c r="J333" s="37">
        <f>SUMIFS(СВЦЭМ!$J$34:$J$777,СВЦЭМ!$A$34:$A$777,$A333,СВЦЭМ!$B$34:$B$777,J$331)+'СЕТ СН'!$F$13</f>
        <v>336.61226198000003</v>
      </c>
      <c r="K333" s="37">
        <f>SUMIFS(СВЦЭМ!$J$34:$J$777,СВЦЭМ!$A$34:$A$777,$A333,СВЦЭМ!$B$34:$B$777,K$331)+'СЕТ СН'!$F$13</f>
        <v>340.41528871999998</v>
      </c>
      <c r="L333" s="37">
        <f>SUMIFS(СВЦЭМ!$J$34:$J$777,СВЦЭМ!$A$34:$A$777,$A333,СВЦЭМ!$B$34:$B$777,L$331)+'СЕТ СН'!$F$13</f>
        <v>328.64098932000002</v>
      </c>
      <c r="M333" s="37">
        <f>SUMIFS(СВЦЭМ!$J$34:$J$777,СВЦЭМ!$A$34:$A$777,$A333,СВЦЭМ!$B$34:$B$777,M$331)+'СЕТ СН'!$F$13</f>
        <v>325.57841681999997</v>
      </c>
      <c r="N333" s="37">
        <f>SUMIFS(СВЦЭМ!$J$34:$J$777,СВЦЭМ!$A$34:$A$777,$A333,СВЦЭМ!$B$34:$B$777,N$331)+'СЕТ СН'!$F$13</f>
        <v>322.81666045999998</v>
      </c>
      <c r="O333" s="37">
        <f>SUMIFS(СВЦЭМ!$J$34:$J$777,СВЦЭМ!$A$34:$A$777,$A333,СВЦЭМ!$B$34:$B$777,O$331)+'СЕТ СН'!$F$13</f>
        <v>325.30245544000002</v>
      </c>
      <c r="P333" s="37">
        <f>SUMIFS(СВЦЭМ!$J$34:$J$777,СВЦЭМ!$A$34:$A$777,$A333,СВЦЭМ!$B$34:$B$777,P$331)+'СЕТ СН'!$F$13</f>
        <v>320.58273407000001</v>
      </c>
      <c r="Q333" s="37">
        <f>SUMIFS(СВЦЭМ!$J$34:$J$777,СВЦЭМ!$A$34:$A$777,$A333,СВЦЭМ!$B$34:$B$777,Q$331)+'СЕТ СН'!$F$13</f>
        <v>322.52690646999997</v>
      </c>
      <c r="R333" s="37">
        <f>SUMIFS(СВЦЭМ!$J$34:$J$777,СВЦЭМ!$A$34:$A$777,$A333,СВЦЭМ!$B$34:$B$777,R$331)+'СЕТ СН'!$F$13</f>
        <v>325.18777069999999</v>
      </c>
      <c r="S333" s="37">
        <f>SUMIFS(СВЦЭМ!$J$34:$J$777,СВЦЭМ!$A$34:$A$777,$A333,СВЦЭМ!$B$34:$B$777,S$331)+'СЕТ СН'!$F$13</f>
        <v>326.57105885999999</v>
      </c>
      <c r="T333" s="37">
        <f>SUMIFS(СВЦЭМ!$J$34:$J$777,СВЦЭМ!$A$34:$A$777,$A333,СВЦЭМ!$B$34:$B$777,T$331)+'СЕТ СН'!$F$13</f>
        <v>331.30551485000001</v>
      </c>
      <c r="U333" s="37">
        <f>SUMIFS(СВЦЭМ!$J$34:$J$777,СВЦЭМ!$A$34:$A$777,$A333,СВЦЭМ!$B$34:$B$777,U$331)+'СЕТ СН'!$F$13</f>
        <v>330.63538137</v>
      </c>
      <c r="V333" s="37">
        <f>SUMIFS(СВЦЭМ!$J$34:$J$777,СВЦЭМ!$A$34:$A$777,$A333,СВЦЭМ!$B$34:$B$777,V$331)+'СЕТ СН'!$F$13</f>
        <v>331.30221329</v>
      </c>
      <c r="W333" s="37">
        <f>SUMIFS(СВЦЭМ!$J$34:$J$777,СВЦЭМ!$A$34:$A$777,$A333,СВЦЭМ!$B$34:$B$777,W$331)+'СЕТ СН'!$F$13</f>
        <v>321.54703877999998</v>
      </c>
      <c r="X333" s="37">
        <f>SUMIFS(СВЦЭМ!$J$34:$J$777,СВЦЭМ!$A$34:$A$777,$A333,СВЦЭМ!$B$34:$B$777,X$331)+'СЕТ СН'!$F$13</f>
        <v>311.47683733999997</v>
      </c>
      <c r="Y333" s="37">
        <f>SUMIFS(СВЦЭМ!$J$34:$J$777,СВЦЭМ!$A$34:$A$777,$A333,СВЦЭМ!$B$34:$B$777,Y$331)+'СЕТ СН'!$F$13</f>
        <v>322.46152419999999</v>
      </c>
    </row>
    <row r="334" spans="1:27" ht="15.75" x14ac:dyDescent="0.2">
      <c r="A334" s="36">
        <f t="shared" ref="A334:A362" si="9">A333+1</f>
        <v>42616</v>
      </c>
      <c r="B334" s="37">
        <f>SUMIFS(СВЦЭМ!$J$34:$J$777,СВЦЭМ!$A$34:$A$777,$A334,СВЦЭМ!$B$34:$B$777,B$331)+'СЕТ СН'!$F$13</f>
        <v>366.84076721000002</v>
      </c>
      <c r="C334" s="37">
        <f>SUMIFS(СВЦЭМ!$J$34:$J$777,СВЦЭМ!$A$34:$A$777,$A334,СВЦЭМ!$B$34:$B$777,C$331)+'СЕТ СН'!$F$13</f>
        <v>404.46307794000001</v>
      </c>
      <c r="D334" s="37">
        <f>SUMIFS(СВЦЭМ!$J$34:$J$777,СВЦЭМ!$A$34:$A$777,$A334,СВЦЭМ!$B$34:$B$777,D$331)+'СЕТ СН'!$F$13</f>
        <v>425.71334023999998</v>
      </c>
      <c r="E334" s="37">
        <f>SUMIFS(СВЦЭМ!$J$34:$J$777,СВЦЭМ!$A$34:$A$777,$A334,СВЦЭМ!$B$34:$B$777,E$331)+'СЕТ СН'!$F$13</f>
        <v>436.06318630999999</v>
      </c>
      <c r="F334" s="37">
        <f>SUMIFS(СВЦЭМ!$J$34:$J$777,СВЦЭМ!$A$34:$A$777,$A334,СВЦЭМ!$B$34:$B$777,F$331)+'СЕТ СН'!$F$13</f>
        <v>437.11143250999999</v>
      </c>
      <c r="G334" s="37">
        <f>SUMIFS(СВЦЭМ!$J$34:$J$777,СВЦЭМ!$A$34:$A$777,$A334,СВЦЭМ!$B$34:$B$777,G$331)+'СЕТ СН'!$F$13</f>
        <v>431.86725751</v>
      </c>
      <c r="H334" s="37">
        <f>SUMIFS(СВЦЭМ!$J$34:$J$777,СВЦЭМ!$A$34:$A$777,$A334,СВЦЭМ!$B$34:$B$777,H$331)+'СЕТ СН'!$F$13</f>
        <v>423.47495874999998</v>
      </c>
      <c r="I334" s="37">
        <f>SUMIFS(СВЦЭМ!$J$34:$J$777,СВЦЭМ!$A$34:$A$777,$A334,СВЦЭМ!$B$34:$B$777,I$331)+'СЕТ СН'!$F$13</f>
        <v>399.23612618999999</v>
      </c>
      <c r="J334" s="37">
        <f>SUMIFS(СВЦЭМ!$J$34:$J$777,СВЦЭМ!$A$34:$A$777,$A334,СВЦЭМ!$B$34:$B$777,J$331)+'СЕТ СН'!$F$13</f>
        <v>354.99265608000002</v>
      </c>
      <c r="K334" s="37">
        <f>SUMIFS(СВЦЭМ!$J$34:$J$777,СВЦЭМ!$A$34:$A$777,$A334,СВЦЭМ!$B$34:$B$777,K$331)+'СЕТ СН'!$F$13</f>
        <v>330.87408620000002</v>
      </c>
      <c r="L334" s="37">
        <f>SUMIFS(СВЦЭМ!$J$34:$J$777,СВЦЭМ!$A$34:$A$777,$A334,СВЦЭМ!$B$34:$B$777,L$331)+'СЕТ СН'!$F$13</f>
        <v>321.78714449</v>
      </c>
      <c r="M334" s="37">
        <f>SUMIFS(СВЦЭМ!$J$34:$J$777,СВЦЭМ!$A$34:$A$777,$A334,СВЦЭМ!$B$34:$B$777,M$331)+'СЕТ СН'!$F$13</f>
        <v>315.53207277000001</v>
      </c>
      <c r="N334" s="37">
        <f>SUMIFS(СВЦЭМ!$J$34:$J$777,СВЦЭМ!$A$34:$A$777,$A334,СВЦЭМ!$B$34:$B$777,N$331)+'СЕТ СН'!$F$13</f>
        <v>309.91714280000002</v>
      </c>
      <c r="O334" s="37">
        <f>SUMIFS(СВЦЭМ!$J$34:$J$777,СВЦЭМ!$A$34:$A$777,$A334,СВЦЭМ!$B$34:$B$777,O$331)+'СЕТ СН'!$F$13</f>
        <v>308.68282615999999</v>
      </c>
      <c r="P334" s="37">
        <f>SUMIFS(СВЦЭМ!$J$34:$J$777,СВЦЭМ!$A$34:$A$777,$A334,СВЦЭМ!$B$34:$B$777,P$331)+'СЕТ СН'!$F$13</f>
        <v>321.82200956000003</v>
      </c>
      <c r="Q334" s="37">
        <f>SUMIFS(СВЦЭМ!$J$34:$J$777,СВЦЭМ!$A$34:$A$777,$A334,СВЦЭМ!$B$34:$B$777,Q$331)+'СЕТ СН'!$F$13</f>
        <v>316.89373002999997</v>
      </c>
      <c r="R334" s="37">
        <f>SUMIFS(СВЦЭМ!$J$34:$J$777,СВЦЭМ!$A$34:$A$777,$A334,СВЦЭМ!$B$34:$B$777,R$331)+'СЕТ СН'!$F$13</f>
        <v>317.26135648000002</v>
      </c>
      <c r="S334" s="37">
        <f>SUMIFS(СВЦЭМ!$J$34:$J$777,СВЦЭМ!$A$34:$A$777,$A334,СВЦЭМ!$B$34:$B$777,S$331)+'СЕТ СН'!$F$13</f>
        <v>318.34989823000001</v>
      </c>
      <c r="T334" s="37">
        <f>SUMIFS(СВЦЭМ!$J$34:$J$777,СВЦЭМ!$A$34:$A$777,$A334,СВЦЭМ!$B$34:$B$777,T$331)+'СЕТ СН'!$F$13</f>
        <v>322.7448392</v>
      </c>
      <c r="U334" s="37">
        <f>SUMIFS(СВЦЭМ!$J$34:$J$777,СВЦЭМ!$A$34:$A$777,$A334,СВЦЭМ!$B$34:$B$777,U$331)+'СЕТ СН'!$F$13</f>
        <v>317.75971384000002</v>
      </c>
      <c r="V334" s="37">
        <f>SUMIFS(СВЦЭМ!$J$34:$J$777,СВЦЭМ!$A$34:$A$777,$A334,СВЦЭМ!$B$34:$B$777,V$331)+'СЕТ СН'!$F$13</f>
        <v>323.29084184999999</v>
      </c>
      <c r="W334" s="37">
        <f>SUMIFS(СВЦЭМ!$J$34:$J$777,СВЦЭМ!$A$34:$A$777,$A334,СВЦЭМ!$B$34:$B$777,W$331)+'СЕТ СН'!$F$13</f>
        <v>320.19688748999999</v>
      </c>
      <c r="X334" s="37">
        <f>SUMIFS(СВЦЭМ!$J$34:$J$777,СВЦЭМ!$A$34:$A$777,$A334,СВЦЭМ!$B$34:$B$777,X$331)+'СЕТ СН'!$F$13</f>
        <v>319.43948853000001</v>
      </c>
      <c r="Y334" s="37">
        <f>SUMIFS(СВЦЭМ!$J$34:$J$777,СВЦЭМ!$A$34:$A$777,$A334,СВЦЭМ!$B$34:$B$777,Y$331)+'СЕТ СН'!$F$13</f>
        <v>330.27531662000001</v>
      </c>
    </row>
    <row r="335" spans="1:27" ht="15.75" x14ac:dyDescent="0.2">
      <c r="A335" s="36">
        <f t="shared" si="9"/>
        <v>42617</v>
      </c>
      <c r="B335" s="37">
        <f>SUMIFS(СВЦЭМ!$J$34:$J$777,СВЦЭМ!$A$34:$A$777,$A335,СВЦЭМ!$B$34:$B$777,B$331)+'СЕТ СН'!$F$13</f>
        <v>352.09107832000001</v>
      </c>
      <c r="C335" s="37">
        <f>SUMIFS(СВЦЭМ!$J$34:$J$777,СВЦЭМ!$A$34:$A$777,$A335,СВЦЭМ!$B$34:$B$777,C$331)+'СЕТ СН'!$F$13</f>
        <v>378.32716950999998</v>
      </c>
      <c r="D335" s="37">
        <f>SUMIFS(СВЦЭМ!$J$34:$J$777,СВЦЭМ!$A$34:$A$777,$A335,СВЦЭМ!$B$34:$B$777,D$331)+'СЕТ СН'!$F$13</f>
        <v>391.89995613999997</v>
      </c>
      <c r="E335" s="37">
        <f>SUMIFS(СВЦЭМ!$J$34:$J$777,СВЦЭМ!$A$34:$A$777,$A335,СВЦЭМ!$B$34:$B$777,E$331)+'СЕТ СН'!$F$13</f>
        <v>402.05232258000001</v>
      </c>
      <c r="F335" s="37">
        <f>SUMIFS(СВЦЭМ!$J$34:$J$777,СВЦЭМ!$A$34:$A$777,$A335,СВЦЭМ!$B$34:$B$777,F$331)+'СЕТ СН'!$F$13</f>
        <v>409.54056387999998</v>
      </c>
      <c r="G335" s="37">
        <f>SUMIFS(СВЦЭМ!$J$34:$J$777,СВЦЭМ!$A$34:$A$777,$A335,СВЦЭМ!$B$34:$B$777,G$331)+'СЕТ СН'!$F$13</f>
        <v>408.40573789000001</v>
      </c>
      <c r="H335" s="37">
        <f>SUMIFS(СВЦЭМ!$J$34:$J$777,СВЦЭМ!$A$34:$A$777,$A335,СВЦЭМ!$B$34:$B$777,H$331)+'СЕТ СН'!$F$13</f>
        <v>399.47068006000001</v>
      </c>
      <c r="I335" s="37">
        <f>SUMIFS(СВЦЭМ!$J$34:$J$777,СВЦЭМ!$A$34:$A$777,$A335,СВЦЭМ!$B$34:$B$777,I$331)+'СЕТ СН'!$F$13</f>
        <v>386.66392280000002</v>
      </c>
      <c r="J335" s="37">
        <f>SUMIFS(СВЦЭМ!$J$34:$J$777,СВЦЭМ!$A$34:$A$777,$A335,СВЦЭМ!$B$34:$B$777,J$331)+'СЕТ СН'!$F$13</f>
        <v>338.32483490999999</v>
      </c>
      <c r="K335" s="37">
        <f>SUMIFS(СВЦЭМ!$J$34:$J$777,СВЦЭМ!$A$34:$A$777,$A335,СВЦЭМ!$B$34:$B$777,K$331)+'СЕТ СН'!$F$13</f>
        <v>298.0731055</v>
      </c>
      <c r="L335" s="37">
        <f>SUMIFS(СВЦЭМ!$J$34:$J$777,СВЦЭМ!$A$34:$A$777,$A335,СВЦЭМ!$B$34:$B$777,L$331)+'СЕТ СН'!$F$13</f>
        <v>279.8333063</v>
      </c>
      <c r="M335" s="37">
        <f>SUMIFS(СВЦЭМ!$J$34:$J$777,СВЦЭМ!$A$34:$A$777,$A335,СВЦЭМ!$B$34:$B$777,M$331)+'СЕТ СН'!$F$13</f>
        <v>298.76049330000001</v>
      </c>
      <c r="N335" s="37">
        <f>SUMIFS(СВЦЭМ!$J$34:$J$777,СВЦЭМ!$A$34:$A$777,$A335,СВЦЭМ!$B$34:$B$777,N$331)+'СЕТ СН'!$F$13</f>
        <v>291.29986831999997</v>
      </c>
      <c r="O335" s="37">
        <f>SUMIFS(СВЦЭМ!$J$34:$J$777,СВЦЭМ!$A$34:$A$777,$A335,СВЦЭМ!$B$34:$B$777,O$331)+'СЕТ СН'!$F$13</f>
        <v>288.34687803000003</v>
      </c>
      <c r="P335" s="37">
        <f>SUMIFS(СВЦЭМ!$J$34:$J$777,СВЦЭМ!$A$34:$A$777,$A335,СВЦЭМ!$B$34:$B$777,P$331)+'СЕТ СН'!$F$13</f>
        <v>283.67742569000001</v>
      </c>
      <c r="Q335" s="37">
        <f>SUMIFS(СВЦЭМ!$J$34:$J$777,СВЦЭМ!$A$34:$A$777,$A335,СВЦЭМ!$B$34:$B$777,Q$331)+'СЕТ СН'!$F$13</f>
        <v>282.34444954000003</v>
      </c>
      <c r="R335" s="37">
        <f>SUMIFS(СВЦЭМ!$J$34:$J$777,СВЦЭМ!$A$34:$A$777,$A335,СВЦЭМ!$B$34:$B$777,R$331)+'СЕТ СН'!$F$13</f>
        <v>281.84686326999997</v>
      </c>
      <c r="S335" s="37">
        <f>SUMIFS(СВЦЭМ!$J$34:$J$777,СВЦЭМ!$A$34:$A$777,$A335,СВЦЭМ!$B$34:$B$777,S$331)+'СЕТ СН'!$F$13</f>
        <v>280.36229758000002</v>
      </c>
      <c r="T335" s="37">
        <f>SUMIFS(СВЦЭМ!$J$34:$J$777,СВЦЭМ!$A$34:$A$777,$A335,СВЦЭМ!$B$34:$B$777,T$331)+'СЕТ СН'!$F$13</f>
        <v>281.71943743999998</v>
      </c>
      <c r="U335" s="37">
        <f>SUMIFS(СВЦЭМ!$J$34:$J$777,СВЦЭМ!$A$34:$A$777,$A335,СВЦЭМ!$B$34:$B$777,U$331)+'СЕТ СН'!$F$13</f>
        <v>280.98748540999998</v>
      </c>
      <c r="V335" s="37">
        <f>SUMIFS(СВЦЭМ!$J$34:$J$777,СВЦЭМ!$A$34:$A$777,$A335,СВЦЭМ!$B$34:$B$777,V$331)+'СЕТ СН'!$F$13</f>
        <v>299.82527397000001</v>
      </c>
      <c r="W335" s="37">
        <f>SUMIFS(СВЦЭМ!$J$34:$J$777,СВЦЭМ!$A$34:$A$777,$A335,СВЦЭМ!$B$34:$B$777,W$331)+'СЕТ СН'!$F$13</f>
        <v>300.27507465000002</v>
      </c>
      <c r="X335" s="37">
        <f>SUMIFS(СВЦЭМ!$J$34:$J$777,СВЦЭМ!$A$34:$A$777,$A335,СВЦЭМ!$B$34:$B$777,X$331)+'СЕТ СН'!$F$13</f>
        <v>294.21132245000001</v>
      </c>
      <c r="Y335" s="37">
        <f>SUMIFS(СВЦЭМ!$J$34:$J$777,СВЦЭМ!$A$34:$A$777,$A335,СВЦЭМ!$B$34:$B$777,Y$331)+'СЕТ СН'!$F$13</f>
        <v>309.88408552999999</v>
      </c>
    </row>
    <row r="336" spans="1:27" ht="15.75" x14ac:dyDescent="0.2">
      <c r="A336" s="36">
        <f t="shared" si="9"/>
        <v>42618</v>
      </c>
      <c r="B336" s="37">
        <f>SUMIFS(СВЦЭМ!$J$34:$J$777,СВЦЭМ!$A$34:$A$777,$A336,СВЦЭМ!$B$34:$B$777,B$331)+'СЕТ СН'!$F$13</f>
        <v>352.52157147000003</v>
      </c>
      <c r="C336" s="37">
        <f>SUMIFS(СВЦЭМ!$J$34:$J$777,СВЦЭМ!$A$34:$A$777,$A336,СВЦЭМ!$B$34:$B$777,C$331)+'СЕТ СН'!$F$13</f>
        <v>385.68647822999998</v>
      </c>
      <c r="D336" s="37">
        <f>SUMIFS(СВЦЭМ!$J$34:$J$777,СВЦЭМ!$A$34:$A$777,$A336,СВЦЭМ!$B$34:$B$777,D$331)+'СЕТ СН'!$F$13</f>
        <v>398.56813249999999</v>
      </c>
      <c r="E336" s="37">
        <f>SUMIFS(СВЦЭМ!$J$34:$J$777,СВЦЭМ!$A$34:$A$777,$A336,СВЦЭМ!$B$34:$B$777,E$331)+'СЕТ СН'!$F$13</f>
        <v>409.68398236000002</v>
      </c>
      <c r="F336" s="37">
        <f>SUMIFS(СВЦЭМ!$J$34:$J$777,СВЦЭМ!$A$34:$A$777,$A336,СВЦЭМ!$B$34:$B$777,F$331)+'СЕТ СН'!$F$13</f>
        <v>411.02683542</v>
      </c>
      <c r="G336" s="37">
        <f>SUMIFS(СВЦЭМ!$J$34:$J$777,СВЦЭМ!$A$34:$A$777,$A336,СВЦЭМ!$B$34:$B$777,G$331)+'СЕТ СН'!$F$13</f>
        <v>403.01359580000002</v>
      </c>
      <c r="H336" s="37">
        <f>SUMIFS(СВЦЭМ!$J$34:$J$777,СВЦЭМ!$A$34:$A$777,$A336,СВЦЭМ!$B$34:$B$777,H$331)+'СЕТ СН'!$F$13</f>
        <v>383.34932149000002</v>
      </c>
      <c r="I336" s="37">
        <f>SUMIFS(СВЦЭМ!$J$34:$J$777,СВЦЭМ!$A$34:$A$777,$A336,СВЦЭМ!$B$34:$B$777,I$331)+'СЕТ СН'!$F$13</f>
        <v>351.83173590000001</v>
      </c>
      <c r="J336" s="37">
        <f>SUMIFS(СВЦЭМ!$J$34:$J$777,СВЦЭМ!$A$34:$A$777,$A336,СВЦЭМ!$B$34:$B$777,J$331)+'СЕТ СН'!$F$13</f>
        <v>325.43524647999999</v>
      </c>
      <c r="K336" s="37">
        <f>SUMIFS(СВЦЭМ!$J$34:$J$777,СВЦЭМ!$A$34:$A$777,$A336,СВЦЭМ!$B$34:$B$777,K$331)+'СЕТ СН'!$F$13</f>
        <v>323.31565569000003</v>
      </c>
      <c r="L336" s="37">
        <f>SUMIFS(СВЦЭМ!$J$34:$J$777,СВЦЭМ!$A$34:$A$777,$A336,СВЦЭМ!$B$34:$B$777,L$331)+'СЕТ СН'!$F$13</f>
        <v>314.51350883999999</v>
      </c>
      <c r="M336" s="37">
        <f>SUMIFS(СВЦЭМ!$J$34:$J$777,СВЦЭМ!$A$34:$A$777,$A336,СВЦЭМ!$B$34:$B$777,M$331)+'СЕТ СН'!$F$13</f>
        <v>315.42844388999998</v>
      </c>
      <c r="N336" s="37">
        <f>SUMIFS(СВЦЭМ!$J$34:$J$777,СВЦЭМ!$A$34:$A$777,$A336,СВЦЭМ!$B$34:$B$777,N$331)+'СЕТ СН'!$F$13</f>
        <v>310.77095272999998</v>
      </c>
      <c r="O336" s="37">
        <f>SUMIFS(СВЦЭМ!$J$34:$J$777,СВЦЭМ!$A$34:$A$777,$A336,СВЦЭМ!$B$34:$B$777,O$331)+'СЕТ СН'!$F$13</f>
        <v>312.62191625999998</v>
      </c>
      <c r="P336" s="37">
        <f>SUMIFS(СВЦЭМ!$J$34:$J$777,СВЦЭМ!$A$34:$A$777,$A336,СВЦЭМ!$B$34:$B$777,P$331)+'СЕТ СН'!$F$13</f>
        <v>328.13968858999999</v>
      </c>
      <c r="Q336" s="37">
        <f>SUMIFS(СВЦЭМ!$J$34:$J$777,СВЦЭМ!$A$34:$A$777,$A336,СВЦЭМ!$B$34:$B$777,Q$331)+'СЕТ СН'!$F$13</f>
        <v>339.04841639</v>
      </c>
      <c r="R336" s="37">
        <f>SUMIFS(СВЦЭМ!$J$34:$J$777,СВЦЭМ!$A$34:$A$777,$A336,СВЦЭМ!$B$34:$B$777,R$331)+'СЕТ СН'!$F$13</f>
        <v>346.18029799999999</v>
      </c>
      <c r="S336" s="37">
        <f>SUMIFS(СВЦЭМ!$J$34:$J$777,СВЦЭМ!$A$34:$A$777,$A336,СВЦЭМ!$B$34:$B$777,S$331)+'СЕТ СН'!$F$13</f>
        <v>344.55593328999998</v>
      </c>
      <c r="T336" s="37">
        <f>SUMIFS(СВЦЭМ!$J$34:$J$777,СВЦЭМ!$A$34:$A$777,$A336,СВЦЭМ!$B$34:$B$777,T$331)+'СЕТ СН'!$F$13</f>
        <v>343.58962982999998</v>
      </c>
      <c r="U336" s="37">
        <f>SUMIFS(СВЦЭМ!$J$34:$J$777,СВЦЭМ!$A$34:$A$777,$A336,СВЦЭМ!$B$34:$B$777,U$331)+'СЕТ СН'!$F$13</f>
        <v>350.31618054</v>
      </c>
      <c r="V336" s="37">
        <f>SUMIFS(СВЦЭМ!$J$34:$J$777,СВЦЭМ!$A$34:$A$777,$A336,СВЦЭМ!$B$34:$B$777,V$331)+'СЕТ СН'!$F$13</f>
        <v>347.99344767999997</v>
      </c>
      <c r="W336" s="37">
        <f>SUMIFS(СВЦЭМ!$J$34:$J$777,СВЦЭМ!$A$34:$A$777,$A336,СВЦЭМ!$B$34:$B$777,W$331)+'СЕТ СН'!$F$13</f>
        <v>341.04123716999999</v>
      </c>
      <c r="X336" s="37">
        <f>SUMIFS(СВЦЭМ!$J$34:$J$777,СВЦЭМ!$A$34:$A$777,$A336,СВЦЭМ!$B$34:$B$777,X$331)+'СЕТ СН'!$F$13</f>
        <v>336.89820113000002</v>
      </c>
      <c r="Y336" s="37">
        <f>SUMIFS(СВЦЭМ!$J$34:$J$777,СВЦЭМ!$A$34:$A$777,$A336,СВЦЭМ!$B$34:$B$777,Y$331)+'СЕТ СН'!$F$13</f>
        <v>345.97172197999998</v>
      </c>
    </row>
    <row r="337" spans="1:25" ht="15.75" x14ac:dyDescent="0.2">
      <c r="A337" s="36">
        <f t="shared" si="9"/>
        <v>42619</v>
      </c>
      <c r="B337" s="37">
        <f>SUMIFS(СВЦЭМ!$J$34:$J$777,СВЦЭМ!$A$34:$A$777,$A337,СВЦЭМ!$B$34:$B$777,B$331)+'СЕТ СН'!$F$13</f>
        <v>348.75773672000003</v>
      </c>
      <c r="C337" s="37">
        <f>SUMIFS(СВЦЭМ!$J$34:$J$777,СВЦЭМ!$A$34:$A$777,$A337,СВЦЭМ!$B$34:$B$777,C$331)+'СЕТ СН'!$F$13</f>
        <v>388.18918437999997</v>
      </c>
      <c r="D337" s="37">
        <f>SUMIFS(СВЦЭМ!$J$34:$J$777,СВЦЭМ!$A$34:$A$777,$A337,СВЦЭМ!$B$34:$B$777,D$331)+'СЕТ СН'!$F$13</f>
        <v>414.56715694000002</v>
      </c>
      <c r="E337" s="37">
        <f>SUMIFS(СВЦЭМ!$J$34:$J$777,СВЦЭМ!$A$34:$A$777,$A337,СВЦЭМ!$B$34:$B$777,E$331)+'СЕТ СН'!$F$13</f>
        <v>426.32412747000001</v>
      </c>
      <c r="F337" s="37">
        <f>SUMIFS(СВЦЭМ!$J$34:$J$777,СВЦЭМ!$A$34:$A$777,$A337,СВЦЭМ!$B$34:$B$777,F$331)+'СЕТ СН'!$F$13</f>
        <v>427.26935279000003</v>
      </c>
      <c r="G337" s="37">
        <f>SUMIFS(СВЦЭМ!$J$34:$J$777,СВЦЭМ!$A$34:$A$777,$A337,СВЦЭМ!$B$34:$B$777,G$331)+'СЕТ СН'!$F$13</f>
        <v>416.07829925999999</v>
      </c>
      <c r="H337" s="37">
        <f>SUMIFS(СВЦЭМ!$J$34:$J$777,СВЦЭМ!$A$34:$A$777,$A337,СВЦЭМ!$B$34:$B$777,H$331)+'СЕТ СН'!$F$13</f>
        <v>384.48263917999998</v>
      </c>
      <c r="I337" s="37">
        <f>SUMIFS(СВЦЭМ!$J$34:$J$777,СВЦЭМ!$A$34:$A$777,$A337,СВЦЭМ!$B$34:$B$777,I$331)+'СЕТ СН'!$F$13</f>
        <v>331.03620145999997</v>
      </c>
      <c r="J337" s="37">
        <f>SUMIFS(СВЦЭМ!$J$34:$J$777,СВЦЭМ!$A$34:$A$777,$A337,СВЦЭМ!$B$34:$B$777,J$331)+'СЕТ СН'!$F$13</f>
        <v>291.89285639000002</v>
      </c>
      <c r="K337" s="37">
        <f>SUMIFS(СВЦЭМ!$J$34:$J$777,СВЦЭМ!$A$34:$A$777,$A337,СВЦЭМ!$B$34:$B$777,K$331)+'СЕТ СН'!$F$13</f>
        <v>286.20292991000002</v>
      </c>
      <c r="L337" s="37">
        <f>SUMIFS(СВЦЭМ!$J$34:$J$777,СВЦЭМ!$A$34:$A$777,$A337,СВЦЭМ!$B$34:$B$777,L$331)+'СЕТ СН'!$F$13</f>
        <v>289.29620854000001</v>
      </c>
      <c r="M337" s="37">
        <f>SUMIFS(СВЦЭМ!$J$34:$J$777,СВЦЭМ!$A$34:$A$777,$A337,СВЦЭМ!$B$34:$B$777,M$331)+'СЕТ СН'!$F$13</f>
        <v>302.28998386000001</v>
      </c>
      <c r="N337" s="37">
        <f>SUMIFS(СВЦЭМ!$J$34:$J$777,СВЦЭМ!$A$34:$A$777,$A337,СВЦЭМ!$B$34:$B$777,N$331)+'СЕТ СН'!$F$13</f>
        <v>293.40614176000003</v>
      </c>
      <c r="O337" s="37">
        <f>SUMIFS(СВЦЭМ!$J$34:$J$777,СВЦЭМ!$A$34:$A$777,$A337,СВЦЭМ!$B$34:$B$777,O$331)+'СЕТ СН'!$F$13</f>
        <v>295.99589072999999</v>
      </c>
      <c r="P337" s="37">
        <f>SUMIFS(СВЦЭМ!$J$34:$J$777,СВЦЭМ!$A$34:$A$777,$A337,СВЦЭМ!$B$34:$B$777,P$331)+'СЕТ СН'!$F$13</f>
        <v>295.75331853</v>
      </c>
      <c r="Q337" s="37">
        <f>SUMIFS(СВЦЭМ!$J$34:$J$777,СВЦЭМ!$A$34:$A$777,$A337,СВЦЭМ!$B$34:$B$777,Q$331)+'СЕТ СН'!$F$13</f>
        <v>296.97532078</v>
      </c>
      <c r="R337" s="37">
        <f>SUMIFS(СВЦЭМ!$J$34:$J$777,СВЦЭМ!$A$34:$A$777,$A337,СВЦЭМ!$B$34:$B$777,R$331)+'СЕТ СН'!$F$13</f>
        <v>297.86044943000002</v>
      </c>
      <c r="S337" s="37">
        <f>SUMIFS(СВЦЭМ!$J$34:$J$777,СВЦЭМ!$A$34:$A$777,$A337,СВЦЭМ!$B$34:$B$777,S$331)+'СЕТ СН'!$F$13</f>
        <v>295.62489790000001</v>
      </c>
      <c r="T337" s="37">
        <f>SUMIFS(СВЦЭМ!$J$34:$J$777,СВЦЭМ!$A$34:$A$777,$A337,СВЦЭМ!$B$34:$B$777,T$331)+'СЕТ СН'!$F$13</f>
        <v>299.60781297</v>
      </c>
      <c r="U337" s="37">
        <f>SUMIFS(СВЦЭМ!$J$34:$J$777,СВЦЭМ!$A$34:$A$777,$A337,СВЦЭМ!$B$34:$B$777,U$331)+'СЕТ СН'!$F$13</f>
        <v>309.53693289</v>
      </c>
      <c r="V337" s="37">
        <f>SUMIFS(СВЦЭМ!$J$34:$J$777,СВЦЭМ!$A$34:$A$777,$A337,СВЦЭМ!$B$34:$B$777,V$331)+'СЕТ СН'!$F$13</f>
        <v>328.06365522999999</v>
      </c>
      <c r="W337" s="37">
        <f>SUMIFS(СВЦЭМ!$J$34:$J$777,СВЦЭМ!$A$34:$A$777,$A337,СВЦЭМ!$B$34:$B$777,W$331)+'СЕТ СН'!$F$13</f>
        <v>322.07183737999998</v>
      </c>
      <c r="X337" s="37">
        <f>SUMIFS(СВЦЭМ!$J$34:$J$777,СВЦЭМ!$A$34:$A$777,$A337,СВЦЭМ!$B$34:$B$777,X$331)+'СЕТ СН'!$F$13</f>
        <v>295.29897664999999</v>
      </c>
      <c r="Y337" s="37">
        <f>SUMIFS(СВЦЭМ!$J$34:$J$777,СВЦЭМ!$A$34:$A$777,$A337,СВЦЭМ!$B$34:$B$777,Y$331)+'СЕТ СН'!$F$13</f>
        <v>307.25884452000003</v>
      </c>
    </row>
    <row r="338" spans="1:25" ht="15.75" x14ac:dyDescent="0.2">
      <c r="A338" s="36">
        <f t="shared" si="9"/>
        <v>42620</v>
      </c>
      <c r="B338" s="37">
        <f>SUMIFS(СВЦЭМ!$J$34:$J$777,СВЦЭМ!$A$34:$A$777,$A338,СВЦЭМ!$B$34:$B$777,B$331)+'СЕТ СН'!$F$13</f>
        <v>355.72786674000002</v>
      </c>
      <c r="C338" s="37">
        <f>SUMIFS(СВЦЭМ!$J$34:$J$777,СВЦЭМ!$A$34:$A$777,$A338,СВЦЭМ!$B$34:$B$777,C$331)+'СЕТ СН'!$F$13</f>
        <v>393.32198434999998</v>
      </c>
      <c r="D338" s="37">
        <f>SUMIFS(СВЦЭМ!$J$34:$J$777,СВЦЭМ!$A$34:$A$777,$A338,СВЦЭМ!$B$34:$B$777,D$331)+'СЕТ СН'!$F$13</f>
        <v>413.19699680999997</v>
      </c>
      <c r="E338" s="37">
        <f>SUMIFS(СВЦЭМ!$J$34:$J$777,СВЦЭМ!$A$34:$A$777,$A338,СВЦЭМ!$B$34:$B$777,E$331)+'СЕТ СН'!$F$13</f>
        <v>424.42785162000001</v>
      </c>
      <c r="F338" s="37">
        <f>SUMIFS(СВЦЭМ!$J$34:$J$777,СВЦЭМ!$A$34:$A$777,$A338,СВЦЭМ!$B$34:$B$777,F$331)+'СЕТ СН'!$F$13</f>
        <v>427.90645890000002</v>
      </c>
      <c r="G338" s="37">
        <f>SUMIFS(СВЦЭМ!$J$34:$J$777,СВЦЭМ!$A$34:$A$777,$A338,СВЦЭМ!$B$34:$B$777,G$331)+'СЕТ СН'!$F$13</f>
        <v>417.74855647999999</v>
      </c>
      <c r="H338" s="37">
        <f>SUMIFS(СВЦЭМ!$J$34:$J$777,СВЦЭМ!$A$34:$A$777,$A338,СВЦЭМ!$B$34:$B$777,H$331)+'СЕТ СН'!$F$13</f>
        <v>387.38380311999998</v>
      </c>
      <c r="I338" s="37">
        <f>SUMIFS(СВЦЭМ!$J$34:$J$777,СВЦЭМ!$A$34:$A$777,$A338,СВЦЭМ!$B$34:$B$777,I$331)+'СЕТ СН'!$F$13</f>
        <v>353.40481804000001</v>
      </c>
      <c r="J338" s="37">
        <f>SUMIFS(СВЦЭМ!$J$34:$J$777,СВЦЭМ!$A$34:$A$777,$A338,СВЦЭМ!$B$34:$B$777,J$331)+'СЕТ СН'!$F$13</f>
        <v>328.95496172999998</v>
      </c>
      <c r="K338" s="37">
        <f>SUMIFS(СВЦЭМ!$J$34:$J$777,СВЦЭМ!$A$34:$A$777,$A338,СВЦЭМ!$B$34:$B$777,K$331)+'СЕТ СН'!$F$13</f>
        <v>335.89282816999997</v>
      </c>
      <c r="L338" s="37">
        <f>SUMIFS(СВЦЭМ!$J$34:$J$777,СВЦЭМ!$A$34:$A$777,$A338,СВЦЭМ!$B$34:$B$777,L$331)+'СЕТ СН'!$F$13</f>
        <v>326.41653508000002</v>
      </c>
      <c r="M338" s="37">
        <f>SUMIFS(СВЦЭМ!$J$34:$J$777,СВЦЭМ!$A$34:$A$777,$A338,СВЦЭМ!$B$34:$B$777,M$331)+'СЕТ СН'!$F$13</f>
        <v>347.84275416000003</v>
      </c>
      <c r="N338" s="37">
        <f>SUMIFS(СВЦЭМ!$J$34:$J$777,СВЦЭМ!$A$34:$A$777,$A338,СВЦЭМ!$B$34:$B$777,N$331)+'СЕТ СН'!$F$13</f>
        <v>332.75685258999999</v>
      </c>
      <c r="O338" s="37">
        <f>SUMIFS(СВЦЭМ!$J$34:$J$777,СВЦЭМ!$A$34:$A$777,$A338,СВЦЭМ!$B$34:$B$777,O$331)+'СЕТ СН'!$F$13</f>
        <v>336.70627103999999</v>
      </c>
      <c r="P338" s="37">
        <f>SUMIFS(СВЦЭМ!$J$34:$J$777,СВЦЭМ!$A$34:$A$777,$A338,СВЦЭМ!$B$34:$B$777,P$331)+'СЕТ СН'!$F$13</f>
        <v>323.54737055999999</v>
      </c>
      <c r="Q338" s="37">
        <f>SUMIFS(СВЦЭМ!$J$34:$J$777,СВЦЭМ!$A$34:$A$777,$A338,СВЦЭМ!$B$34:$B$777,Q$331)+'СЕТ СН'!$F$13</f>
        <v>307.60599487000002</v>
      </c>
      <c r="R338" s="37">
        <f>SUMIFS(СВЦЭМ!$J$34:$J$777,СВЦЭМ!$A$34:$A$777,$A338,СВЦЭМ!$B$34:$B$777,R$331)+'СЕТ СН'!$F$13</f>
        <v>364.62778857000001</v>
      </c>
      <c r="S338" s="37">
        <f>SUMIFS(СВЦЭМ!$J$34:$J$777,СВЦЭМ!$A$34:$A$777,$A338,СВЦЭМ!$B$34:$B$777,S$331)+'СЕТ СН'!$F$13</f>
        <v>338.02665770999999</v>
      </c>
      <c r="T338" s="37">
        <f>SUMIFS(СВЦЭМ!$J$34:$J$777,СВЦЭМ!$A$34:$A$777,$A338,СВЦЭМ!$B$34:$B$777,T$331)+'СЕТ СН'!$F$13</f>
        <v>341.64569505999998</v>
      </c>
      <c r="U338" s="37">
        <f>SUMIFS(СВЦЭМ!$J$34:$J$777,СВЦЭМ!$A$34:$A$777,$A338,СВЦЭМ!$B$34:$B$777,U$331)+'СЕТ СН'!$F$13</f>
        <v>349.63451909999998</v>
      </c>
      <c r="V338" s="37">
        <f>SUMIFS(СВЦЭМ!$J$34:$J$777,СВЦЭМ!$A$34:$A$777,$A338,СВЦЭМ!$B$34:$B$777,V$331)+'СЕТ СН'!$F$13</f>
        <v>365.42326479000002</v>
      </c>
      <c r="W338" s="37">
        <f>SUMIFS(СВЦЭМ!$J$34:$J$777,СВЦЭМ!$A$34:$A$777,$A338,СВЦЭМ!$B$34:$B$777,W$331)+'СЕТ СН'!$F$13</f>
        <v>329.47775209999998</v>
      </c>
      <c r="X338" s="37">
        <f>SUMIFS(СВЦЭМ!$J$34:$J$777,СВЦЭМ!$A$34:$A$777,$A338,СВЦЭМ!$B$34:$B$777,X$331)+'СЕТ СН'!$F$13</f>
        <v>308.38946338</v>
      </c>
      <c r="Y338" s="37">
        <f>SUMIFS(СВЦЭМ!$J$34:$J$777,СВЦЭМ!$A$34:$A$777,$A338,СВЦЭМ!$B$34:$B$777,Y$331)+'СЕТ СН'!$F$13</f>
        <v>325.70522543999999</v>
      </c>
    </row>
    <row r="339" spans="1:25" ht="15.75" x14ac:dyDescent="0.2">
      <c r="A339" s="36">
        <f t="shared" si="9"/>
        <v>42621</v>
      </c>
      <c r="B339" s="37">
        <f>SUMIFS(СВЦЭМ!$J$34:$J$777,СВЦЭМ!$A$34:$A$777,$A339,СВЦЭМ!$B$34:$B$777,B$331)+'СЕТ СН'!$F$13</f>
        <v>353.71282628</v>
      </c>
      <c r="C339" s="37">
        <f>SUMIFS(СВЦЭМ!$J$34:$J$777,СВЦЭМ!$A$34:$A$777,$A339,СВЦЭМ!$B$34:$B$777,C$331)+'СЕТ СН'!$F$13</f>
        <v>386.39995119999998</v>
      </c>
      <c r="D339" s="37">
        <f>SUMIFS(СВЦЭМ!$J$34:$J$777,СВЦЭМ!$A$34:$A$777,$A339,СВЦЭМ!$B$34:$B$777,D$331)+'СЕТ СН'!$F$13</f>
        <v>411.81497683999999</v>
      </c>
      <c r="E339" s="37">
        <f>SUMIFS(СВЦЭМ!$J$34:$J$777,СВЦЭМ!$A$34:$A$777,$A339,СВЦЭМ!$B$34:$B$777,E$331)+'СЕТ СН'!$F$13</f>
        <v>422.52872812999999</v>
      </c>
      <c r="F339" s="37">
        <f>SUMIFS(СВЦЭМ!$J$34:$J$777,СВЦЭМ!$A$34:$A$777,$A339,СВЦЭМ!$B$34:$B$777,F$331)+'СЕТ СН'!$F$13</f>
        <v>425.78233761000001</v>
      </c>
      <c r="G339" s="37">
        <f>SUMIFS(СВЦЭМ!$J$34:$J$777,СВЦЭМ!$A$34:$A$777,$A339,СВЦЭМ!$B$34:$B$777,G$331)+'СЕТ СН'!$F$13</f>
        <v>428.05572962000002</v>
      </c>
      <c r="H339" s="37">
        <f>SUMIFS(СВЦЭМ!$J$34:$J$777,СВЦЭМ!$A$34:$A$777,$A339,СВЦЭМ!$B$34:$B$777,H$331)+'СЕТ СН'!$F$13</f>
        <v>412.68795949000003</v>
      </c>
      <c r="I339" s="37">
        <f>SUMIFS(СВЦЭМ!$J$34:$J$777,СВЦЭМ!$A$34:$A$777,$A339,СВЦЭМ!$B$34:$B$777,I$331)+'СЕТ СН'!$F$13</f>
        <v>380.28094308999999</v>
      </c>
      <c r="J339" s="37">
        <f>SUMIFS(СВЦЭМ!$J$34:$J$777,СВЦЭМ!$A$34:$A$777,$A339,СВЦЭМ!$B$34:$B$777,J$331)+'СЕТ СН'!$F$13</f>
        <v>334.45314353999999</v>
      </c>
      <c r="K339" s="37">
        <f>SUMIFS(СВЦЭМ!$J$34:$J$777,СВЦЭМ!$A$34:$A$777,$A339,СВЦЭМ!$B$34:$B$777,K$331)+'СЕТ СН'!$F$13</f>
        <v>301.29692518000002</v>
      </c>
      <c r="L339" s="37">
        <f>SUMIFS(СВЦЭМ!$J$34:$J$777,СВЦЭМ!$A$34:$A$777,$A339,СВЦЭМ!$B$34:$B$777,L$331)+'СЕТ СН'!$F$13</f>
        <v>278.90634808999999</v>
      </c>
      <c r="M339" s="37">
        <f>SUMIFS(СВЦЭМ!$J$34:$J$777,СВЦЭМ!$A$34:$A$777,$A339,СВЦЭМ!$B$34:$B$777,M$331)+'СЕТ СН'!$F$13</f>
        <v>297.65540411000001</v>
      </c>
      <c r="N339" s="37">
        <f>SUMIFS(СВЦЭМ!$J$34:$J$777,СВЦЭМ!$A$34:$A$777,$A339,СВЦЭМ!$B$34:$B$777,N$331)+'СЕТ СН'!$F$13</f>
        <v>309.16796935000002</v>
      </c>
      <c r="O339" s="37">
        <f>SUMIFS(СВЦЭМ!$J$34:$J$777,СВЦЭМ!$A$34:$A$777,$A339,СВЦЭМ!$B$34:$B$777,O$331)+'СЕТ СН'!$F$13</f>
        <v>312.94878641000003</v>
      </c>
      <c r="P339" s="37">
        <f>SUMIFS(СВЦЭМ!$J$34:$J$777,СВЦЭМ!$A$34:$A$777,$A339,СВЦЭМ!$B$34:$B$777,P$331)+'СЕТ СН'!$F$13</f>
        <v>306.55747406</v>
      </c>
      <c r="Q339" s="37">
        <f>SUMIFS(СВЦЭМ!$J$34:$J$777,СВЦЭМ!$A$34:$A$777,$A339,СВЦЭМ!$B$34:$B$777,Q$331)+'СЕТ СН'!$F$13</f>
        <v>307.08094175999997</v>
      </c>
      <c r="R339" s="37">
        <f>SUMIFS(СВЦЭМ!$J$34:$J$777,СВЦЭМ!$A$34:$A$777,$A339,СВЦЭМ!$B$34:$B$777,R$331)+'СЕТ СН'!$F$13</f>
        <v>306.84978253000003</v>
      </c>
      <c r="S339" s="37">
        <f>SUMIFS(СВЦЭМ!$J$34:$J$777,СВЦЭМ!$A$34:$A$777,$A339,СВЦЭМ!$B$34:$B$777,S$331)+'СЕТ СН'!$F$13</f>
        <v>268.93607672000002</v>
      </c>
      <c r="T339" s="37">
        <f>SUMIFS(СВЦЭМ!$J$34:$J$777,СВЦЭМ!$A$34:$A$777,$A339,СВЦЭМ!$B$34:$B$777,T$331)+'СЕТ СН'!$F$13</f>
        <v>271.57573149000001</v>
      </c>
      <c r="U339" s="37">
        <f>SUMIFS(СВЦЭМ!$J$34:$J$777,СВЦЭМ!$A$34:$A$777,$A339,СВЦЭМ!$B$34:$B$777,U$331)+'СЕТ СН'!$F$13</f>
        <v>280.64874251999998</v>
      </c>
      <c r="V339" s="37">
        <f>SUMIFS(СВЦЭМ!$J$34:$J$777,СВЦЭМ!$A$34:$A$777,$A339,СВЦЭМ!$B$34:$B$777,V$331)+'СЕТ СН'!$F$13</f>
        <v>297.88660399999998</v>
      </c>
      <c r="W339" s="37">
        <f>SUMIFS(СВЦЭМ!$J$34:$J$777,СВЦЭМ!$A$34:$A$777,$A339,СВЦЭМ!$B$34:$B$777,W$331)+'СЕТ СН'!$F$13</f>
        <v>294.37956152999999</v>
      </c>
      <c r="X339" s="37">
        <f>SUMIFS(СВЦЭМ!$J$34:$J$777,СВЦЭМ!$A$34:$A$777,$A339,СВЦЭМ!$B$34:$B$777,X$331)+'СЕТ СН'!$F$13</f>
        <v>282.11316643999999</v>
      </c>
      <c r="Y339" s="37">
        <f>SUMIFS(СВЦЭМ!$J$34:$J$777,СВЦЭМ!$A$34:$A$777,$A339,СВЦЭМ!$B$34:$B$777,Y$331)+'СЕТ СН'!$F$13</f>
        <v>306.91541640999998</v>
      </c>
    </row>
    <row r="340" spans="1:25" ht="15.75" x14ac:dyDescent="0.2">
      <c r="A340" s="36">
        <f t="shared" si="9"/>
        <v>42622</v>
      </c>
      <c r="B340" s="37">
        <f>SUMIFS(СВЦЭМ!$J$34:$J$777,СВЦЭМ!$A$34:$A$777,$A340,СВЦЭМ!$B$34:$B$777,B$331)+'СЕТ СН'!$F$13</f>
        <v>357.06913328000002</v>
      </c>
      <c r="C340" s="37">
        <f>SUMIFS(СВЦЭМ!$J$34:$J$777,СВЦЭМ!$A$34:$A$777,$A340,СВЦЭМ!$B$34:$B$777,C$331)+'СЕТ СН'!$F$13</f>
        <v>390.75952754999997</v>
      </c>
      <c r="D340" s="37">
        <f>SUMIFS(СВЦЭМ!$J$34:$J$777,СВЦЭМ!$A$34:$A$777,$A340,СВЦЭМ!$B$34:$B$777,D$331)+'СЕТ СН'!$F$13</f>
        <v>420.10826248000001</v>
      </c>
      <c r="E340" s="37">
        <f>SUMIFS(СВЦЭМ!$J$34:$J$777,СВЦЭМ!$A$34:$A$777,$A340,СВЦЭМ!$B$34:$B$777,E$331)+'СЕТ СН'!$F$13</f>
        <v>431.49960040000002</v>
      </c>
      <c r="F340" s="37">
        <f>SUMIFS(СВЦЭМ!$J$34:$J$777,СВЦЭМ!$A$34:$A$777,$A340,СВЦЭМ!$B$34:$B$777,F$331)+'СЕТ СН'!$F$13</f>
        <v>431.70908419</v>
      </c>
      <c r="G340" s="37">
        <f>SUMIFS(СВЦЭМ!$J$34:$J$777,СВЦЭМ!$A$34:$A$777,$A340,СВЦЭМ!$B$34:$B$777,G$331)+'СЕТ СН'!$F$13</f>
        <v>420.50153266000001</v>
      </c>
      <c r="H340" s="37">
        <f>SUMIFS(СВЦЭМ!$J$34:$J$777,СВЦЭМ!$A$34:$A$777,$A340,СВЦЭМ!$B$34:$B$777,H$331)+'СЕТ СН'!$F$13</f>
        <v>385.12284602</v>
      </c>
      <c r="I340" s="37">
        <f>SUMIFS(СВЦЭМ!$J$34:$J$777,СВЦЭМ!$A$34:$A$777,$A340,СВЦЭМ!$B$34:$B$777,I$331)+'СЕТ СН'!$F$13</f>
        <v>339.09611292</v>
      </c>
      <c r="J340" s="37">
        <f>SUMIFS(СВЦЭМ!$J$34:$J$777,СВЦЭМ!$A$34:$A$777,$A340,СВЦЭМ!$B$34:$B$777,J$331)+'СЕТ СН'!$F$13</f>
        <v>296.84165094999997</v>
      </c>
      <c r="K340" s="37">
        <f>SUMIFS(СВЦЭМ!$J$34:$J$777,СВЦЭМ!$A$34:$A$777,$A340,СВЦЭМ!$B$34:$B$777,K$331)+'СЕТ СН'!$F$13</f>
        <v>280.12224020999997</v>
      </c>
      <c r="L340" s="37">
        <f>SUMIFS(СВЦЭМ!$J$34:$J$777,СВЦЭМ!$A$34:$A$777,$A340,СВЦЭМ!$B$34:$B$777,L$331)+'СЕТ СН'!$F$13</f>
        <v>279.21897921999999</v>
      </c>
      <c r="M340" s="37">
        <f>SUMIFS(СВЦЭМ!$J$34:$J$777,СВЦЭМ!$A$34:$A$777,$A340,СВЦЭМ!$B$34:$B$777,M$331)+'СЕТ СН'!$F$13</f>
        <v>266.03258692000003</v>
      </c>
      <c r="N340" s="37">
        <f>SUMIFS(СВЦЭМ!$J$34:$J$777,СВЦЭМ!$A$34:$A$777,$A340,СВЦЭМ!$B$34:$B$777,N$331)+'СЕТ СН'!$F$13</f>
        <v>260.99285245999999</v>
      </c>
      <c r="O340" s="37">
        <f>SUMIFS(СВЦЭМ!$J$34:$J$777,СВЦЭМ!$A$34:$A$777,$A340,СВЦЭМ!$B$34:$B$777,O$331)+'СЕТ СН'!$F$13</f>
        <v>263.69894068999997</v>
      </c>
      <c r="P340" s="37">
        <f>SUMIFS(СВЦЭМ!$J$34:$J$777,СВЦЭМ!$A$34:$A$777,$A340,СВЦЭМ!$B$34:$B$777,P$331)+'СЕТ СН'!$F$13</f>
        <v>260.04739430000001</v>
      </c>
      <c r="Q340" s="37">
        <f>SUMIFS(СВЦЭМ!$J$34:$J$777,СВЦЭМ!$A$34:$A$777,$A340,СВЦЭМ!$B$34:$B$777,Q$331)+'СЕТ СН'!$F$13</f>
        <v>295.59437464000001</v>
      </c>
      <c r="R340" s="37">
        <f>SUMIFS(СВЦЭМ!$J$34:$J$777,СВЦЭМ!$A$34:$A$777,$A340,СВЦЭМ!$B$34:$B$777,R$331)+'СЕТ СН'!$F$13</f>
        <v>333.07253528000001</v>
      </c>
      <c r="S340" s="37">
        <f>SUMIFS(СВЦЭМ!$J$34:$J$777,СВЦЭМ!$A$34:$A$777,$A340,СВЦЭМ!$B$34:$B$777,S$331)+'СЕТ СН'!$F$13</f>
        <v>301.23625188</v>
      </c>
      <c r="T340" s="37">
        <f>SUMIFS(СВЦЭМ!$J$34:$J$777,СВЦЭМ!$A$34:$A$777,$A340,СВЦЭМ!$B$34:$B$777,T$331)+'СЕТ СН'!$F$13</f>
        <v>272.19114406</v>
      </c>
      <c r="U340" s="37">
        <f>SUMIFS(СВЦЭМ!$J$34:$J$777,СВЦЭМ!$A$34:$A$777,$A340,СВЦЭМ!$B$34:$B$777,U$331)+'СЕТ СН'!$F$13</f>
        <v>268.05632200999997</v>
      </c>
      <c r="V340" s="37">
        <f>SUMIFS(СВЦЭМ!$J$34:$J$777,СВЦЭМ!$A$34:$A$777,$A340,СВЦЭМ!$B$34:$B$777,V$331)+'СЕТ СН'!$F$13</f>
        <v>272.46112083000003</v>
      </c>
      <c r="W340" s="37">
        <f>SUMIFS(СВЦЭМ!$J$34:$J$777,СВЦЭМ!$A$34:$A$777,$A340,СВЦЭМ!$B$34:$B$777,W$331)+'СЕТ СН'!$F$13</f>
        <v>268.44213712999999</v>
      </c>
      <c r="X340" s="37">
        <f>SUMIFS(СВЦЭМ!$J$34:$J$777,СВЦЭМ!$A$34:$A$777,$A340,СВЦЭМ!$B$34:$B$777,X$331)+'СЕТ СН'!$F$13</f>
        <v>269.29299895999998</v>
      </c>
      <c r="Y340" s="37">
        <f>SUMIFS(СВЦЭМ!$J$34:$J$777,СВЦЭМ!$A$34:$A$777,$A340,СВЦЭМ!$B$34:$B$777,Y$331)+'СЕТ СН'!$F$13</f>
        <v>309.44255127999998</v>
      </c>
    </row>
    <row r="341" spans="1:25" ht="15.75" x14ac:dyDescent="0.2">
      <c r="A341" s="36">
        <f t="shared" si="9"/>
        <v>42623</v>
      </c>
      <c r="B341" s="37">
        <f>SUMIFS(СВЦЭМ!$J$34:$J$777,СВЦЭМ!$A$34:$A$777,$A341,СВЦЭМ!$B$34:$B$777,B$331)+'СЕТ СН'!$F$13</f>
        <v>361.85404476000002</v>
      </c>
      <c r="C341" s="37">
        <f>SUMIFS(СВЦЭМ!$J$34:$J$777,СВЦЭМ!$A$34:$A$777,$A341,СВЦЭМ!$B$34:$B$777,C$331)+'СЕТ СН'!$F$13</f>
        <v>396.91013879000002</v>
      </c>
      <c r="D341" s="37">
        <f>SUMIFS(СВЦЭМ!$J$34:$J$777,СВЦЭМ!$A$34:$A$777,$A341,СВЦЭМ!$B$34:$B$777,D$331)+'СЕТ СН'!$F$13</f>
        <v>420.20907777000002</v>
      </c>
      <c r="E341" s="37">
        <f>SUMIFS(СВЦЭМ!$J$34:$J$777,СВЦЭМ!$A$34:$A$777,$A341,СВЦЭМ!$B$34:$B$777,E$331)+'СЕТ СН'!$F$13</f>
        <v>423.31450249</v>
      </c>
      <c r="F341" s="37">
        <f>SUMIFS(СВЦЭМ!$J$34:$J$777,СВЦЭМ!$A$34:$A$777,$A341,СВЦЭМ!$B$34:$B$777,F$331)+'СЕТ СН'!$F$13</f>
        <v>423.83076440999997</v>
      </c>
      <c r="G341" s="37">
        <f>SUMIFS(СВЦЭМ!$J$34:$J$777,СВЦЭМ!$A$34:$A$777,$A341,СВЦЭМ!$B$34:$B$777,G$331)+'СЕТ СН'!$F$13</f>
        <v>420.84912519</v>
      </c>
      <c r="H341" s="37">
        <f>SUMIFS(СВЦЭМ!$J$34:$J$777,СВЦЭМ!$A$34:$A$777,$A341,СВЦЭМ!$B$34:$B$777,H$331)+'СЕТ СН'!$F$13</f>
        <v>408.32190165999998</v>
      </c>
      <c r="I341" s="37">
        <f>SUMIFS(СВЦЭМ!$J$34:$J$777,СВЦЭМ!$A$34:$A$777,$A341,СВЦЭМ!$B$34:$B$777,I$331)+'СЕТ СН'!$F$13</f>
        <v>384.77401585000001</v>
      </c>
      <c r="J341" s="37">
        <f>SUMIFS(СВЦЭМ!$J$34:$J$777,СВЦЭМ!$A$34:$A$777,$A341,СВЦЭМ!$B$34:$B$777,J$331)+'СЕТ СН'!$F$13</f>
        <v>327.79448432999999</v>
      </c>
      <c r="K341" s="37">
        <f>SUMIFS(СВЦЭМ!$J$34:$J$777,СВЦЭМ!$A$34:$A$777,$A341,СВЦЭМ!$B$34:$B$777,K$331)+'СЕТ СН'!$F$13</f>
        <v>290.09225306000002</v>
      </c>
      <c r="L341" s="37">
        <f>SUMIFS(СВЦЭМ!$J$34:$J$777,СВЦЭМ!$A$34:$A$777,$A341,СВЦЭМ!$B$34:$B$777,L$331)+'СЕТ СН'!$F$13</f>
        <v>271.86366466999999</v>
      </c>
      <c r="M341" s="37">
        <f>SUMIFS(СВЦЭМ!$J$34:$J$777,СВЦЭМ!$A$34:$A$777,$A341,СВЦЭМ!$B$34:$B$777,M$331)+'СЕТ СН'!$F$13</f>
        <v>263.12739527000002</v>
      </c>
      <c r="N341" s="37">
        <f>SUMIFS(СВЦЭМ!$J$34:$J$777,СВЦЭМ!$A$34:$A$777,$A341,СВЦЭМ!$B$34:$B$777,N$331)+'СЕТ СН'!$F$13</f>
        <v>276.22802171000001</v>
      </c>
      <c r="O341" s="37">
        <f>SUMIFS(СВЦЭМ!$J$34:$J$777,СВЦЭМ!$A$34:$A$777,$A341,СВЦЭМ!$B$34:$B$777,O$331)+'СЕТ СН'!$F$13</f>
        <v>272.50115799000002</v>
      </c>
      <c r="P341" s="37">
        <f>SUMIFS(СВЦЭМ!$J$34:$J$777,СВЦЭМ!$A$34:$A$777,$A341,СВЦЭМ!$B$34:$B$777,P$331)+'СЕТ СН'!$F$13</f>
        <v>285.57210013999997</v>
      </c>
      <c r="Q341" s="37">
        <f>SUMIFS(СВЦЭМ!$J$34:$J$777,СВЦЭМ!$A$34:$A$777,$A341,СВЦЭМ!$B$34:$B$777,Q$331)+'СЕТ СН'!$F$13</f>
        <v>290.45108791000001</v>
      </c>
      <c r="R341" s="37">
        <f>SUMIFS(СВЦЭМ!$J$34:$J$777,СВЦЭМ!$A$34:$A$777,$A341,СВЦЭМ!$B$34:$B$777,R$331)+'СЕТ СН'!$F$13</f>
        <v>291.58311047000001</v>
      </c>
      <c r="S341" s="37">
        <f>SUMIFS(СВЦЭМ!$J$34:$J$777,СВЦЭМ!$A$34:$A$777,$A341,СВЦЭМ!$B$34:$B$777,S$331)+'СЕТ СН'!$F$13</f>
        <v>295.00851584999998</v>
      </c>
      <c r="T341" s="37">
        <f>SUMIFS(СВЦЭМ!$J$34:$J$777,СВЦЭМ!$A$34:$A$777,$A341,СВЦЭМ!$B$34:$B$777,T$331)+'СЕТ СН'!$F$13</f>
        <v>282.89848244000001</v>
      </c>
      <c r="U341" s="37">
        <f>SUMIFS(СВЦЭМ!$J$34:$J$777,СВЦЭМ!$A$34:$A$777,$A341,СВЦЭМ!$B$34:$B$777,U$331)+'СЕТ СН'!$F$13</f>
        <v>273.91785891000001</v>
      </c>
      <c r="V341" s="37">
        <f>SUMIFS(СВЦЭМ!$J$34:$J$777,СВЦЭМ!$A$34:$A$777,$A341,СВЦЭМ!$B$34:$B$777,V$331)+'СЕТ СН'!$F$13</f>
        <v>271.27516622000002</v>
      </c>
      <c r="W341" s="37">
        <f>SUMIFS(СВЦЭМ!$J$34:$J$777,СВЦЭМ!$A$34:$A$777,$A341,СВЦЭМ!$B$34:$B$777,W$331)+'СЕТ СН'!$F$13</f>
        <v>268.03791128</v>
      </c>
      <c r="X341" s="37">
        <f>SUMIFS(СВЦЭМ!$J$34:$J$777,СВЦЭМ!$A$34:$A$777,$A341,СВЦЭМ!$B$34:$B$777,X$331)+'СЕТ СН'!$F$13</f>
        <v>291.23729044999999</v>
      </c>
      <c r="Y341" s="37">
        <f>SUMIFS(СВЦЭМ!$J$34:$J$777,СВЦЭМ!$A$34:$A$777,$A341,СВЦЭМ!$B$34:$B$777,Y$331)+'СЕТ СН'!$F$13</f>
        <v>322.41028290999998</v>
      </c>
    </row>
    <row r="342" spans="1:25" ht="15.75" x14ac:dyDescent="0.2">
      <c r="A342" s="36">
        <f t="shared" si="9"/>
        <v>42624</v>
      </c>
      <c r="B342" s="37">
        <f>SUMIFS(СВЦЭМ!$J$34:$J$777,СВЦЭМ!$A$34:$A$777,$A342,СВЦЭМ!$B$34:$B$777,B$331)+'СЕТ СН'!$F$13</f>
        <v>343.17437739000002</v>
      </c>
      <c r="C342" s="37">
        <f>SUMIFS(СВЦЭМ!$J$34:$J$777,СВЦЭМ!$A$34:$A$777,$A342,СВЦЭМ!$B$34:$B$777,C$331)+'СЕТ СН'!$F$13</f>
        <v>380.57831181</v>
      </c>
      <c r="D342" s="37">
        <f>SUMIFS(СВЦЭМ!$J$34:$J$777,СВЦЭМ!$A$34:$A$777,$A342,СВЦЭМ!$B$34:$B$777,D$331)+'СЕТ СН'!$F$13</f>
        <v>408.32989028999998</v>
      </c>
      <c r="E342" s="37">
        <f>SUMIFS(СВЦЭМ!$J$34:$J$777,СВЦЭМ!$A$34:$A$777,$A342,СВЦЭМ!$B$34:$B$777,E$331)+'СЕТ СН'!$F$13</f>
        <v>417.68743286</v>
      </c>
      <c r="F342" s="37">
        <f>SUMIFS(СВЦЭМ!$J$34:$J$777,СВЦЭМ!$A$34:$A$777,$A342,СВЦЭМ!$B$34:$B$777,F$331)+'СЕТ СН'!$F$13</f>
        <v>417.22719631000001</v>
      </c>
      <c r="G342" s="37">
        <f>SUMIFS(СВЦЭМ!$J$34:$J$777,СВЦЭМ!$A$34:$A$777,$A342,СВЦЭМ!$B$34:$B$777,G$331)+'СЕТ СН'!$F$13</f>
        <v>415.74981645999998</v>
      </c>
      <c r="H342" s="37">
        <f>SUMIFS(СВЦЭМ!$J$34:$J$777,СВЦЭМ!$A$34:$A$777,$A342,СВЦЭМ!$B$34:$B$777,H$331)+'СЕТ СН'!$F$13</f>
        <v>407.19057959999998</v>
      </c>
      <c r="I342" s="37">
        <f>SUMIFS(СВЦЭМ!$J$34:$J$777,СВЦЭМ!$A$34:$A$777,$A342,СВЦЭМ!$B$34:$B$777,I$331)+'СЕТ СН'!$F$13</f>
        <v>382.91488668</v>
      </c>
      <c r="J342" s="37">
        <f>SUMIFS(СВЦЭМ!$J$34:$J$777,СВЦЭМ!$A$34:$A$777,$A342,СВЦЭМ!$B$34:$B$777,J$331)+'СЕТ СН'!$F$13</f>
        <v>334.34187374999999</v>
      </c>
      <c r="K342" s="37">
        <f>SUMIFS(СВЦЭМ!$J$34:$J$777,СВЦЭМ!$A$34:$A$777,$A342,СВЦЭМ!$B$34:$B$777,K$331)+'СЕТ СН'!$F$13</f>
        <v>301.68813290000003</v>
      </c>
      <c r="L342" s="37">
        <f>SUMIFS(СВЦЭМ!$J$34:$J$777,СВЦЭМ!$A$34:$A$777,$A342,СВЦЭМ!$B$34:$B$777,L$331)+'СЕТ СН'!$F$13</f>
        <v>288.16204923999999</v>
      </c>
      <c r="M342" s="37">
        <f>SUMIFS(СВЦЭМ!$J$34:$J$777,СВЦЭМ!$A$34:$A$777,$A342,СВЦЭМ!$B$34:$B$777,M$331)+'СЕТ СН'!$F$13</f>
        <v>309.84248825999998</v>
      </c>
      <c r="N342" s="37">
        <f>SUMIFS(СВЦЭМ!$J$34:$J$777,СВЦЭМ!$A$34:$A$777,$A342,СВЦЭМ!$B$34:$B$777,N$331)+'СЕТ СН'!$F$13</f>
        <v>306.73690484999997</v>
      </c>
      <c r="O342" s="37">
        <f>SUMIFS(СВЦЭМ!$J$34:$J$777,СВЦЭМ!$A$34:$A$777,$A342,СВЦЭМ!$B$34:$B$777,O$331)+'СЕТ СН'!$F$13</f>
        <v>304.80823521999997</v>
      </c>
      <c r="P342" s="37">
        <f>SUMIFS(СВЦЭМ!$J$34:$J$777,СВЦЭМ!$A$34:$A$777,$A342,СВЦЭМ!$B$34:$B$777,P$331)+'СЕТ СН'!$F$13</f>
        <v>314.45338058999999</v>
      </c>
      <c r="Q342" s="37">
        <f>SUMIFS(СВЦЭМ!$J$34:$J$777,СВЦЭМ!$A$34:$A$777,$A342,СВЦЭМ!$B$34:$B$777,Q$331)+'СЕТ СН'!$F$13</f>
        <v>311.93366832999999</v>
      </c>
      <c r="R342" s="37">
        <f>SUMIFS(СВЦЭМ!$J$34:$J$777,СВЦЭМ!$A$34:$A$777,$A342,СВЦЭМ!$B$34:$B$777,R$331)+'СЕТ СН'!$F$13</f>
        <v>309.12116252999999</v>
      </c>
      <c r="S342" s="37">
        <f>SUMIFS(СВЦЭМ!$J$34:$J$777,СВЦЭМ!$A$34:$A$777,$A342,СВЦЭМ!$B$34:$B$777,S$331)+'СЕТ СН'!$F$13</f>
        <v>315.46895024000003</v>
      </c>
      <c r="T342" s="37">
        <f>SUMIFS(СВЦЭМ!$J$34:$J$777,СВЦЭМ!$A$34:$A$777,$A342,СВЦЭМ!$B$34:$B$777,T$331)+'СЕТ СН'!$F$13</f>
        <v>306.75035191000001</v>
      </c>
      <c r="U342" s="37">
        <f>SUMIFS(СВЦЭМ!$J$34:$J$777,СВЦЭМ!$A$34:$A$777,$A342,СВЦЭМ!$B$34:$B$777,U$331)+'СЕТ СН'!$F$13</f>
        <v>277.54491467999998</v>
      </c>
      <c r="V342" s="37">
        <f>SUMIFS(СВЦЭМ!$J$34:$J$777,СВЦЭМ!$A$34:$A$777,$A342,СВЦЭМ!$B$34:$B$777,V$331)+'СЕТ СН'!$F$13</f>
        <v>299.84953403999998</v>
      </c>
      <c r="W342" s="37">
        <f>SUMIFS(СВЦЭМ!$J$34:$J$777,СВЦЭМ!$A$34:$A$777,$A342,СВЦЭМ!$B$34:$B$777,W$331)+'СЕТ СН'!$F$13</f>
        <v>320.93980986999998</v>
      </c>
      <c r="X342" s="37">
        <f>SUMIFS(СВЦЭМ!$J$34:$J$777,СВЦЭМ!$A$34:$A$777,$A342,СВЦЭМ!$B$34:$B$777,X$331)+'СЕТ СН'!$F$13</f>
        <v>301.76039842</v>
      </c>
      <c r="Y342" s="37">
        <f>SUMIFS(СВЦЭМ!$J$34:$J$777,СВЦЭМ!$A$34:$A$777,$A342,СВЦЭМ!$B$34:$B$777,Y$331)+'СЕТ СН'!$F$13</f>
        <v>309.72318688000001</v>
      </c>
    </row>
    <row r="343" spans="1:25" ht="15.75" x14ac:dyDescent="0.2">
      <c r="A343" s="36">
        <f t="shared" si="9"/>
        <v>42625</v>
      </c>
      <c r="B343" s="37">
        <f>SUMIFS(СВЦЭМ!$J$34:$J$777,СВЦЭМ!$A$34:$A$777,$A343,СВЦЭМ!$B$34:$B$777,B$331)+'СЕТ СН'!$F$13</f>
        <v>337.26302192000003</v>
      </c>
      <c r="C343" s="37">
        <f>SUMIFS(СВЦЭМ!$J$34:$J$777,СВЦЭМ!$A$34:$A$777,$A343,СВЦЭМ!$B$34:$B$777,C$331)+'СЕТ СН'!$F$13</f>
        <v>373.45473277000002</v>
      </c>
      <c r="D343" s="37">
        <f>SUMIFS(СВЦЭМ!$J$34:$J$777,СВЦЭМ!$A$34:$A$777,$A343,СВЦЭМ!$B$34:$B$777,D$331)+'СЕТ СН'!$F$13</f>
        <v>391.69904250000002</v>
      </c>
      <c r="E343" s="37">
        <f>SUMIFS(СВЦЭМ!$J$34:$J$777,СВЦЭМ!$A$34:$A$777,$A343,СВЦЭМ!$B$34:$B$777,E$331)+'СЕТ СН'!$F$13</f>
        <v>400.43671184999999</v>
      </c>
      <c r="F343" s="37">
        <f>SUMIFS(СВЦЭМ!$J$34:$J$777,СВЦЭМ!$A$34:$A$777,$A343,СВЦЭМ!$B$34:$B$777,F$331)+'СЕТ СН'!$F$13</f>
        <v>398.79425634</v>
      </c>
      <c r="G343" s="37">
        <f>SUMIFS(СВЦЭМ!$J$34:$J$777,СВЦЭМ!$A$34:$A$777,$A343,СВЦЭМ!$B$34:$B$777,G$331)+'СЕТ СН'!$F$13</f>
        <v>388.50943816</v>
      </c>
      <c r="H343" s="37">
        <f>SUMIFS(СВЦЭМ!$J$34:$J$777,СВЦЭМ!$A$34:$A$777,$A343,СВЦЭМ!$B$34:$B$777,H$331)+'СЕТ СН'!$F$13</f>
        <v>351.85688621999998</v>
      </c>
      <c r="I343" s="37">
        <f>SUMIFS(СВЦЭМ!$J$34:$J$777,СВЦЭМ!$A$34:$A$777,$A343,СВЦЭМ!$B$34:$B$777,I$331)+'СЕТ СН'!$F$13</f>
        <v>310.30181530999999</v>
      </c>
      <c r="J343" s="37">
        <f>SUMIFS(СВЦЭМ!$J$34:$J$777,СВЦЭМ!$A$34:$A$777,$A343,СВЦЭМ!$B$34:$B$777,J$331)+'СЕТ СН'!$F$13</f>
        <v>285.37663859999998</v>
      </c>
      <c r="K343" s="37">
        <f>SUMIFS(СВЦЭМ!$J$34:$J$777,СВЦЭМ!$A$34:$A$777,$A343,СВЦЭМ!$B$34:$B$777,K$331)+'СЕТ СН'!$F$13</f>
        <v>283.78346829999998</v>
      </c>
      <c r="L343" s="37">
        <f>SUMIFS(СВЦЭМ!$J$34:$J$777,СВЦЭМ!$A$34:$A$777,$A343,СВЦЭМ!$B$34:$B$777,L$331)+'СЕТ СН'!$F$13</f>
        <v>276.85936936000002</v>
      </c>
      <c r="M343" s="37">
        <f>SUMIFS(СВЦЭМ!$J$34:$J$777,СВЦЭМ!$A$34:$A$777,$A343,СВЦЭМ!$B$34:$B$777,M$331)+'СЕТ СН'!$F$13</f>
        <v>270.78007692</v>
      </c>
      <c r="N343" s="37">
        <f>SUMIFS(СВЦЭМ!$J$34:$J$777,СВЦЭМ!$A$34:$A$777,$A343,СВЦЭМ!$B$34:$B$777,N$331)+'СЕТ СН'!$F$13</f>
        <v>267.15079108999998</v>
      </c>
      <c r="O343" s="37">
        <f>SUMIFS(СВЦЭМ!$J$34:$J$777,СВЦЭМ!$A$34:$A$777,$A343,СВЦЭМ!$B$34:$B$777,O$331)+'СЕТ СН'!$F$13</f>
        <v>268.50682246000002</v>
      </c>
      <c r="P343" s="37">
        <f>SUMIFS(СВЦЭМ!$J$34:$J$777,СВЦЭМ!$A$34:$A$777,$A343,СВЦЭМ!$B$34:$B$777,P$331)+'СЕТ СН'!$F$13</f>
        <v>274.31331225999998</v>
      </c>
      <c r="Q343" s="37">
        <f>SUMIFS(СВЦЭМ!$J$34:$J$777,СВЦЭМ!$A$34:$A$777,$A343,СВЦЭМ!$B$34:$B$777,Q$331)+'СЕТ СН'!$F$13</f>
        <v>271.34005919999998</v>
      </c>
      <c r="R343" s="37">
        <f>SUMIFS(СВЦЭМ!$J$34:$J$777,СВЦЭМ!$A$34:$A$777,$A343,СВЦЭМ!$B$34:$B$777,R$331)+'СЕТ СН'!$F$13</f>
        <v>271.84370056</v>
      </c>
      <c r="S343" s="37">
        <f>SUMIFS(СВЦЭМ!$J$34:$J$777,СВЦЭМ!$A$34:$A$777,$A343,СВЦЭМ!$B$34:$B$777,S$331)+'СЕТ СН'!$F$13</f>
        <v>270.38161989999998</v>
      </c>
      <c r="T343" s="37">
        <f>SUMIFS(СВЦЭМ!$J$34:$J$777,СВЦЭМ!$A$34:$A$777,$A343,СВЦЭМ!$B$34:$B$777,T$331)+'СЕТ СН'!$F$13</f>
        <v>273.88797572999999</v>
      </c>
      <c r="U343" s="37">
        <f>SUMIFS(СВЦЭМ!$J$34:$J$777,СВЦЭМ!$A$34:$A$777,$A343,СВЦЭМ!$B$34:$B$777,U$331)+'СЕТ СН'!$F$13</f>
        <v>279.37936012</v>
      </c>
      <c r="V343" s="37">
        <f>SUMIFS(СВЦЭМ!$J$34:$J$777,СВЦЭМ!$A$34:$A$777,$A343,СВЦЭМ!$B$34:$B$777,V$331)+'СЕТ СН'!$F$13</f>
        <v>289.44544280999997</v>
      </c>
      <c r="W343" s="37">
        <f>SUMIFS(СВЦЭМ!$J$34:$J$777,СВЦЭМ!$A$34:$A$777,$A343,СВЦЭМ!$B$34:$B$777,W$331)+'СЕТ СН'!$F$13</f>
        <v>270.22233636999999</v>
      </c>
      <c r="X343" s="37">
        <f>SUMIFS(СВЦЭМ!$J$34:$J$777,СВЦЭМ!$A$34:$A$777,$A343,СВЦЭМ!$B$34:$B$777,X$331)+'СЕТ СН'!$F$13</f>
        <v>259.36409703999999</v>
      </c>
      <c r="Y343" s="37">
        <f>SUMIFS(СВЦЭМ!$J$34:$J$777,СВЦЭМ!$A$34:$A$777,$A343,СВЦЭМ!$B$34:$B$777,Y$331)+'СЕТ СН'!$F$13</f>
        <v>285.11844662999999</v>
      </c>
    </row>
    <row r="344" spans="1:25" ht="15.75" x14ac:dyDescent="0.2">
      <c r="A344" s="36">
        <f t="shared" si="9"/>
        <v>42626</v>
      </c>
      <c r="B344" s="37">
        <f>SUMIFS(СВЦЭМ!$J$34:$J$777,СВЦЭМ!$A$34:$A$777,$A344,СВЦЭМ!$B$34:$B$777,B$331)+'СЕТ СН'!$F$13</f>
        <v>348.44366480000002</v>
      </c>
      <c r="C344" s="37">
        <f>SUMIFS(СВЦЭМ!$J$34:$J$777,СВЦЭМ!$A$34:$A$777,$A344,СВЦЭМ!$B$34:$B$777,C$331)+'СЕТ СН'!$F$13</f>
        <v>381.96401982999998</v>
      </c>
      <c r="D344" s="37">
        <f>SUMIFS(СВЦЭМ!$J$34:$J$777,СВЦЭМ!$A$34:$A$777,$A344,СВЦЭМ!$B$34:$B$777,D$331)+'СЕТ СН'!$F$13</f>
        <v>399.39390132</v>
      </c>
      <c r="E344" s="37">
        <f>SUMIFS(СВЦЭМ!$J$34:$J$777,СВЦЭМ!$A$34:$A$777,$A344,СВЦЭМ!$B$34:$B$777,E$331)+'СЕТ СН'!$F$13</f>
        <v>423.05175123999999</v>
      </c>
      <c r="F344" s="37">
        <f>SUMIFS(СВЦЭМ!$J$34:$J$777,СВЦЭМ!$A$34:$A$777,$A344,СВЦЭМ!$B$34:$B$777,F$331)+'СЕТ СН'!$F$13</f>
        <v>424.29899577999998</v>
      </c>
      <c r="G344" s="37">
        <f>SUMIFS(СВЦЭМ!$J$34:$J$777,СВЦЭМ!$A$34:$A$777,$A344,СВЦЭМ!$B$34:$B$777,G$331)+'СЕТ СН'!$F$13</f>
        <v>416.47278906999998</v>
      </c>
      <c r="H344" s="37">
        <f>SUMIFS(СВЦЭМ!$J$34:$J$777,СВЦЭМ!$A$34:$A$777,$A344,СВЦЭМ!$B$34:$B$777,H$331)+'СЕТ СН'!$F$13</f>
        <v>380.09492985999998</v>
      </c>
      <c r="I344" s="37">
        <f>SUMIFS(СВЦЭМ!$J$34:$J$777,СВЦЭМ!$A$34:$A$777,$A344,СВЦЭМ!$B$34:$B$777,I$331)+'СЕТ СН'!$F$13</f>
        <v>348.85713771000002</v>
      </c>
      <c r="J344" s="37">
        <f>SUMIFS(СВЦЭМ!$J$34:$J$777,СВЦЭМ!$A$34:$A$777,$A344,СВЦЭМ!$B$34:$B$777,J$331)+'СЕТ СН'!$F$13</f>
        <v>340.09038292000002</v>
      </c>
      <c r="K344" s="37">
        <f>SUMIFS(СВЦЭМ!$J$34:$J$777,СВЦЭМ!$A$34:$A$777,$A344,СВЦЭМ!$B$34:$B$777,K$331)+'СЕТ СН'!$F$13</f>
        <v>304.11603587000002</v>
      </c>
      <c r="L344" s="37">
        <f>SUMIFS(СВЦЭМ!$J$34:$J$777,СВЦЭМ!$A$34:$A$777,$A344,СВЦЭМ!$B$34:$B$777,L$331)+'СЕТ СН'!$F$13</f>
        <v>298.55397582000001</v>
      </c>
      <c r="M344" s="37">
        <f>SUMIFS(СВЦЭМ!$J$34:$J$777,СВЦЭМ!$A$34:$A$777,$A344,СВЦЭМ!$B$34:$B$777,M$331)+'СЕТ СН'!$F$13</f>
        <v>323.55744105000002</v>
      </c>
      <c r="N344" s="37">
        <f>SUMIFS(СВЦЭМ!$J$34:$J$777,СВЦЭМ!$A$34:$A$777,$A344,СВЦЭМ!$B$34:$B$777,N$331)+'СЕТ СН'!$F$13</f>
        <v>320.57725857000003</v>
      </c>
      <c r="O344" s="37">
        <f>SUMIFS(СВЦЭМ!$J$34:$J$777,СВЦЭМ!$A$34:$A$777,$A344,СВЦЭМ!$B$34:$B$777,O$331)+'СЕТ СН'!$F$13</f>
        <v>322.5994829</v>
      </c>
      <c r="P344" s="37">
        <f>SUMIFS(СВЦЭМ!$J$34:$J$777,СВЦЭМ!$A$34:$A$777,$A344,СВЦЭМ!$B$34:$B$777,P$331)+'СЕТ СН'!$F$13</f>
        <v>315.31703894999998</v>
      </c>
      <c r="Q344" s="37">
        <f>SUMIFS(СВЦЭМ!$J$34:$J$777,СВЦЭМ!$A$34:$A$777,$A344,СВЦЭМ!$B$34:$B$777,Q$331)+'СЕТ СН'!$F$13</f>
        <v>313.21318896000002</v>
      </c>
      <c r="R344" s="37">
        <f>SUMIFS(СВЦЭМ!$J$34:$J$777,СВЦЭМ!$A$34:$A$777,$A344,СВЦЭМ!$B$34:$B$777,R$331)+'СЕТ СН'!$F$13</f>
        <v>311.59124381999999</v>
      </c>
      <c r="S344" s="37">
        <f>SUMIFS(СВЦЭМ!$J$34:$J$777,СВЦЭМ!$A$34:$A$777,$A344,СВЦЭМ!$B$34:$B$777,S$331)+'СЕТ СН'!$F$13</f>
        <v>316.15644744999997</v>
      </c>
      <c r="T344" s="37">
        <f>SUMIFS(СВЦЭМ!$J$34:$J$777,СВЦЭМ!$A$34:$A$777,$A344,СВЦЭМ!$B$34:$B$777,T$331)+'СЕТ СН'!$F$13</f>
        <v>322.77306224</v>
      </c>
      <c r="U344" s="37">
        <f>SUMIFS(СВЦЭМ!$J$34:$J$777,СВЦЭМ!$A$34:$A$777,$A344,СВЦЭМ!$B$34:$B$777,U$331)+'СЕТ СН'!$F$13</f>
        <v>331.74468925000002</v>
      </c>
      <c r="V344" s="37">
        <f>SUMIFS(СВЦЭМ!$J$34:$J$777,СВЦЭМ!$A$34:$A$777,$A344,СВЦЭМ!$B$34:$B$777,V$331)+'СЕТ СН'!$F$13</f>
        <v>317.48436816999998</v>
      </c>
      <c r="W344" s="37">
        <f>SUMIFS(СВЦЭМ!$J$34:$J$777,СВЦЭМ!$A$34:$A$777,$A344,СВЦЭМ!$B$34:$B$777,W$331)+'СЕТ СН'!$F$13</f>
        <v>310.44542673000001</v>
      </c>
      <c r="X344" s="37">
        <f>SUMIFS(СВЦЭМ!$J$34:$J$777,СВЦЭМ!$A$34:$A$777,$A344,СВЦЭМ!$B$34:$B$777,X$331)+'СЕТ СН'!$F$13</f>
        <v>331.09887369</v>
      </c>
      <c r="Y344" s="37">
        <f>SUMIFS(СВЦЭМ!$J$34:$J$777,СВЦЭМ!$A$34:$A$777,$A344,СВЦЭМ!$B$34:$B$777,Y$331)+'СЕТ СН'!$F$13</f>
        <v>338.23502458000002</v>
      </c>
    </row>
    <row r="345" spans="1:25" ht="15.75" x14ac:dyDescent="0.2">
      <c r="A345" s="36">
        <f t="shared" si="9"/>
        <v>42627</v>
      </c>
      <c r="B345" s="37">
        <f>SUMIFS(СВЦЭМ!$J$34:$J$777,СВЦЭМ!$A$34:$A$777,$A345,СВЦЭМ!$B$34:$B$777,B$331)+'СЕТ СН'!$F$13</f>
        <v>375.69920471</v>
      </c>
      <c r="C345" s="37">
        <f>SUMIFS(СВЦЭМ!$J$34:$J$777,СВЦЭМ!$A$34:$A$777,$A345,СВЦЭМ!$B$34:$B$777,C$331)+'СЕТ СН'!$F$13</f>
        <v>411.97027860999998</v>
      </c>
      <c r="D345" s="37">
        <f>SUMIFS(СВЦЭМ!$J$34:$J$777,СВЦЭМ!$A$34:$A$777,$A345,СВЦЭМ!$B$34:$B$777,D$331)+'СЕТ СН'!$F$13</f>
        <v>437.32662191999998</v>
      </c>
      <c r="E345" s="37">
        <f>SUMIFS(СВЦЭМ!$J$34:$J$777,СВЦЭМ!$A$34:$A$777,$A345,СВЦЭМ!$B$34:$B$777,E$331)+'СЕТ СН'!$F$13</f>
        <v>448.19091628000001</v>
      </c>
      <c r="F345" s="37">
        <f>SUMIFS(СВЦЭМ!$J$34:$J$777,СВЦЭМ!$A$34:$A$777,$A345,СВЦЭМ!$B$34:$B$777,F$331)+'СЕТ СН'!$F$13</f>
        <v>448.81761031999997</v>
      </c>
      <c r="G345" s="37">
        <f>SUMIFS(СВЦЭМ!$J$34:$J$777,СВЦЭМ!$A$34:$A$777,$A345,СВЦЭМ!$B$34:$B$777,G$331)+'СЕТ СН'!$F$13</f>
        <v>438.28540686999997</v>
      </c>
      <c r="H345" s="37">
        <f>SUMIFS(СВЦЭМ!$J$34:$J$777,СВЦЭМ!$A$34:$A$777,$A345,СВЦЭМ!$B$34:$B$777,H$331)+'СЕТ СН'!$F$13</f>
        <v>405.53201242</v>
      </c>
      <c r="I345" s="37">
        <f>SUMIFS(СВЦЭМ!$J$34:$J$777,СВЦЭМ!$A$34:$A$777,$A345,СВЦЭМ!$B$34:$B$777,I$331)+'СЕТ СН'!$F$13</f>
        <v>354.49275015000001</v>
      </c>
      <c r="J345" s="37">
        <f>SUMIFS(СВЦЭМ!$J$34:$J$777,СВЦЭМ!$A$34:$A$777,$A345,СВЦЭМ!$B$34:$B$777,J$331)+'СЕТ СН'!$F$13</f>
        <v>314.17452678000001</v>
      </c>
      <c r="K345" s="37">
        <f>SUMIFS(СВЦЭМ!$J$34:$J$777,СВЦЭМ!$A$34:$A$777,$A345,СВЦЭМ!$B$34:$B$777,K$331)+'СЕТ СН'!$F$13</f>
        <v>297.29667370999999</v>
      </c>
      <c r="L345" s="37">
        <f>SUMIFS(СВЦЭМ!$J$34:$J$777,СВЦЭМ!$A$34:$A$777,$A345,СВЦЭМ!$B$34:$B$777,L$331)+'СЕТ СН'!$F$13</f>
        <v>285.18303443000002</v>
      </c>
      <c r="M345" s="37">
        <f>SUMIFS(СВЦЭМ!$J$34:$J$777,СВЦЭМ!$A$34:$A$777,$A345,СВЦЭМ!$B$34:$B$777,M$331)+'СЕТ СН'!$F$13</f>
        <v>281.10267649000002</v>
      </c>
      <c r="N345" s="37">
        <f>SUMIFS(СВЦЭМ!$J$34:$J$777,СВЦЭМ!$A$34:$A$777,$A345,СВЦЭМ!$B$34:$B$777,N$331)+'СЕТ СН'!$F$13</f>
        <v>302.40088101999999</v>
      </c>
      <c r="O345" s="37">
        <f>SUMIFS(СВЦЭМ!$J$34:$J$777,СВЦЭМ!$A$34:$A$777,$A345,СВЦЭМ!$B$34:$B$777,O$331)+'СЕТ СН'!$F$13</f>
        <v>302.26172683999999</v>
      </c>
      <c r="P345" s="37">
        <f>SUMIFS(СВЦЭМ!$J$34:$J$777,СВЦЭМ!$A$34:$A$777,$A345,СВЦЭМ!$B$34:$B$777,P$331)+'СЕТ СН'!$F$13</f>
        <v>307.79472362000001</v>
      </c>
      <c r="Q345" s="37">
        <f>SUMIFS(СВЦЭМ!$J$34:$J$777,СВЦЭМ!$A$34:$A$777,$A345,СВЦЭМ!$B$34:$B$777,Q$331)+'СЕТ СН'!$F$13</f>
        <v>295.72284732000003</v>
      </c>
      <c r="R345" s="37">
        <f>SUMIFS(СВЦЭМ!$J$34:$J$777,СВЦЭМ!$A$34:$A$777,$A345,СВЦЭМ!$B$34:$B$777,R$331)+'СЕТ СН'!$F$13</f>
        <v>284.15320966000002</v>
      </c>
      <c r="S345" s="37">
        <f>SUMIFS(СВЦЭМ!$J$34:$J$777,СВЦЭМ!$A$34:$A$777,$A345,СВЦЭМ!$B$34:$B$777,S$331)+'СЕТ СН'!$F$13</f>
        <v>273.24142146000003</v>
      </c>
      <c r="T345" s="37">
        <f>SUMIFS(СВЦЭМ!$J$34:$J$777,СВЦЭМ!$A$34:$A$777,$A345,СВЦЭМ!$B$34:$B$777,T$331)+'СЕТ СН'!$F$13</f>
        <v>268.72131925000002</v>
      </c>
      <c r="U345" s="37">
        <f>SUMIFS(СВЦЭМ!$J$34:$J$777,СВЦЭМ!$A$34:$A$777,$A345,СВЦЭМ!$B$34:$B$777,U$331)+'СЕТ СН'!$F$13</f>
        <v>266.79626352999998</v>
      </c>
      <c r="V345" s="37">
        <f>SUMIFS(СВЦЭМ!$J$34:$J$777,СВЦЭМ!$A$34:$A$777,$A345,СВЦЭМ!$B$34:$B$777,V$331)+'СЕТ СН'!$F$13</f>
        <v>271.44954008000002</v>
      </c>
      <c r="W345" s="37">
        <f>SUMIFS(СВЦЭМ!$J$34:$J$777,СВЦЭМ!$A$34:$A$777,$A345,СВЦЭМ!$B$34:$B$777,W$331)+'СЕТ СН'!$F$13</f>
        <v>262.79730941999998</v>
      </c>
      <c r="X345" s="37">
        <f>SUMIFS(СВЦЭМ!$J$34:$J$777,СВЦЭМ!$A$34:$A$777,$A345,СВЦЭМ!$B$34:$B$777,X$331)+'СЕТ СН'!$F$13</f>
        <v>276.18324827999999</v>
      </c>
      <c r="Y345" s="37">
        <f>SUMIFS(СВЦЭМ!$J$34:$J$777,СВЦЭМ!$A$34:$A$777,$A345,СВЦЭМ!$B$34:$B$777,Y$331)+'СЕТ СН'!$F$13</f>
        <v>326.80965607000002</v>
      </c>
    </row>
    <row r="346" spans="1:25" ht="15.75" x14ac:dyDescent="0.2">
      <c r="A346" s="36">
        <f t="shared" si="9"/>
        <v>42628</v>
      </c>
      <c r="B346" s="37">
        <f>SUMIFS(СВЦЭМ!$J$34:$J$777,СВЦЭМ!$A$34:$A$777,$A346,СВЦЭМ!$B$34:$B$777,B$331)+'СЕТ СН'!$F$13</f>
        <v>381.36796399000002</v>
      </c>
      <c r="C346" s="37">
        <f>SUMIFS(СВЦЭМ!$J$34:$J$777,СВЦЭМ!$A$34:$A$777,$A346,СВЦЭМ!$B$34:$B$777,C$331)+'СЕТ СН'!$F$13</f>
        <v>418.97388575000002</v>
      </c>
      <c r="D346" s="37">
        <f>SUMIFS(СВЦЭМ!$J$34:$J$777,СВЦЭМ!$A$34:$A$777,$A346,СВЦЭМ!$B$34:$B$777,D$331)+'СЕТ СН'!$F$13</f>
        <v>440.98147534999998</v>
      </c>
      <c r="E346" s="37">
        <f>SUMIFS(СВЦЭМ!$J$34:$J$777,СВЦЭМ!$A$34:$A$777,$A346,СВЦЭМ!$B$34:$B$777,E$331)+'СЕТ СН'!$F$13</f>
        <v>451.26676206000002</v>
      </c>
      <c r="F346" s="37">
        <f>SUMIFS(СВЦЭМ!$J$34:$J$777,СВЦЭМ!$A$34:$A$777,$A346,СВЦЭМ!$B$34:$B$777,F$331)+'СЕТ СН'!$F$13</f>
        <v>450.95348510999997</v>
      </c>
      <c r="G346" s="37">
        <f>SUMIFS(СВЦЭМ!$J$34:$J$777,СВЦЭМ!$A$34:$A$777,$A346,СВЦЭМ!$B$34:$B$777,G$331)+'СЕТ СН'!$F$13</f>
        <v>439.48937539000002</v>
      </c>
      <c r="H346" s="37">
        <f>SUMIFS(СВЦЭМ!$J$34:$J$777,СВЦЭМ!$A$34:$A$777,$A346,СВЦЭМ!$B$34:$B$777,H$331)+'СЕТ СН'!$F$13</f>
        <v>402.54751906000001</v>
      </c>
      <c r="I346" s="37">
        <f>SUMIFS(СВЦЭМ!$J$34:$J$777,СВЦЭМ!$A$34:$A$777,$A346,СВЦЭМ!$B$34:$B$777,I$331)+'СЕТ СН'!$F$13</f>
        <v>351.61854706999998</v>
      </c>
      <c r="J346" s="37">
        <f>SUMIFS(СВЦЭМ!$J$34:$J$777,СВЦЭМ!$A$34:$A$777,$A346,СВЦЭМ!$B$34:$B$777,J$331)+'СЕТ СН'!$F$13</f>
        <v>314.55925307000001</v>
      </c>
      <c r="K346" s="37">
        <f>SUMIFS(СВЦЭМ!$J$34:$J$777,СВЦЭМ!$A$34:$A$777,$A346,СВЦЭМ!$B$34:$B$777,K$331)+'СЕТ СН'!$F$13</f>
        <v>301.17359326000002</v>
      </c>
      <c r="L346" s="37">
        <f>SUMIFS(СВЦЭМ!$J$34:$J$777,СВЦЭМ!$A$34:$A$777,$A346,СВЦЭМ!$B$34:$B$777,L$331)+'СЕТ СН'!$F$13</f>
        <v>279.70286955</v>
      </c>
      <c r="M346" s="37">
        <f>SUMIFS(СВЦЭМ!$J$34:$J$777,СВЦЭМ!$A$34:$A$777,$A346,СВЦЭМ!$B$34:$B$777,M$331)+'СЕТ СН'!$F$13</f>
        <v>274.65890996000002</v>
      </c>
      <c r="N346" s="37">
        <f>SUMIFS(СВЦЭМ!$J$34:$J$777,СВЦЭМ!$A$34:$A$777,$A346,СВЦЭМ!$B$34:$B$777,N$331)+'СЕТ СН'!$F$13</f>
        <v>296.89973075</v>
      </c>
      <c r="O346" s="37">
        <f>SUMIFS(СВЦЭМ!$J$34:$J$777,СВЦЭМ!$A$34:$A$777,$A346,СВЦЭМ!$B$34:$B$777,O$331)+'СЕТ СН'!$F$13</f>
        <v>297.37103540999999</v>
      </c>
      <c r="P346" s="37">
        <f>SUMIFS(СВЦЭМ!$J$34:$J$777,СВЦЭМ!$A$34:$A$777,$A346,СВЦЭМ!$B$34:$B$777,P$331)+'СЕТ СН'!$F$13</f>
        <v>304.10098899000002</v>
      </c>
      <c r="Q346" s="37">
        <f>SUMIFS(СВЦЭМ!$J$34:$J$777,СВЦЭМ!$A$34:$A$777,$A346,СВЦЭМ!$B$34:$B$777,Q$331)+'СЕТ СН'!$F$13</f>
        <v>308.54926727999998</v>
      </c>
      <c r="R346" s="37">
        <f>SUMIFS(СВЦЭМ!$J$34:$J$777,СВЦЭМ!$A$34:$A$777,$A346,СВЦЭМ!$B$34:$B$777,R$331)+'СЕТ СН'!$F$13</f>
        <v>298.08667757000001</v>
      </c>
      <c r="S346" s="37">
        <f>SUMIFS(СВЦЭМ!$J$34:$J$777,СВЦЭМ!$A$34:$A$777,$A346,СВЦЭМ!$B$34:$B$777,S$331)+'СЕТ СН'!$F$13</f>
        <v>292.95692967000002</v>
      </c>
      <c r="T346" s="37">
        <f>SUMIFS(СВЦЭМ!$J$34:$J$777,СВЦЭМ!$A$34:$A$777,$A346,СВЦЭМ!$B$34:$B$777,T$331)+'СЕТ СН'!$F$13</f>
        <v>282.23669985999999</v>
      </c>
      <c r="U346" s="37">
        <f>SUMIFS(СВЦЭМ!$J$34:$J$777,СВЦЭМ!$A$34:$A$777,$A346,СВЦЭМ!$B$34:$B$777,U$331)+'СЕТ СН'!$F$13</f>
        <v>271.25494673999998</v>
      </c>
      <c r="V346" s="37">
        <f>SUMIFS(СВЦЭМ!$J$34:$J$777,СВЦЭМ!$A$34:$A$777,$A346,СВЦЭМ!$B$34:$B$777,V$331)+'СЕТ СН'!$F$13</f>
        <v>277.44539815000002</v>
      </c>
      <c r="W346" s="37">
        <f>SUMIFS(СВЦЭМ!$J$34:$J$777,СВЦЭМ!$A$34:$A$777,$A346,СВЦЭМ!$B$34:$B$777,W$331)+'СЕТ СН'!$F$13</f>
        <v>269.08864877000002</v>
      </c>
      <c r="X346" s="37">
        <f>SUMIFS(СВЦЭМ!$J$34:$J$777,СВЦЭМ!$A$34:$A$777,$A346,СВЦЭМ!$B$34:$B$777,X$331)+'СЕТ СН'!$F$13</f>
        <v>289.72709021999998</v>
      </c>
      <c r="Y346" s="37">
        <f>SUMIFS(СВЦЭМ!$J$34:$J$777,СВЦЭМ!$A$34:$A$777,$A346,СВЦЭМ!$B$34:$B$777,Y$331)+'СЕТ СН'!$F$13</f>
        <v>343.71889048000003</v>
      </c>
    </row>
    <row r="347" spans="1:25" ht="15.75" x14ac:dyDescent="0.2">
      <c r="A347" s="36">
        <f t="shared" si="9"/>
        <v>42629</v>
      </c>
      <c r="B347" s="37">
        <f>SUMIFS(СВЦЭМ!$J$34:$J$777,СВЦЭМ!$A$34:$A$777,$A347,СВЦЭМ!$B$34:$B$777,B$331)+'СЕТ СН'!$F$13</f>
        <v>385.46647816000001</v>
      </c>
      <c r="C347" s="37">
        <f>SUMIFS(СВЦЭМ!$J$34:$J$777,СВЦЭМ!$A$34:$A$777,$A347,СВЦЭМ!$B$34:$B$777,C$331)+'СЕТ СН'!$F$13</f>
        <v>403.56973070999999</v>
      </c>
      <c r="D347" s="37">
        <f>SUMIFS(СВЦЭМ!$J$34:$J$777,СВЦЭМ!$A$34:$A$777,$A347,СВЦЭМ!$B$34:$B$777,D$331)+'СЕТ СН'!$F$13</f>
        <v>420.91072931000002</v>
      </c>
      <c r="E347" s="37">
        <f>SUMIFS(СВЦЭМ!$J$34:$J$777,СВЦЭМ!$A$34:$A$777,$A347,СВЦЭМ!$B$34:$B$777,E$331)+'СЕТ СН'!$F$13</f>
        <v>427.12248877000002</v>
      </c>
      <c r="F347" s="37">
        <f>SUMIFS(СВЦЭМ!$J$34:$J$777,СВЦЭМ!$A$34:$A$777,$A347,СВЦЭМ!$B$34:$B$777,F$331)+'СЕТ СН'!$F$13</f>
        <v>425.75435578999998</v>
      </c>
      <c r="G347" s="37">
        <f>SUMIFS(СВЦЭМ!$J$34:$J$777,СВЦЭМ!$A$34:$A$777,$A347,СВЦЭМ!$B$34:$B$777,G$331)+'СЕТ СН'!$F$13</f>
        <v>418.61555534000001</v>
      </c>
      <c r="H347" s="37">
        <f>SUMIFS(СВЦЭМ!$J$34:$J$777,СВЦЭМ!$A$34:$A$777,$A347,СВЦЭМ!$B$34:$B$777,H$331)+'СЕТ СН'!$F$13</f>
        <v>382.31128833999998</v>
      </c>
      <c r="I347" s="37">
        <f>SUMIFS(СВЦЭМ!$J$34:$J$777,СВЦЭМ!$A$34:$A$777,$A347,СВЦЭМ!$B$34:$B$777,I$331)+'СЕТ СН'!$F$13</f>
        <v>333.83224125999999</v>
      </c>
      <c r="J347" s="37">
        <f>SUMIFS(СВЦЭМ!$J$34:$J$777,СВЦЭМ!$A$34:$A$777,$A347,СВЦЭМ!$B$34:$B$777,J$331)+'СЕТ СН'!$F$13</f>
        <v>310.16903775999998</v>
      </c>
      <c r="K347" s="37">
        <f>SUMIFS(СВЦЭМ!$J$34:$J$777,СВЦЭМ!$A$34:$A$777,$A347,СВЦЭМ!$B$34:$B$777,K$331)+'СЕТ СН'!$F$13</f>
        <v>283.83954031000002</v>
      </c>
      <c r="L347" s="37">
        <f>SUMIFS(СВЦЭМ!$J$34:$J$777,СВЦЭМ!$A$34:$A$777,$A347,СВЦЭМ!$B$34:$B$777,L$331)+'СЕТ СН'!$F$13</f>
        <v>269.58976208000001</v>
      </c>
      <c r="M347" s="37">
        <f>SUMIFS(СВЦЭМ!$J$34:$J$777,СВЦЭМ!$A$34:$A$777,$A347,СВЦЭМ!$B$34:$B$777,M$331)+'СЕТ СН'!$F$13</f>
        <v>255.08468259</v>
      </c>
      <c r="N347" s="37">
        <f>SUMIFS(СВЦЭМ!$J$34:$J$777,СВЦЭМ!$A$34:$A$777,$A347,СВЦЭМ!$B$34:$B$777,N$331)+'СЕТ СН'!$F$13</f>
        <v>259.72596827000001</v>
      </c>
      <c r="O347" s="37">
        <f>SUMIFS(СВЦЭМ!$J$34:$J$777,СВЦЭМ!$A$34:$A$777,$A347,СВЦЭМ!$B$34:$B$777,O$331)+'СЕТ СН'!$F$13</f>
        <v>258.39945308</v>
      </c>
      <c r="P347" s="37">
        <f>SUMIFS(СВЦЭМ!$J$34:$J$777,СВЦЭМ!$A$34:$A$777,$A347,СВЦЭМ!$B$34:$B$777,P$331)+'СЕТ СН'!$F$13</f>
        <v>259.41105640000001</v>
      </c>
      <c r="Q347" s="37">
        <f>SUMIFS(СВЦЭМ!$J$34:$J$777,СВЦЭМ!$A$34:$A$777,$A347,СВЦЭМ!$B$34:$B$777,Q$331)+'СЕТ СН'!$F$13</f>
        <v>262.44014399000002</v>
      </c>
      <c r="R347" s="37">
        <f>SUMIFS(СВЦЭМ!$J$34:$J$777,СВЦЭМ!$A$34:$A$777,$A347,СВЦЭМ!$B$34:$B$777,R$331)+'СЕТ СН'!$F$13</f>
        <v>266.16230166999998</v>
      </c>
      <c r="S347" s="37">
        <f>SUMIFS(СВЦЭМ!$J$34:$J$777,СВЦЭМ!$A$34:$A$777,$A347,СВЦЭМ!$B$34:$B$777,S$331)+'СЕТ СН'!$F$13</f>
        <v>265.62029487000001</v>
      </c>
      <c r="T347" s="37">
        <f>SUMIFS(СВЦЭМ!$J$34:$J$777,СВЦЭМ!$A$34:$A$777,$A347,СВЦЭМ!$B$34:$B$777,T$331)+'СЕТ СН'!$F$13</f>
        <v>261.90341304999998</v>
      </c>
      <c r="U347" s="37">
        <f>SUMIFS(СВЦЭМ!$J$34:$J$777,СВЦЭМ!$A$34:$A$777,$A347,СВЦЭМ!$B$34:$B$777,U$331)+'СЕТ СН'!$F$13</f>
        <v>258.26729653000001</v>
      </c>
      <c r="V347" s="37">
        <f>SUMIFS(СВЦЭМ!$J$34:$J$777,СВЦЭМ!$A$34:$A$777,$A347,СВЦЭМ!$B$34:$B$777,V$331)+'СЕТ СН'!$F$13</f>
        <v>262.67249014999999</v>
      </c>
      <c r="W347" s="37">
        <f>SUMIFS(СВЦЭМ!$J$34:$J$777,СВЦЭМ!$A$34:$A$777,$A347,СВЦЭМ!$B$34:$B$777,W$331)+'СЕТ СН'!$F$13</f>
        <v>250.39992226999999</v>
      </c>
      <c r="X347" s="37">
        <f>SUMIFS(СВЦЭМ!$J$34:$J$777,СВЦЭМ!$A$34:$A$777,$A347,СВЦЭМ!$B$34:$B$777,X$331)+'СЕТ СН'!$F$13</f>
        <v>262.22721905999998</v>
      </c>
      <c r="Y347" s="37">
        <f>SUMIFS(СВЦЭМ!$J$34:$J$777,СВЦЭМ!$A$34:$A$777,$A347,СВЦЭМ!$B$34:$B$777,Y$331)+'СЕТ СН'!$F$13</f>
        <v>317.65873900000003</v>
      </c>
    </row>
    <row r="348" spans="1:25" ht="15.75" x14ac:dyDescent="0.2">
      <c r="A348" s="36">
        <f t="shared" si="9"/>
        <v>42630</v>
      </c>
      <c r="B348" s="37">
        <f>SUMIFS(СВЦЭМ!$J$34:$J$777,СВЦЭМ!$A$34:$A$777,$A348,СВЦЭМ!$B$34:$B$777,B$331)+'СЕТ СН'!$F$13</f>
        <v>363.83846003000002</v>
      </c>
      <c r="C348" s="37">
        <f>SUMIFS(СВЦЭМ!$J$34:$J$777,СВЦЭМ!$A$34:$A$777,$A348,СВЦЭМ!$B$34:$B$777,C$331)+'СЕТ СН'!$F$13</f>
        <v>402.42119222000002</v>
      </c>
      <c r="D348" s="37">
        <f>SUMIFS(СВЦЭМ!$J$34:$J$777,СВЦЭМ!$A$34:$A$777,$A348,СВЦЭМ!$B$34:$B$777,D$331)+'СЕТ СН'!$F$13</f>
        <v>424.2940491</v>
      </c>
      <c r="E348" s="37">
        <f>SUMIFS(СВЦЭМ!$J$34:$J$777,СВЦЭМ!$A$34:$A$777,$A348,СВЦЭМ!$B$34:$B$777,E$331)+'СЕТ СН'!$F$13</f>
        <v>428.93886830999998</v>
      </c>
      <c r="F348" s="37">
        <f>SUMIFS(СВЦЭМ!$J$34:$J$777,СВЦЭМ!$A$34:$A$777,$A348,СВЦЭМ!$B$34:$B$777,F$331)+'СЕТ СН'!$F$13</f>
        <v>431.03579384</v>
      </c>
      <c r="G348" s="37">
        <f>SUMIFS(СВЦЭМ!$J$34:$J$777,СВЦЭМ!$A$34:$A$777,$A348,СВЦЭМ!$B$34:$B$777,G$331)+'СЕТ СН'!$F$13</f>
        <v>428.11824145000003</v>
      </c>
      <c r="H348" s="37">
        <f>SUMIFS(СВЦЭМ!$J$34:$J$777,СВЦЭМ!$A$34:$A$777,$A348,СВЦЭМ!$B$34:$B$777,H$331)+'СЕТ СН'!$F$13</f>
        <v>415.49463591</v>
      </c>
      <c r="I348" s="37">
        <f>SUMIFS(СВЦЭМ!$J$34:$J$777,СВЦЭМ!$A$34:$A$777,$A348,СВЦЭМ!$B$34:$B$777,I$331)+'СЕТ СН'!$F$13</f>
        <v>380.39181192000001</v>
      </c>
      <c r="J348" s="37">
        <f>SUMIFS(СВЦЭМ!$J$34:$J$777,СВЦЭМ!$A$34:$A$777,$A348,СВЦЭМ!$B$34:$B$777,J$331)+'СЕТ СН'!$F$13</f>
        <v>330.54674365</v>
      </c>
      <c r="K348" s="37">
        <f>SUMIFS(СВЦЭМ!$J$34:$J$777,СВЦЭМ!$A$34:$A$777,$A348,СВЦЭМ!$B$34:$B$777,K$331)+'СЕТ СН'!$F$13</f>
        <v>294.35770409000003</v>
      </c>
      <c r="L348" s="37">
        <f>SUMIFS(СВЦЭМ!$J$34:$J$777,СВЦЭМ!$A$34:$A$777,$A348,СВЦЭМ!$B$34:$B$777,L$331)+'СЕТ СН'!$F$13</f>
        <v>271.30095676000002</v>
      </c>
      <c r="M348" s="37">
        <f>SUMIFS(СВЦЭМ!$J$34:$J$777,СВЦЭМ!$A$34:$A$777,$A348,СВЦЭМ!$B$34:$B$777,M$331)+'СЕТ СН'!$F$13</f>
        <v>273.51694035999998</v>
      </c>
      <c r="N348" s="37">
        <f>SUMIFS(СВЦЭМ!$J$34:$J$777,СВЦЭМ!$A$34:$A$777,$A348,СВЦЭМ!$B$34:$B$777,N$331)+'СЕТ СН'!$F$13</f>
        <v>280.20545848</v>
      </c>
      <c r="O348" s="37">
        <f>SUMIFS(СВЦЭМ!$J$34:$J$777,СВЦЭМ!$A$34:$A$777,$A348,СВЦЭМ!$B$34:$B$777,O$331)+'СЕТ СН'!$F$13</f>
        <v>284.02881180999998</v>
      </c>
      <c r="P348" s="37">
        <f>SUMIFS(СВЦЭМ!$J$34:$J$777,СВЦЭМ!$A$34:$A$777,$A348,СВЦЭМ!$B$34:$B$777,P$331)+'СЕТ СН'!$F$13</f>
        <v>286.00533304999999</v>
      </c>
      <c r="Q348" s="37">
        <f>SUMIFS(СВЦЭМ!$J$34:$J$777,СВЦЭМ!$A$34:$A$777,$A348,СВЦЭМ!$B$34:$B$777,Q$331)+'СЕТ СН'!$F$13</f>
        <v>287.36081782000002</v>
      </c>
      <c r="R348" s="37">
        <f>SUMIFS(СВЦЭМ!$J$34:$J$777,СВЦЭМ!$A$34:$A$777,$A348,СВЦЭМ!$B$34:$B$777,R$331)+'СЕТ СН'!$F$13</f>
        <v>293.43978442999997</v>
      </c>
      <c r="S348" s="37">
        <f>SUMIFS(СВЦЭМ!$J$34:$J$777,СВЦЭМ!$A$34:$A$777,$A348,СВЦЭМ!$B$34:$B$777,S$331)+'СЕТ СН'!$F$13</f>
        <v>292.39135905000001</v>
      </c>
      <c r="T348" s="37">
        <f>SUMIFS(СВЦЭМ!$J$34:$J$777,СВЦЭМ!$A$34:$A$777,$A348,СВЦЭМ!$B$34:$B$777,T$331)+'СЕТ СН'!$F$13</f>
        <v>288.14795421999997</v>
      </c>
      <c r="U348" s="37">
        <f>SUMIFS(СВЦЭМ!$J$34:$J$777,СВЦЭМ!$A$34:$A$777,$A348,СВЦЭМ!$B$34:$B$777,U$331)+'СЕТ СН'!$F$13</f>
        <v>277.66259803999998</v>
      </c>
      <c r="V348" s="37">
        <f>SUMIFS(СВЦЭМ!$J$34:$J$777,СВЦЭМ!$A$34:$A$777,$A348,СВЦЭМ!$B$34:$B$777,V$331)+'СЕТ СН'!$F$13</f>
        <v>274.47606281999998</v>
      </c>
      <c r="W348" s="37">
        <f>SUMIFS(СВЦЭМ!$J$34:$J$777,СВЦЭМ!$A$34:$A$777,$A348,СВЦЭМ!$B$34:$B$777,W$331)+'СЕТ СН'!$F$13</f>
        <v>268.28126665999997</v>
      </c>
      <c r="X348" s="37">
        <f>SUMIFS(СВЦЭМ!$J$34:$J$777,СВЦЭМ!$A$34:$A$777,$A348,СВЦЭМ!$B$34:$B$777,X$331)+'СЕТ СН'!$F$13</f>
        <v>288.89537299</v>
      </c>
      <c r="Y348" s="37">
        <f>SUMIFS(СВЦЭМ!$J$34:$J$777,СВЦЭМ!$A$34:$A$777,$A348,СВЦЭМ!$B$34:$B$777,Y$331)+'СЕТ СН'!$F$13</f>
        <v>315.97402233999998</v>
      </c>
    </row>
    <row r="349" spans="1:25" ht="15.75" x14ac:dyDescent="0.2">
      <c r="A349" s="36">
        <f t="shared" si="9"/>
        <v>42631</v>
      </c>
      <c r="B349" s="37">
        <f>SUMIFS(СВЦЭМ!$J$34:$J$777,СВЦЭМ!$A$34:$A$777,$A349,СВЦЭМ!$B$34:$B$777,B$331)+'СЕТ СН'!$F$13</f>
        <v>358.18293761000001</v>
      </c>
      <c r="C349" s="37">
        <f>SUMIFS(СВЦЭМ!$J$34:$J$777,СВЦЭМ!$A$34:$A$777,$A349,СВЦЭМ!$B$34:$B$777,C$331)+'СЕТ СН'!$F$13</f>
        <v>393.90279905</v>
      </c>
      <c r="D349" s="37">
        <f>SUMIFS(СВЦЭМ!$J$34:$J$777,СВЦЭМ!$A$34:$A$777,$A349,СВЦЭМ!$B$34:$B$777,D$331)+'СЕТ СН'!$F$13</f>
        <v>410.62506216999998</v>
      </c>
      <c r="E349" s="37">
        <f>SUMIFS(СВЦЭМ!$J$34:$J$777,СВЦЭМ!$A$34:$A$777,$A349,СВЦЭМ!$B$34:$B$777,E$331)+'СЕТ СН'!$F$13</f>
        <v>419.18740309999998</v>
      </c>
      <c r="F349" s="37">
        <f>SUMIFS(СВЦЭМ!$J$34:$J$777,СВЦЭМ!$A$34:$A$777,$A349,СВЦЭМ!$B$34:$B$777,F$331)+'СЕТ СН'!$F$13</f>
        <v>422.12244293999998</v>
      </c>
      <c r="G349" s="37">
        <f>SUMIFS(СВЦЭМ!$J$34:$J$777,СВЦЭМ!$A$34:$A$777,$A349,СВЦЭМ!$B$34:$B$777,G$331)+'СЕТ СН'!$F$13</f>
        <v>424.19410496</v>
      </c>
      <c r="H349" s="37">
        <f>SUMIFS(СВЦЭМ!$J$34:$J$777,СВЦЭМ!$A$34:$A$777,$A349,СВЦЭМ!$B$34:$B$777,H$331)+'СЕТ СН'!$F$13</f>
        <v>412.42127768</v>
      </c>
      <c r="I349" s="37">
        <f>SUMIFS(СВЦЭМ!$J$34:$J$777,СВЦЭМ!$A$34:$A$777,$A349,СВЦЭМ!$B$34:$B$777,I$331)+'СЕТ СН'!$F$13</f>
        <v>385.48950859000001</v>
      </c>
      <c r="J349" s="37">
        <f>SUMIFS(СВЦЭМ!$J$34:$J$777,СВЦЭМ!$A$34:$A$777,$A349,СВЦЭМ!$B$34:$B$777,J$331)+'СЕТ СН'!$F$13</f>
        <v>333.87913001999999</v>
      </c>
      <c r="K349" s="37">
        <f>SUMIFS(СВЦЭМ!$J$34:$J$777,СВЦЭМ!$A$34:$A$777,$A349,СВЦЭМ!$B$34:$B$777,K$331)+'СЕТ СН'!$F$13</f>
        <v>265.94980774999999</v>
      </c>
      <c r="L349" s="37">
        <f>SUMIFS(СВЦЭМ!$J$34:$J$777,СВЦЭМ!$A$34:$A$777,$A349,СВЦЭМ!$B$34:$B$777,L$331)+'СЕТ СН'!$F$13</f>
        <v>227.17050431000001</v>
      </c>
      <c r="M349" s="37">
        <f>SUMIFS(СВЦЭМ!$J$34:$J$777,СВЦЭМ!$A$34:$A$777,$A349,СВЦЭМ!$B$34:$B$777,M$331)+'СЕТ СН'!$F$13</f>
        <v>216.07817044999999</v>
      </c>
      <c r="N349" s="37">
        <f>SUMIFS(СВЦЭМ!$J$34:$J$777,СВЦЭМ!$A$34:$A$777,$A349,СВЦЭМ!$B$34:$B$777,N$331)+'СЕТ СН'!$F$13</f>
        <v>215.06126211</v>
      </c>
      <c r="O349" s="37">
        <f>SUMIFS(СВЦЭМ!$J$34:$J$777,СВЦЭМ!$A$34:$A$777,$A349,СВЦЭМ!$B$34:$B$777,O$331)+'СЕТ СН'!$F$13</f>
        <v>226.28581514999999</v>
      </c>
      <c r="P349" s="37">
        <f>SUMIFS(СВЦЭМ!$J$34:$J$777,СВЦЭМ!$A$34:$A$777,$A349,СВЦЭМ!$B$34:$B$777,P$331)+'СЕТ СН'!$F$13</f>
        <v>233.85440277000001</v>
      </c>
      <c r="Q349" s="37">
        <f>SUMIFS(СВЦЭМ!$J$34:$J$777,СВЦЭМ!$A$34:$A$777,$A349,СВЦЭМ!$B$34:$B$777,Q$331)+'СЕТ СН'!$F$13</f>
        <v>235.94587783</v>
      </c>
      <c r="R349" s="37">
        <f>SUMIFS(СВЦЭМ!$J$34:$J$777,СВЦЭМ!$A$34:$A$777,$A349,СВЦЭМ!$B$34:$B$777,R$331)+'СЕТ СН'!$F$13</f>
        <v>235.35982634000001</v>
      </c>
      <c r="S349" s="37">
        <f>SUMIFS(СВЦЭМ!$J$34:$J$777,СВЦЭМ!$A$34:$A$777,$A349,СВЦЭМ!$B$34:$B$777,S$331)+'СЕТ СН'!$F$13</f>
        <v>234.40985921000001</v>
      </c>
      <c r="T349" s="37">
        <f>SUMIFS(СВЦЭМ!$J$34:$J$777,СВЦЭМ!$A$34:$A$777,$A349,СВЦЭМ!$B$34:$B$777,T$331)+'СЕТ СН'!$F$13</f>
        <v>246.40184733000001</v>
      </c>
      <c r="U349" s="37">
        <f>SUMIFS(СВЦЭМ!$J$34:$J$777,СВЦЭМ!$A$34:$A$777,$A349,СВЦЭМ!$B$34:$B$777,U$331)+'СЕТ СН'!$F$13</f>
        <v>284.91536810999997</v>
      </c>
      <c r="V349" s="37">
        <f>SUMIFS(СВЦЭМ!$J$34:$J$777,СВЦЭМ!$A$34:$A$777,$A349,СВЦЭМ!$B$34:$B$777,V$331)+'СЕТ СН'!$F$13</f>
        <v>304.12739981999999</v>
      </c>
      <c r="W349" s="37">
        <f>SUMIFS(СВЦЭМ!$J$34:$J$777,СВЦЭМ!$A$34:$A$777,$A349,СВЦЭМ!$B$34:$B$777,W$331)+'СЕТ СН'!$F$13</f>
        <v>295.94121417999997</v>
      </c>
      <c r="X349" s="37">
        <f>SUMIFS(СВЦЭМ!$J$34:$J$777,СВЦЭМ!$A$34:$A$777,$A349,СВЦЭМ!$B$34:$B$777,X$331)+'СЕТ СН'!$F$13</f>
        <v>298.63670482999999</v>
      </c>
      <c r="Y349" s="37">
        <f>SUMIFS(СВЦЭМ!$J$34:$J$777,СВЦЭМ!$A$34:$A$777,$A349,СВЦЭМ!$B$34:$B$777,Y$331)+'СЕТ СН'!$F$13</f>
        <v>300.79718750000001</v>
      </c>
    </row>
    <row r="350" spans="1:25" ht="15.75" x14ac:dyDescent="0.2">
      <c r="A350" s="36">
        <f t="shared" si="9"/>
        <v>42632</v>
      </c>
      <c r="B350" s="37">
        <f>SUMIFS(СВЦЭМ!$J$34:$J$777,СВЦЭМ!$A$34:$A$777,$A350,СВЦЭМ!$B$34:$B$777,B$331)+'СЕТ СН'!$F$13</f>
        <v>337.43909243000002</v>
      </c>
      <c r="C350" s="37">
        <f>SUMIFS(СВЦЭМ!$J$34:$J$777,СВЦЭМ!$A$34:$A$777,$A350,СВЦЭМ!$B$34:$B$777,C$331)+'СЕТ СН'!$F$13</f>
        <v>377.48689672</v>
      </c>
      <c r="D350" s="37">
        <f>SUMIFS(СВЦЭМ!$J$34:$J$777,СВЦЭМ!$A$34:$A$777,$A350,СВЦЭМ!$B$34:$B$777,D$331)+'СЕТ СН'!$F$13</f>
        <v>399.98034727999999</v>
      </c>
      <c r="E350" s="37">
        <f>SUMIFS(СВЦЭМ!$J$34:$J$777,СВЦЭМ!$A$34:$A$777,$A350,СВЦЭМ!$B$34:$B$777,E$331)+'СЕТ СН'!$F$13</f>
        <v>401.47747151999999</v>
      </c>
      <c r="F350" s="37">
        <f>SUMIFS(СВЦЭМ!$J$34:$J$777,СВЦЭМ!$A$34:$A$777,$A350,СВЦЭМ!$B$34:$B$777,F$331)+'СЕТ СН'!$F$13</f>
        <v>406.17062979000002</v>
      </c>
      <c r="G350" s="37">
        <f>SUMIFS(СВЦЭМ!$J$34:$J$777,СВЦЭМ!$A$34:$A$777,$A350,СВЦЭМ!$B$34:$B$777,G$331)+'СЕТ СН'!$F$13</f>
        <v>394.94639087000002</v>
      </c>
      <c r="H350" s="37">
        <f>SUMIFS(СВЦЭМ!$J$34:$J$777,СВЦЭМ!$A$34:$A$777,$A350,СВЦЭМ!$B$34:$B$777,H$331)+'СЕТ СН'!$F$13</f>
        <v>354.31575078999998</v>
      </c>
      <c r="I350" s="37">
        <f>SUMIFS(СВЦЭМ!$J$34:$J$777,СВЦЭМ!$A$34:$A$777,$A350,СВЦЭМ!$B$34:$B$777,I$331)+'СЕТ СН'!$F$13</f>
        <v>309.32930290000002</v>
      </c>
      <c r="J350" s="37">
        <f>SUMIFS(СВЦЭМ!$J$34:$J$777,СВЦЭМ!$A$34:$A$777,$A350,СВЦЭМ!$B$34:$B$777,J$331)+'СЕТ СН'!$F$13</f>
        <v>291.50733380000003</v>
      </c>
      <c r="K350" s="37">
        <f>SUMIFS(СВЦЭМ!$J$34:$J$777,СВЦЭМ!$A$34:$A$777,$A350,СВЦЭМ!$B$34:$B$777,K$331)+'СЕТ СН'!$F$13</f>
        <v>288.55082933</v>
      </c>
      <c r="L350" s="37">
        <f>SUMIFS(СВЦЭМ!$J$34:$J$777,СВЦЭМ!$A$34:$A$777,$A350,СВЦЭМ!$B$34:$B$777,L$331)+'СЕТ СН'!$F$13</f>
        <v>291.34729120999998</v>
      </c>
      <c r="M350" s="37">
        <f>SUMIFS(СВЦЭМ!$J$34:$J$777,СВЦЭМ!$A$34:$A$777,$A350,СВЦЭМ!$B$34:$B$777,M$331)+'СЕТ СН'!$F$13</f>
        <v>290.52779593999998</v>
      </c>
      <c r="N350" s="37">
        <f>SUMIFS(СВЦЭМ!$J$34:$J$777,СВЦЭМ!$A$34:$A$777,$A350,СВЦЭМ!$B$34:$B$777,N$331)+'СЕТ СН'!$F$13</f>
        <v>286.16468020000002</v>
      </c>
      <c r="O350" s="37">
        <f>SUMIFS(СВЦЭМ!$J$34:$J$777,СВЦЭМ!$A$34:$A$777,$A350,СВЦЭМ!$B$34:$B$777,O$331)+'СЕТ СН'!$F$13</f>
        <v>287.95492432999998</v>
      </c>
      <c r="P350" s="37">
        <f>SUMIFS(СВЦЭМ!$J$34:$J$777,СВЦЭМ!$A$34:$A$777,$A350,СВЦЭМ!$B$34:$B$777,P$331)+'СЕТ СН'!$F$13</f>
        <v>283.29199210000002</v>
      </c>
      <c r="Q350" s="37">
        <f>SUMIFS(СВЦЭМ!$J$34:$J$777,СВЦЭМ!$A$34:$A$777,$A350,СВЦЭМ!$B$34:$B$777,Q$331)+'СЕТ СН'!$F$13</f>
        <v>287.85473574999997</v>
      </c>
      <c r="R350" s="37">
        <f>SUMIFS(СВЦЭМ!$J$34:$J$777,СВЦЭМ!$A$34:$A$777,$A350,СВЦЭМ!$B$34:$B$777,R$331)+'СЕТ СН'!$F$13</f>
        <v>287.35603470000001</v>
      </c>
      <c r="S350" s="37">
        <f>SUMIFS(СВЦЭМ!$J$34:$J$777,СВЦЭМ!$A$34:$A$777,$A350,СВЦЭМ!$B$34:$B$777,S$331)+'СЕТ СН'!$F$13</f>
        <v>280.93762497</v>
      </c>
      <c r="T350" s="37">
        <f>SUMIFS(СВЦЭМ!$J$34:$J$777,СВЦЭМ!$A$34:$A$777,$A350,СВЦЭМ!$B$34:$B$777,T$331)+'СЕТ СН'!$F$13</f>
        <v>291.36287163999998</v>
      </c>
      <c r="U350" s="37">
        <f>SUMIFS(СВЦЭМ!$J$34:$J$777,СВЦЭМ!$A$34:$A$777,$A350,СВЦЭМ!$B$34:$B$777,U$331)+'СЕТ СН'!$F$13</f>
        <v>310.99327811000001</v>
      </c>
      <c r="V350" s="37">
        <f>SUMIFS(СВЦЭМ!$J$34:$J$777,СВЦЭМ!$A$34:$A$777,$A350,СВЦЭМ!$B$34:$B$777,V$331)+'СЕТ СН'!$F$13</f>
        <v>322.85522483</v>
      </c>
      <c r="W350" s="37">
        <f>SUMIFS(СВЦЭМ!$J$34:$J$777,СВЦЭМ!$A$34:$A$777,$A350,СВЦЭМ!$B$34:$B$777,W$331)+'СЕТ СН'!$F$13</f>
        <v>306.03152218999998</v>
      </c>
      <c r="X350" s="37">
        <f>SUMIFS(СВЦЭМ!$J$34:$J$777,СВЦЭМ!$A$34:$A$777,$A350,СВЦЭМ!$B$34:$B$777,X$331)+'СЕТ СН'!$F$13</f>
        <v>273.28013381</v>
      </c>
      <c r="Y350" s="37">
        <f>SUMIFS(СВЦЭМ!$J$34:$J$777,СВЦЭМ!$A$34:$A$777,$A350,СВЦЭМ!$B$34:$B$777,Y$331)+'СЕТ СН'!$F$13</f>
        <v>269.00345561</v>
      </c>
    </row>
    <row r="351" spans="1:25" ht="15.75" x14ac:dyDescent="0.2">
      <c r="A351" s="36">
        <f t="shared" si="9"/>
        <v>42633</v>
      </c>
      <c r="B351" s="37">
        <f>SUMIFS(СВЦЭМ!$J$34:$J$777,СВЦЭМ!$A$34:$A$777,$A351,СВЦЭМ!$B$34:$B$777,B$331)+'СЕТ СН'!$F$13</f>
        <v>306.99598594000003</v>
      </c>
      <c r="C351" s="37">
        <f>SUMIFS(СВЦЭМ!$J$34:$J$777,СВЦЭМ!$A$34:$A$777,$A351,СВЦЭМ!$B$34:$B$777,C$331)+'СЕТ СН'!$F$13</f>
        <v>348.99828553999998</v>
      </c>
      <c r="D351" s="37">
        <f>SUMIFS(СВЦЭМ!$J$34:$J$777,СВЦЭМ!$A$34:$A$777,$A351,СВЦЭМ!$B$34:$B$777,D$331)+'СЕТ СН'!$F$13</f>
        <v>368.70270864999998</v>
      </c>
      <c r="E351" s="37">
        <f>SUMIFS(СВЦЭМ!$J$34:$J$777,СВЦЭМ!$A$34:$A$777,$A351,СВЦЭМ!$B$34:$B$777,E$331)+'СЕТ СН'!$F$13</f>
        <v>375.17532739000001</v>
      </c>
      <c r="F351" s="37">
        <f>SUMIFS(СВЦЭМ!$J$34:$J$777,СВЦЭМ!$A$34:$A$777,$A351,СВЦЭМ!$B$34:$B$777,F$331)+'СЕТ СН'!$F$13</f>
        <v>372.26580645000001</v>
      </c>
      <c r="G351" s="37">
        <f>SUMIFS(СВЦЭМ!$J$34:$J$777,СВЦЭМ!$A$34:$A$777,$A351,СВЦЭМ!$B$34:$B$777,G$331)+'СЕТ СН'!$F$13</f>
        <v>396.73738029999998</v>
      </c>
      <c r="H351" s="37">
        <f>SUMIFS(СВЦЭМ!$J$34:$J$777,СВЦЭМ!$A$34:$A$777,$A351,СВЦЭМ!$B$34:$B$777,H$331)+'СЕТ СН'!$F$13</f>
        <v>356.87889071000001</v>
      </c>
      <c r="I351" s="37">
        <f>SUMIFS(СВЦЭМ!$J$34:$J$777,СВЦЭМ!$A$34:$A$777,$A351,СВЦЭМ!$B$34:$B$777,I$331)+'СЕТ СН'!$F$13</f>
        <v>307.09872375999998</v>
      </c>
      <c r="J351" s="37">
        <f>SUMIFS(СВЦЭМ!$J$34:$J$777,СВЦЭМ!$A$34:$A$777,$A351,СВЦЭМ!$B$34:$B$777,J$331)+'СЕТ СН'!$F$13</f>
        <v>283.19600257000002</v>
      </c>
      <c r="K351" s="37">
        <f>SUMIFS(СВЦЭМ!$J$34:$J$777,СВЦЭМ!$A$34:$A$777,$A351,СВЦЭМ!$B$34:$B$777,K$331)+'СЕТ СН'!$F$13</f>
        <v>280.64845828</v>
      </c>
      <c r="L351" s="37">
        <f>SUMIFS(СВЦЭМ!$J$34:$J$777,СВЦЭМ!$A$34:$A$777,$A351,СВЦЭМ!$B$34:$B$777,L$331)+'СЕТ СН'!$F$13</f>
        <v>275.99826790999998</v>
      </c>
      <c r="M351" s="37">
        <f>SUMIFS(СВЦЭМ!$J$34:$J$777,СВЦЭМ!$A$34:$A$777,$A351,СВЦЭМ!$B$34:$B$777,M$331)+'СЕТ СН'!$F$13</f>
        <v>275.09974256999999</v>
      </c>
      <c r="N351" s="37">
        <f>SUMIFS(СВЦЭМ!$J$34:$J$777,СВЦЭМ!$A$34:$A$777,$A351,СВЦЭМ!$B$34:$B$777,N$331)+'СЕТ СН'!$F$13</f>
        <v>272.49525741000002</v>
      </c>
      <c r="O351" s="37">
        <f>SUMIFS(СВЦЭМ!$J$34:$J$777,СВЦЭМ!$A$34:$A$777,$A351,СВЦЭМ!$B$34:$B$777,O$331)+'СЕТ СН'!$F$13</f>
        <v>271.07219889999999</v>
      </c>
      <c r="P351" s="37">
        <f>SUMIFS(СВЦЭМ!$J$34:$J$777,СВЦЭМ!$A$34:$A$777,$A351,СВЦЭМ!$B$34:$B$777,P$331)+'СЕТ СН'!$F$13</f>
        <v>271.86677043999998</v>
      </c>
      <c r="Q351" s="37">
        <f>SUMIFS(СВЦЭМ!$J$34:$J$777,СВЦЭМ!$A$34:$A$777,$A351,СВЦЭМ!$B$34:$B$777,Q$331)+'СЕТ СН'!$F$13</f>
        <v>274.34598185999999</v>
      </c>
      <c r="R351" s="37">
        <f>SUMIFS(СВЦЭМ!$J$34:$J$777,СВЦЭМ!$A$34:$A$777,$A351,СВЦЭМ!$B$34:$B$777,R$331)+'СЕТ СН'!$F$13</f>
        <v>274.50561770000002</v>
      </c>
      <c r="S351" s="37">
        <f>SUMIFS(СВЦЭМ!$J$34:$J$777,СВЦЭМ!$A$34:$A$777,$A351,СВЦЭМ!$B$34:$B$777,S$331)+'СЕТ СН'!$F$13</f>
        <v>274.42678181000002</v>
      </c>
      <c r="T351" s="37">
        <f>SUMIFS(СВЦЭМ!$J$34:$J$777,СВЦЭМ!$A$34:$A$777,$A351,СВЦЭМ!$B$34:$B$777,T$331)+'СЕТ СН'!$F$13</f>
        <v>279.48960002000001</v>
      </c>
      <c r="U351" s="37">
        <f>SUMIFS(СВЦЭМ!$J$34:$J$777,СВЦЭМ!$A$34:$A$777,$A351,СВЦЭМ!$B$34:$B$777,U$331)+'СЕТ СН'!$F$13</f>
        <v>289.50144426999998</v>
      </c>
      <c r="V351" s="37">
        <f>SUMIFS(СВЦЭМ!$J$34:$J$777,СВЦЭМ!$A$34:$A$777,$A351,СВЦЭМ!$B$34:$B$777,V$331)+'СЕТ СН'!$F$13</f>
        <v>294.24849268999998</v>
      </c>
      <c r="W351" s="37">
        <f>SUMIFS(СВЦЭМ!$J$34:$J$777,СВЦЭМ!$A$34:$A$777,$A351,СВЦЭМ!$B$34:$B$777,W$331)+'СЕТ СН'!$F$13</f>
        <v>281.66594865000002</v>
      </c>
      <c r="X351" s="37">
        <f>SUMIFS(СВЦЭМ!$J$34:$J$777,СВЦЭМ!$A$34:$A$777,$A351,СВЦЭМ!$B$34:$B$777,X$331)+'СЕТ СН'!$F$13</f>
        <v>282.41985081000001</v>
      </c>
      <c r="Y351" s="37">
        <f>SUMIFS(СВЦЭМ!$J$34:$J$777,СВЦЭМ!$A$34:$A$777,$A351,СВЦЭМ!$B$34:$B$777,Y$331)+'СЕТ СН'!$F$13</f>
        <v>318.81801641999999</v>
      </c>
    </row>
    <row r="352" spans="1:25" ht="15.75" x14ac:dyDescent="0.2">
      <c r="A352" s="36">
        <f t="shared" si="9"/>
        <v>42634</v>
      </c>
      <c r="B352" s="37">
        <f>SUMIFS(СВЦЭМ!$J$34:$J$777,СВЦЭМ!$A$34:$A$777,$A352,СВЦЭМ!$B$34:$B$777,B$331)+'СЕТ СН'!$F$13</f>
        <v>322.26858003000001</v>
      </c>
      <c r="C352" s="37">
        <f>SUMIFS(СВЦЭМ!$J$34:$J$777,СВЦЭМ!$A$34:$A$777,$A352,СВЦЭМ!$B$34:$B$777,C$331)+'СЕТ СН'!$F$13</f>
        <v>369.18450509000002</v>
      </c>
      <c r="D352" s="37">
        <f>SUMIFS(СВЦЭМ!$J$34:$J$777,СВЦЭМ!$A$34:$A$777,$A352,СВЦЭМ!$B$34:$B$777,D$331)+'СЕТ СН'!$F$13</f>
        <v>388.43180611000003</v>
      </c>
      <c r="E352" s="37">
        <f>SUMIFS(СВЦЭМ!$J$34:$J$777,СВЦЭМ!$A$34:$A$777,$A352,СВЦЭМ!$B$34:$B$777,E$331)+'СЕТ СН'!$F$13</f>
        <v>395.33807451000001</v>
      </c>
      <c r="F352" s="37">
        <f>SUMIFS(СВЦЭМ!$J$34:$J$777,СВЦЭМ!$A$34:$A$777,$A352,СВЦЭМ!$B$34:$B$777,F$331)+'СЕТ СН'!$F$13</f>
        <v>395.03394157999998</v>
      </c>
      <c r="G352" s="37">
        <f>SUMIFS(СВЦЭМ!$J$34:$J$777,СВЦЭМ!$A$34:$A$777,$A352,СВЦЭМ!$B$34:$B$777,G$331)+'СЕТ СН'!$F$13</f>
        <v>381.42566973999999</v>
      </c>
      <c r="H352" s="37">
        <f>SUMIFS(СВЦЭМ!$J$34:$J$777,СВЦЭМ!$A$34:$A$777,$A352,СВЦЭМ!$B$34:$B$777,H$331)+'СЕТ СН'!$F$13</f>
        <v>341.69194032000001</v>
      </c>
      <c r="I352" s="37">
        <f>SUMIFS(СВЦЭМ!$J$34:$J$777,СВЦЭМ!$A$34:$A$777,$A352,СВЦЭМ!$B$34:$B$777,I$331)+'СЕТ СН'!$F$13</f>
        <v>296.20861367999998</v>
      </c>
      <c r="J352" s="37">
        <f>SUMIFS(СВЦЭМ!$J$34:$J$777,СВЦЭМ!$A$34:$A$777,$A352,СВЦЭМ!$B$34:$B$777,J$331)+'СЕТ СН'!$F$13</f>
        <v>280.40858866999997</v>
      </c>
      <c r="K352" s="37">
        <f>SUMIFS(СВЦЭМ!$J$34:$J$777,СВЦЭМ!$A$34:$A$777,$A352,СВЦЭМ!$B$34:$B$777,K$331)+'СЕТ СН'!$F$13</f>
        <v>279.22129699999999</v>
      </c>
      <c r="L352" s="37">
        <f>SUMIFS(СВЦЭМ!$J$34:$J$777,СВЦЭМ!$A$34:$A$777,$A352,СВЦЭМ!$B$34:$B$777,L$331)+'СЕТ СН'!$F$13</f>
        <v>277.64435619</v>
      </c>
      <c r="M352" s="37">
        <f>SUMIFS(СВЦЭМ!$J$34:$J$777,СВЦЭМ!$A$34:$A$777,$A352,СВЦЭМ!$B$34:$B$777,M$331)+'СЕТ СН'!$F$13</f>
        <v>279.24131905000002</v>
      </c>
      <c r="N352" s="37">
        <f>SUMIFS(СВЦЭМ!$J$34:$J$777,СВЦЭМ!$A$34:$A$777,$A352,СВЦЭМ!$B$34:$B$777,N$331)+'СЕТ СН'!$F$13</f>
        <v>275.39464185999998</v>
      </c>
      <c r="O352" s="37">
        <f>SUMIFS(СВЦЭМ!$J$34:$J$777,СВЦЭМ!$A$34:$A$777,$A352,СВЦЭМ!$B$34:$B$777,O$331)+'СЕТ СН'!$F$13</f>
        <v>275.65563572999997</v>
      </c>
      <c r="P352" s="37">
        <f>SUMIFS(СВЦЭМ!$J$34:$J$777,СВЦЭМ!$A$34:$A$777,$A352,СВЦЭМ!$B$34:$B$777,P$331)+'СЕТ СН'!$F$13</f>
        <v>271.77086004</v>
      </c>
      <c r="Q352" s="37">
        <f>SUMIFS(СВЦЭМ!$J$34:$J$777,СВЦЭМ!$A$34:$A$777,$A352,СВЦЭМ!$B$34:$B$777,Q$331)+'СЕТ СН'!$F$13</f>
        <v>272.93108049</v>
      </c>
      <c r="R352" s="37">
        <f>SUMIFS(СВЦЭМ!$J$34:$J$777,СВЦЭМ!$A$34:$A$777,$A352,СВЦЭМ!$B$34:$B$777,R$331)+'СЕТ СН'!$F$13</f>
        <v>271.07662174000001</v>
      </c>
      <c r="S352" s="37">
        <f>SUMIFS(СВЦЭМ!$J$34:$J$777,СВЦЭМ!$A$34:$A$777,$A352,СВЦЭМ!$B$34:$B$777,S$331)+'СЕТ СН'!$F$13</f>
        <v>269.46270364999998</v>
      </c>
      <c r="T352" s="37">
        <f>SUMIFS(СВЦЭМ!$J$34:$J$777,СВЦЭМ!$A$34:$A$777,$A352,СВЦЭМ!$B$34:$B$777,T$331)+'СЕТ СН'!$F$13</f>
        <v>276.37799454999998</v>
      </c>
      <c r="U352" s="37">
        <f>SUMIFS(СВЦЭМ!$J$34:$J$777,СВЦЭМ!$A$34:$A$777,$A352,СВЦЭМ!$B$34:$B$777,U$331)+'СЕТ СН'!$F$13</f>
        <v>300.62350977</v>
      </c>
      <c r="V352" s="37">
        <f>SUMIFS(СВЦЭМ!$J$34:$J$777,СВЦЭМ!$A$34:$A$777,$A352,СВЦЭМ!$B$34:$B$777,V$331)+'СЕТ СН'!$F$13</f>
        <v>291.56174166</v>
      </c>
      <c r="W352" s="37">
        <f>SUMIFS(СВЦЭМ!$J$34:$J$777,СВЦЭМ!$A$34:$A$777,$A352,СВЦЭМ!$B$34:$B$777,W$331)+'СЕТ СН'!$F$13</f>
        <v>282.20764760999998</v>
      </c>
      <c r="X352" s="37">
        <f>SUMIFS(СВЦЭМ!$J$34:$J$777,СВЦЭМ!$A$34:$A$777,$A352,СВЦЭМ!$B$34:$B$777,X$331)+'СЕТ СН'!$F$13</f>
        <v>284.12265681000002</v>
      </c>
      <c r="Y352" s="37">
        <f>SUMIFS(СВЦЭМ!$J$34:$J$777,СВЦЭМ!$A$34:$A$777,$A352,СВЦЭМ!$B$34:$B$777,Y$331)+'СЕТ СН'!$F$13</f>
        <v>310.49838488</v>
      </c>
    </row>
    <row r="353" spans="1:27" ht="15.75" x14ac:dyDescent="0.2">
      <c r="A353" s="36">
        <f t="shared" si="9"/>
        <v>42635</v>
      </c>
      <c r="B353" s="37">
        <f>SUMIFS(СВЦЭМ!$J$34:$J$777,СВЦЭМ!$A$34:$A$777,$A353,СВЦЭМ!$B$34:$B$777,B$331)+'СЕТ СН'!$F$13</f>
        <v>371.26720624000001</v>
      </c>
      <c r="C353" s="37">
        <f>SUMIFS(СВЦЭМ!$J$34:$J$777,СВЦЭМ!$A$34:$A$777,$A353,СВЦЭМ!$B$34:$B$777,C$331)+'СЕТ СН'!$F$13</f>
        <v>400.54203518000003</v>
      </c>
      <c r="D353" s="37">
        <f>SUMIFS(СВЦЭМ!$J$34:$J$777,СВЦЭМ!$A$34:$A$777,$A353,СВЦЭМ!$B$34:$B$777,D$331)+'СЕТ СН'!$F$13</f>
        <v>421.61490121000003</v>
      </c>
      <c r="E353" s="37">
        <f>SUMIFS(СВЦЭМ!$J$34:$J$777,СВЦЭМ!$A$34:$A$777,$A353,СВЦЭМ!$B$34:$B$777,E$331)+'СЕТ СН'!$F$13</f>
        <v>424.10264575999997</v>
      </c>
      <c r="F353" s="37">
        <f>SUMIFS(СВЦЭМ!$J$34:$J$777,СВЦЭМ!$A$34:$A$777,$A353,СВЦЭМ!$B$34:$B$777,F$331)+'СЕТ СН'!$F$13</f>
        <v>424.27982587999998</v>
      </c>
      <c r="G353" s="37">
        <f>SUMIFS(СВЦЭМ!$J$34:$J$777,СВЦЭМ!$A$34:$A$777,$A353,СВЦЭМ!$B$34:$B$777,G$331)+'СЕТ СН'!$F$13</f>
        <v>409.60389094999999</v>
      </c>
      <c r="H353" s="37">
        <f>SUMIFS(СВЦЭМ!$J$34:$J$777,СВЦЭМ!$A$34:$A$777,$A353,СВЦЭМ!$B$34:$B$777,H$331)+'СЕТ СН'!$F$13</f>
        <v>384.25981034</v>
      </c>
      <c r="I353" s="37">
        <f>SUMIFS(СВЦЭМ!$J$34:$J$777,СВЦЭМ!$A$34:$A$777,$A353,СВЦЭМ!$B$34:$B$777,I$331)+'СЕТ СН'!$F$13</f>
        <v>338.76234746</v>
      </c>
      <c r="J353" s="37">
        <f>SUMIFS(СВЦЭМ!$J$34:$J$777,СВЦЭМ!$A$34:$A$777,$A353,СВЦЭМ!$B$34:$B$777,J$331)+'СЕТ СН'!$F$13</f>
        <v>324.49449349999998</v>
      </c>
      <c r="K353" s="37">
        <f>SUMIFS(СВЦЭМ!$J$34:$J$777,СВЦЭМ!$A$34:$A$777,$A353,СВЦЭМ!$B$34:$B$777,K$331)+'СЕТ СН'!$F$13</f>
        <v>327.32528439999999</v>
      </c>
      <c r="L353" s="37">
        <f>SUMIFS(СВЦЭМ!$J$34:$J$777,СВЦЭМ!$A$34:$A$777,$A353,СВЦЭМ!$B$34:$B$777,L$331)+'СЕТ СН'!$F$13</f>
        <v>326.85577359000001</v>
      </c>
      <c r="M353" s="37">
        <f>SUMIFS(СВЦЭМ!$J$34:$J$777,СВЦЭМ!$A$34:$A$777,$A353,СВЦЭМ!$B$34:$B$777,M$331)+'СЕТ СН'!$F$13</f>
        <v>319.71036938999998</v>
      </c>
      <c r="N353" s="37">
        <f>SUMIFS(СВЦЭМ!$J$34:$J$777,СВЦЭМ!$A$34:$A$777,$A353,СВЦЭМ!$B$34:$B$777,N$331)+'СЕТ СН'!$F$13</f>
        <v>318.60202669</v>
      </c>
      <c r="O353" s="37">
        <f>SUMIFS(СВЦЭМ!$J$34:$J$777,СВЦЭМ!$A$34:$A$777,$A353,СВЦЭМ!$B$34:$B$777,O$331)+'СЕТ СН'!$F$13</f>
        <v>328.43575599000002</v>
      </c>
      <c r="P353" s="37">
        <f>SUMIFS(СВЦЭМ!$J$34:$J$777,СВЦЭМ!$A$34:$A$777,$A353,СВЦЭМ!$B$34:$B$777,P$331)+'СЕТ СН'!$F$13</f>
        <v>329.03452429999999</v>
      </c>
      <c r="Q353" s="37">
        <f>SUMIFS(СВЦЭМ!$J$34:$J$777,СВЦЭМ!$A$34:$A$777,$A353,СВЦЭМ!$B$34:$B$777,Q$331)+'СЕТ СН'!$F$13</f>
        <v>334.14671514000003</v>
      </c>
      <c r="R353" s="37">
        <f>SUMIFS(СВЦЭМ!$J$34:$J$777,СВЦЭМ!$A$34:$A$777,$A353,СВЦЭМ!$B$34:$B$777,R$331)+'СЕТ СН'!$F$13</f>
        <v>337.20816910000002</v>
      </c>
      <c r="S353" s="37">
        <f>SUMIFS(СВЦЭМ!$J$34:$J$777,СВЦЭМ!$A$34:$A$777,$A353,СВЦЭМ!$B$34:$B$777,S$331)+'СЕТ СН'!$F$13</f>
        <v>326.53684156999998</v>
      </c>
      <c r="T353" s="37">
        <f>SUMIFS(СВЦЭМ!$J$34:$J$777,СВЦЭМ!$A$34:$A$777,$A353,СВЦЭМ!$B$34:$B$777,T$331)+'СЕТ СН'!$F$13</f>
        <v>327.64851285999998</v>
      </c>
      <c r="U353" s="37">
        <f>SUMIFS(СВЦЭМ!$J$34:$J$777,СВЦЭМ!$A$34:$A$777,$A353,СВЦЭМ!$B$34:$B$777,U$331)+'СЕТ СН'!$F$13</f>
        <v>354.40749542999998</v>
      </c>
      <c r="V353" s="37">
        <f>SUMIFS(СВЦЭМ!$J$34:$J$777,СВЦЭМ!$A$34:$A$777,$A353,СВЦЭМ!$B$34:$B$777,V$331)+'СЕТ СН'!$F$13</f>
        <v>367.09390688000002</v>
      </c>
      <c r="W353" s="37">
        <f>SUMIFS(СВЦЭМ!$J$34:$J$777,СВЦЭМ!$A$34:$A$777,$A353,СВЦЭМ!$B$34:$B$777,W$331)+'СЕТ СН'!$F$13</f>
        <v>358.96219551000002</v>
      </c>
      <c r="X353" s="37">
        <f>SUMIFS(СВЦЭМ!$J$34:$J$777,СВЦЭМ!$A$34:$A$777,$A353,СВЦЭМ!$B$34:$B$777,X$331)+'СЕТ СН'!$F$13</f>
        <v>335.28275475999999</v>
      </c>
      <c r="Y353" s="37">
        <f>SUMIFS(СВЦЭМ!$J$34:$J$777,СВЦЭМ!$A$34:$A$777,$A353,СВЦЭМ!$B$34:$B$777,Y$331)+'СЕТ СН'!$F$13</f>
        <v>355.07345971000001</v>
      </c>
    </row>
    <row r="354" spans="1:27" ht="15.75" x14ac:dyDescent="0.2">
      <c r="A354" s="36">
        <f t="shared" si="9"/>
        <v>42636</v>
      </c>
      <c r="B354" s="37">
        <f>SUMIFS(СВЦЭМ!$J$34:$J$777,СВЦЭМ!$A$34:$A$777,$A354,СВЦЭМ!$B$34:$B$777,B$331)+'СЕТ СН'!$F$13</f>
        <v>365.44283504999999</v>
      </c>
      <c r="C354" s="37">
        <f>SUMIFS(СВЦЭМ!$J$34:$J$777,СВЦЭМ!$A$34:$A$777,$A354,СВЦЭМ!$B$34:$B$777,C$331)+'СЕТ СН'!$F$13</f>
        <v>398.29551843000002</v>
      </c>
      <c r="D354" s="37">
        <f>SUMIFS(СВЦЭМ!$J$34:$J$777,СВЦЭМ!$A$34:$A$777,$A354,СВЦЭМ!$B$34:$B$777,D$331)+'СЕТ СН'!$F$13</f>
        <v>420.63779203000001</v>
      </c>
      <c r="E354" s="37">
        <f>SUMIFS(СВЦЭМ!$J$34:$J$777,СВЦЭМ!$A$34:$A$777,$A354,СВЦЭМ!$B$34:$B$777,E$331)+'СЕТ СН'!$F$13</f>
        <v>426.63850296999999</v>
      </c>
      <c r="F354" s="37">
        <f>SUMIFS(СВЦЭМ!$J$34:$J$777,СВЦЭМ!$A$34:$A$777,$A354,СВЦЭМ!$B$34:$B$777,F$331)+'СЕТ СН'!$F$13</f>
        <v>424.04395966999999</v>
      </c>
      <c r="G354" s="37">
        <f>SUMIFS(СВЦЭМ!$J$34:$J$777,СВЦЭМ!$A$34:$A$777,$A354,СВЦЭМ!$B$34:$B$777,G$331)+'СЕТ СН'!$F$13</f>
        <v>412.89437776</v>
      </c>
      <c r="H354" s="37">
        <f>SUMIFS(СВЦЭМ!$J$34:$J$777,СВЦЭМ!$A$34:$A$777,$A354,СВЦЭМ!$B$34:$B$777,H$331)+'СЕТ СН'!$F$13</f>
        <v>381.40569971999997</v>
      </c>
      <c r="I354" s="37">
        <f>SUMIFS(СВЦЭМ!$J$34:$J$777,СВЦЭМ!$A$34:$A$777,$A354,СВЦЭМ!$B$34:$B$777,I$331)+'СЕТ СН'!$F$13</f>
        <v>344.66079608000001</v>
      </c>
      <c r="J354" s="37">
        <f>SUMIFS(СВЦЭМ!$J$34:$J$777,СВЦЭМ!$A$34:$A$777,$A354,СВЦЭМ!$B$34:$B$777,J$331)+'СЕТ СН'!$F$13</f>
        <v>335.45169850000002</v>
      </c>
      <c r="K354" s="37">
        <f>SUMIFS(СВЦЭМ!$J$34:$J$777,СВЦЭМ!$A$34:$A$777,$A354,СВЦЭМ!$B$34:$B$777,K$331)+'СЕТ СН'!$F$13</f>
        <v>337.00078724999997</v>
      </c>
      <c r="L354" s="37">
        <f>SUMIFS(СВЦЭМ!$J$34:$J$777,СВЦЭМ!$A$34:$A$777,$A354,СВЦЭМ!$B$34:$B$777,L$331)+'СЕТ СН'!$F$13</f>
        <v>358.83854014000002</v>
      </c>
      <c r="M354" s="37">
        <f>SUMIFS(СВЦЭМ!$J$34:$J$777,СВЦЭМ!$A$34:$A$777,$A354,СВЦЭМ!$B$34:$B$777,M$331)+'СЕТ СН'!$F$13</f>
        <v>375.35878768999999</v>
      </c>
      <c r="N354" s="37">
        <f>SUMIFS(СВЦЭМ!$J$34:$J$777,СВЦЭМ!$A$34:$A$777,$A354,СВЦЭМ!$B$34:$B$777,N$331)+'СЕТ СН'!$F$13</f>
        <v>362.46973438999999</v>
      </c>
      <c r="O354" s="37">
        <f>SUMIFS(СВЦЭМ!$J$34:$J$777,СВЦЭМ!$A$34:$A$777,$A354,СВЦЭМ!$B$34:$B$777,O$331)+'СЕТ СН'!$F$13</f>
        <v>360.47413779999999</v>
      </c>
      <c r="P354" s="37">
        <f>SUMIFS(СВЦЭМ!$J$34:$J$777,СВЦЭМ!$A$34:$A$777,$A354,СВЦЭМ!$B$34:$B$777,P$331)+'СЕТ СН'!$F$13</f>
        <v>363.00692473999999</v>
      </c>
      <c r="Q354" s="37">
        <f>SUMIFS(СВЦЭМ!$J$34:$J$777,СВЦЭМ!$A$34:$A$777,$A354,СВЦЭМ!$B$34:$B$777,Q$331)+'СЕТ СН'!$F$13</f>
        <v>365.66448100999997</v>
      </c>
      <c r="R354" s="37">
        <f>SUMIFS(СВЦЭМ!$J$34:$J$777,СВЦЭМ!$A$34:$A$777,$A354,СВЦЭМ!$B$34:$B$777,R$331)+'СЕТ СН'!$F$13</f>
        <v>359.98377405999997</v>
      </c>
      <c r="S354" s="37">
        <f>SUMIFS(СВЦЭМ!$J$34:$J$777,СВЦЭМ!$A$34:$A$777,$A354,СВЦЭМ!$B$34:$B$777,S$331)+'СЕТ СН'!$F$13</f>
        <v>355.57999010999998</v>
      </c>
      <c r="T354" s="37">
        <f>SUMIFS(СВЦЭМ!$J$34:$J$777,СВЦЭМ!$A$34:$A$777,$A354,СВЦЭМ!$B$34:$B$777,T$331)+'СЕТ СН'!$F$13</f>
        <v>335.19248634000002</v>
      </c>
      <c r="U354" s="37">
        <f>SUMIFS(СВЦЭМ!$J$34:$J$777,СВЦЭМ!$A$34:$A$777,$A354,СВЦЭМ!$B$34:$B$777,U$331)+'СЕТ СН'!$F$13</f>
        <v>333.36443086000003</v>
      </c>
      <c r="V354" s="37">
        <f>SUMIFS(СВЦЭМ!$J$34:$J$777,СВЦЭМ!$A$34:$A$777,$A354,СВЦЭМ!$B$34:$B$777,V$331)+'СЕТ СН'!$F$13</f>
        <v>333.72690408</v>
      </c>
      <c r="W354" s="37">
        <f>SUMIFS(СВЦЭМ!$J$34:$J$777,СВЦЭМ!$A$34:$A$777,$A354,СВЦЭМ!$B$34:$B$777,W$331)+'СЕТ СН'!$F$13</f>
        <v>331.73023449999999</v>
      </c>
      <c r="X354" s="37">
        <f>SUMIFS(СВЦЭМ!$J$34:$J$777,СВЦЭМ!$A$34:$A$777,$A354,СВЦЭМ!$B$34:$B$777,X$331)+'СЕТ СН'!$F$13</f>
        <v>353.51944630000003</v>
      </c>
      <c r="Y354" s="37">
        <f>SUMIFS(СВЦЭМ!$J$34:$J$777,СВЦЭМ!$A$34:$A$777,$A354,СВЦЭМ!$B$34:$B$777,Y$331)+'СЕТ СН'!$F$13</f>
        <v>379.40123233999998</v>
      </c>
    </row>
    <row r="355" spans="1:27" ht="15.75" x14ac:dyDescent="0.2">
      <c r="A355" s="36">
        <f t="shared" si="9"/>
        <v>42637</v>
      </c>
      <c r="B355" s="37">
        <f>SUMIFS(СВЦЭМ!$J$34:$J$777,СВЦЭМ!$A$34:$A$777,$A355,СВЦЭМ!$B$34:$B$777,B$331)+'СЕТ СН'!$F$13</f>
        <v>357.18709659000001</v>
      </c>
      <c r="C355" s="37">
        <f>SUMIFS(СВЦЭМ!$J$34:$J$777,СВЦЭМ!$A$34:$A$777,$A355,СВЦЭМ!$B$34:$B$777,C$331)+'СЕТ СН'!$F$13</f>
        <v>396.56981839000002</v>
      </c>
      <c r="D355" s="37">
        <f>SUMIFS(СВЦЭМ!$J$34:$J$777,СВЦЭМ!$A$34:$A$777,$A355,СВЦЭМ!$B$34:$B$777,D$331)+'СЕТ СН'!$F$13</f>
        <v>420.40404245000002</v>
      </c>
      <c r="E355" s="37">
        <f>SUMIFS(СВЦЭМ!$J$34:$J$777,СВЦЭМ!$A$34:$A$777,$A355,СВЦЭМ!$B$34:$B$777,E$331)+'СЕТ СН'!$F$13</f>
        <v>425.38394692999998</v>
      </c>
      <c r="F355" s="37">
        <f>SUMIFS(СВЦЭМ!$J$34:$J$777,СВЦЭМ!$A$34:$A$777,$A355,СВЦЭМ!$B$34:$B$777,F$331)+'СЕТ СН'!$F$13</f>
        <v>429.23488106999997</v>
      </c>
      <c r="G355" s="37">
        <f>SUMIFS(СВЦЭМ!$J$34:$J$777,СВЦЭМ!$A$34:$A$777,$A355,СВЦЭМ!$B$34:$B$777,G$331)+'СЕТ СН'!$F$13</f>
        <v>425.66648614000002</v>
      </c>
      <c r="H355" s="37">
        <f>SUMIFS(СВЦЭМ!$J$34:$J$777,СВЦЭМ!$A$34:$A$777,$A355,СВЦЭМ!$B$34:$B$777,H$331)+'СЕТ СН'!$F$13</f>
        <v>405.91086237000002</v>
      </c>
      <c r="I355" s="37">
        <f>SUMIFS(СВЦЭМ!$J$34:$J$777,СВЦЭМ!$A$34:$A$777,$A355,СВЦЭМ!$B$34:$B$777,I$331)+'СЕТ СН'!$F$13</f>
        <v>371.26006397999998</v>
      </c>
      <c r="J355" s="37">
        <f>SUMIFS(СВЦЭМ!$J$34:$J$777,СВЦЭМ!$A$34:$A$777,$A355,СВЦЭМ!$B$34:$B$777,J$331)+'СЕТ СН'!$F$13</f>
        <v>326.96797176000001</v>
      </c>
      <c r="K355" s="37">
        <f>SUMIFS(СВЦЭМ!$J$34:$J$777,СВЦЭМ!$A$34:$A$777,$A355,СВЦЭМ!$B$34:$B$777,K$331)+'СЕТ СН'!$F$13</f>
        <v>319.86324901</v>
      </c>
      <c r="L355" s="37">
        <f>SUMIFS(СВЦЭМ!$J$34:$J$777,СВЦЭМ!$A$34:$A$777,$A355,СВЦЭМ!$B$34:$B$777,L$331)+'СЕТ СН'!$F$13</f>
        <v>334.64438658</v>
      </c>
      <c r="M355" s="37">
        <f>SUMIFS(СВЦЭМ!$J$34:$J$777,СВЦЭМ!$A$34:$A$777,$A355,СВЦЭМ!$B$34:$B$777,M$331)+'СЕТ СН'!$F$13</f>
        <v>356.19136610999999</v>
      </c>
      <c r="N355" s="37">
        <f>SUMIFS(СВЦЭМ!$J$34:$J$777,СВЦЭМ!$A$34:$A$777,$A355,СВЦЭМ!$B$34:$B$777,N$331)+'СЕТ СН'!$F$13</f>
        <v>343.10144679000001</v>
      </c>
      <c r="O355" s="37">
        <f>SUMIFS(СВЦЭМ!$J$34:$J$777,СВЦЭМ!$A$34:$A$777,$A355,СВЦЭМ!$B$34:$B$777,O$331)+'СЕТ СН'!$F$13</f>
        <v>299.36418522000002</v>
      </c>
      <c r="P355" s="37">
        <f>SUMIFS(СВЦЭМ!$J$34:$J$777,СВЦЭМ!$A$34:$A$777,$A355,СВЦЭМ!$B$34:$B$777,P$331)+'СЕТ СН'!$F$13</f>
        <v>295.93363792999997</v>
      </c>
      <c r="Q355" s="37">
        <f>SUMIFS(СВЦЭМ!$J$34:$J$777,СВЦЭМ!$A$34:$A$777,$A355,СВЦЭМ!$B$34:$B$777,Q$331)+'СЕТ СН'!$F$13</f>
        <v>291.61199162000003</v>
      </c>
      <c r="R355" s="37">
        <f>SUMIFS(СВЦЭМ!$J$34:$J$777,СВЦЭМ!$A$34:$A$777,$A355,СВЦЭМ!$B$34:$B$777,R$331)+'СЕТ СН'!$F$13</f>
        <v>290.24965985</v>
      </c>
      <c r="S355" s="37">
        <f>SUMIFS(СВЦЭМ!$J$34:$J$777,СВЦЭМ!$A$34:$A$777,$A355,СВЦЭМ!$B$34:$B$777,S$331)+'СЕТ СН'!$F$13</f>
        <v>294.85634735999997</v>
      </c>
      <c r="T355" s="37">
        <f>SUMIFS(СВЦЭМ!$J$34:$J$777,СВЦЭМ!$A$34:$A$777,$A355,СВЦЭМ!$B$34:$B$777,T$331)+'СЕТ СН'!$F$13</f>
        <v>302.95029290000002</v>
      </c>
      <c r="U355" s="37">
        <f>SUMIFS(СВЦЭМ!$J$34:$J$777,СВЦЭМ!$A$34:$A$777,$A355,СВЦЭМ!$B$34:$B$777,U$331)+'СЕТ СН'!$F$13</f>
        <v>323.41176418999999</v>
      </c>
      <c r="V355" s="37">
        <f>SUMIFS(СВЦЭМ!$J$34:$J$777,СВЦЭМ!$A$34:$A$777,$A355,СВЦЭМ!$B$34:$B$777,V$331)+'СЕТ СН'!$F$13</f>
        <v>339.83208377</v>
      </c>
      <c r="W355" s="37">
        <f>SUMIFS(СВЦЭМ!$J$34:$J$777,СВЦЭМ!$A$34:$A$777,$A355,СВЦЭМ!$B$34:$B$777,W$331)+'СЕТ СН'!$F$13</f>
        <v>331.50049704000003</v>
      </c>
      <c r="X355" s="37">
        <f>SUMIFS(СВЦЭМ!$J$34:$J$777,СВЦЭМ!$A$34:$A$777,$A355,СВЦЭМ!$B$34:$B$777,X$331)+'СЕТ СН'!$F$13</f>
        <v>313.86102890000001</v>
      </c>
      <c r="Y355" s="37">
        <f>SUMIFS(СВЦЭМ!$J$34:$J$777,СВЦЭМ!$A$34:$A$777,$A355,СВЦЭМ!$B$34:$B$777,Y$331)+'СЕТ СН'!$F$13</f>
        <v>342.28026691999997</v>
      </c>
    </row>
    <row r="356" spans="1:27" ht="15.75" x14ac:dyDescent="0.2">
      <c r="A356" s="36">
        <f t="shared" si="9"/>
        <v>42638</v>
      </c>
      <c r="B356" s="37">
        <f>SUMIFS(СВЦЭМ!$J$34:$J$777,СВЦЭМ!$A$34:$A$777,$A356,СВЦЭМ!$B$34:$B$777,B$331)+'СЕТ СН'!$F$13</f>
        <v>357.65112882</v>
      </c>
      <c r="C356" s="37">
        <f>SUMIFS(СВЦЭМ!$J$34:$J$777,СВЦЭМ!$A$34:$A$777,$A356,СВЦЭМ!$B$34:$B$777,C$331)+'СЕТ СН'!$F$13</f>
        <v>397.32907698000002</v>
      </c>
      <c r="D356" s="37">
        <f>SUMIFS(СВЦЭМ!$J$34:$J$777,СВЦЭМ!$A$34:$A$777,$A356,СВЦЭМ!$B$34:$B$777,D$331)+'СЕТ СН'!$F$13</f>
        <v>423.38178402</v>
      </c>
      <c r="E356" s="37">
        <f>SUMIFS(СВЦЭМ!$J$34:$J$777,СВЦЭМ!$A$34:$A$777,$A356,СВЦЭМ!$B$34:$B$777,E$331)+'СЕТ СН'!$F$13</f>
        <v>424.31983400000001</v>
      </c>
      <c r="F356" s="37">
        <f>SUMIFS(СВЦЭМ!$J$34:$J$777,СВЦЭМ!$A$34:$A$777,$A356,СВЦЭМ!$B$34:$B$777,F$331)+'СЕТ СН'!$F$13</f>
        <v>422.59788128000002</v>
      </c>
      <c r="G356" s="37">
        <f>SUMIFS(СВЦЭМ!$J$34:$J$777,СВЦЭМ!$A$34:$A$777,$A356,СВЦЭМ!$B$34:$B$777,G$331)+'СЕТ СН'!$F$13</f>
        <v>421.16825645</v>
      </c>
      <c r="H356" s="37">
        <f>SUMIFS(СВЦЭМ!$J$34:$J$777,СВЦЭМ!$A$34:$A$777,$A356,СВЦЭМ!$B$34:$B$777,H$331)+'СЕТ СН'!$F$13</f>
        <v>409.85616221999999</v>
      </c>
      <c r="I356" s="37">
        <f>SUMIFS(СВЦЭМ!$J$34:$J$777,СВЦЭМ!$A$34:$A$777,$A356,СВЦЭМ!$B$34:$B$777,I$331)+'СЕТ СН'!$F$13</f>
        <v>382.19093063999998</v>
      </c>
      <c r="J356" s="37">
        <f>SUMIFS(СВЦЭМ!$J$34:$J$777,СВЦЭМ!$A$34:$A$777,$A356,СВЦЭМ!$B$34:$B$777,J$331)+'СЕТ СН'!$F$13</f>
        <v>337.67637345999998</v>
      </c>
      <c r="K356" s="37">
        <f>SUMIFS(СВЦЭМ!$J$34:$J$777,СВЦЭМ!$A$34:$A$777,$A356,СВЦЭМ!$B$34:$B$777,K$331)+'СЕТ СН'!$F$13</f>
        <v>314.81495509000001</v>
      </c>
      <c r="L356" s="37">
        <f>SUMIFS(СВЦЭМ!$J$34:$J$777,СВЦЭМ!$A$34:$A$777,$A356,СВЦЭМ!$B$34:$B$777,L$331)+'СЕТ СН'!$F$13</f>
        <v>295.37922021000003</v>
      </c>
      <c r="M356" s="37">
        <f>SUMIFS(СВЦЭМ!$J$34:$J$777,СВЦЭМ!$A$34:$A$777,$A356,СВЦЭМ!$B$34:$B$777,M$331)+'СЕТ СН'!$F$13</f>
        <v>303.47004145</v>
      </c>
      <c r="N356" s="37">
        <f>SUMIFS(СВЦЭМ!$J$34:$J$777,СВЦЭМ!$A$34:$A$777,$A356,СВЦЭМ!$B$34:$B$777,N$331)+'СЕТ СН'!$F$13</f>
        <v>297.1626296</v>
      </c>
      <c r="O356" s="37">
        <f>SUMIFS(СВЦЭМ!$J$34:$J$777,СВЦЭМ!$A$34:$A$777,$A356,СВЦЭМ!$B$34:$B$777,O$331)+'СЕТ СН'!$F$13</f>
        <v>300.07472502000002</v>
      </c>
      <c r="P356" s="37">
        <f>SUMIFS(СВЦЭМ!$J$34:$J$777,СВЦЭМ!$A$34:$A$777,$A356,СВЦЭМ!$B$34:$B$777,P$331)+'СЕТ СН'!$F$13</f>
        <v>303.85410339999999</v>
      </c>
      <c r="Q356" s="37">
        <f>SUMIFS(СВЦЭМ!$J$34:$J$777,СВЦЭМ!$A$34:$A$777,$A356,СВЦЭМ!$B$34:$B$777,Q$331)+'СЕТ СН'!$F$13</f>
        <v>306.29216070000001</v>
      </c>
      <c r="R356" s="37">
        <f>SUMIFS(СВЦЭМ!$J$34:$J$777,СВЦЭМ!$A$34:$A$777,$A356,СВЦЭМ!$B$34:$B$777,R$331)+'СЕТ СН'!$F$13</f>
        <v>313.68429893000001</v>
      </c>
      <c r="S356" s="37">
        <f>SUMIFS(СВЦЭМ!$J$34:$J$777,СВЦЭМ!$A$34:$A$777,$A356,СВЦЭМ!$B$34:$B$777,S$331)+'СЕТ СН'!$F$13</f>
        <v>309.91487770999998</v>
      </c>
      <c r="T356" s="37">
        <f>SUMIFS(СВЦЭМ!$J$34:$J$777,СВЦЭМ!$A$34:$A$777,$A356,СВЦЭМ!$B$34:$B$777,T$331)+'СЕТ СН'!$F$13</f>
        <v>301.07899077000002</v>
      </c>
      <c r="U356" s="37">
        <f>SUMIFS(СВЦЭМ!$J$34:$J$777,СВЦЭМ!$A$34:$A$777,$A356,СВЦЭМ!$B$34:$B$777,U$331)+'СЕТ СН'!$F$13</f>
        <v>311.02389056999999</v>
      </c>
      <c r="V356" s="37">
        <f>SUMIFS(СВЦЭМ!$J$34:$J$777,СВЦЭМ!$A$34:$A$777,$A356,СВЦЭМ!$B$34:$B$777,V$331)+'СЕТ СН'!$F$13</f>
        <v>310.63969097</v>
      </c>
      <c r="W356" s="37">
        <f>SUMIFS(СВЦЭМ!$J$34:$J$777,СВЦЭМ!$A$34:$A$777,$A356,СВЦЭМ!$B$34:$B$777,W$331)+'СЕТ СН'!$F$13</f>
        <v>302.78593351000001</v>
      </c>
      <c r="X356" s="37">
        <f>SUMIFS(СВЦЭМ!$J$34:$J$777,СВЦЭМ!$A$34:$A$777,$A356,СВЦЭМ!$B$34:$B$777,X$331)+'СЕТ СН'!$F$13</f>
        <v>309.89290352</v>
      </c>
      <c r="Y356" s="37">
        <f>SUMIFS(СВЦЭМ!$J$34:$J$777,СВЦЭМ!$A$34:$A$777,$A356,СВЦЭМ!$B$34:$B$777,Y$331)+'СЕТ СН'!$F$13</f>
        <v>335.90725456000001</v>
      </c>
    </row>
    <row r="357" spans="1:27" ht="15.75" x14ac:dyDescent="0.2">
      <c r="A357" s="36">
        <f t="shared" si="9"/>
        <v>42639</v>
      </c>
      <c r="B357" s="37">
        <f>SUMIFS(СВЦЭМ!$J$34:$J$777,СВЦЭМ!$A$34:$A$777,$A357,СВЦЭМ!$B$34:$B$777,B$331)+'СЕТ СН'!$F$13</f>
        <v>360.52580931</v>
      </c>
      <c r="C357" s="37">
        <f>SUMIFS(СВЦЭМ!$J$34:$J$777,СВЦЭМ!$A$34:$A$777,$A357,СВЦЭМ!$B$34:$B$777,C$331)+'СЕТ СН'!$F$13</f>
        <v>398.42297466999997</v>
      </c>
      <c r="D357" s="37">
        <f>SUMIFS(СВЦЭМ!$J$34:$J$777,СВЦЭМ!$A$34:$A$777,$A357,СВЦЭМ!$B$34:$B$777,D$331)+'СЕТ СН'!$F$13</f>
        <v>419.9197297</v>
      </c>
      <c r="E357" s="37">
        <f>SUMIFS(СВЦЭМ!$J$34:$J$777,СВЦЭМ!$A$34:$A$777,$A357,СВЦЭМ!$B$34:$B$777,E$331)+'СЕТ СН'!$F$13</f>
        <v>421.46651150999998</v>
      </c>
      <c r="F357" s="37">
        <f>SUMIFS(СВЦЭМ!$J$34:$J$777,СВЦЭМ!$A$34:$A$777,$A357,СВЦЭМ!$B$34:$B$777,F$331)+'СЕТ СН'!$F$13</f>
        <v>416.65455906</v>
      </c>
      <c r="G357" s="37">
        <f>SUMIFS(СВЦЭМ!$J$34:$J$777,СВЦЭМ!$A$34:$A$777,$A357,СВЦЭМ!$B$34:$B$777,G$331)+'СЕТ СН'!$F$13</f>
        <v>414.37428918000001</v>
      </c>
      <c r="H357" s="37">
        <f>SUMIFS(СВЦЭМ!$J$34:$J$777,СВЦЭМ!$A$34:$A$777,$A357,СВЦЭМ!$B$34:$B$777,H$331)+'СЕТ СН'!$F$13</f>
        <v>376.08500978000001</v>
      </c>
      <c r="I357" s="37">
        <f>SUMIFS(СВЦЭМ!$J$34:$J$777,СВЦЭМ!$A$34:$A$777,$A357,СВЦЭМ!$B$34:$B$777,I$331)+'СЕТ СН'!$F$13</f>
        <v>325.98255850999999</v>
      </c>
      <c r="J357" s="37">
        <f>SUMIFS(СВЦЭМ!$J$34:$J$777,СВЦЭМ!$A$34:$A$777,$A357,СВЦЭМ!$B$34:$B$777,J$331)+'СЕТ СН'!$F$13</f>
        <v>298.18641020000001</v>
      </c>
      <c r="K357" s="37">
        <f>SUMIFS(СВЦЭМ!$J$34:$J$777,СВЦЭМ!$A$34:$A$777,$A357,СВЦЭМ!$B$34:$B$777,K$331)+'СЕТ СН'!$F$13</f>
        <v>291.71673113000003</v>
      </c>
      <c r="L357" s="37">
        <f>SUMIFS(СВЦЭМ!$J$34:$J$777,СВЦЭМ!$A$34:$A$777,$A357,СВЦЭМ!$B$34:$B$777,L$331)+'СЕТ СН'!$F$13</f>
        <v>289.24096839999999</v>
      </c>
      <c r="M357" s="37">
        <f>SUMIFS(СВЦЭМ!$J$34:$J$777,СВЦЭМ!$A$34:$A$777,$A357,СВЦЭМ!$B$34:$B$777,M$331)+'СЕТ СН'!$F$13</f>
        <v>295.99184072000003</v>
      </c>
      <c r="N357" s="37">
        <f>SUMIFS(СВЦЭМ!$J$34:$J$777,СВЦЭМ!$A$34:$A$777,$A357,СВЦЭМ!$B$34:$B$777,N$331)+'СЕТ СН'!$F$13</f>
        <v>302.79125772999998</v>
      </c>
      <c r="O357" s="37">
        <f>SUMIFS(СВЦЭМ!$J$34:$J$777,СВЦЭМ!$A$34:$A$777,$A357,СВЦЭМ!$B$34:$B$777,O$331)+'СЕТ СН'!$F$13</f>
        <v>302.50992114000002</v>
      </c>
      <c r="P357" s="37">
        <f>SUMIFS(СВЦЭМ!$J$34:$J$777,СВЦЭМ!$A$34:$A$777,$A357,СВЦЭМ!$B$34:$B$777,P$331)+'СЕТ СН'!$F$13</f>
        <v>300.00902795000002</v>
      </c>
      <c r="Q357" s="37">
        <f>SUMIFS(СВЦЭМ!$J$34:$J$777,СВЦЭМ!$A$34:$A$777,$A357,СВЦЭМ!$B$34:$B$777,Q$331)+'СЕТ СН'!$F$13</f>
        <v>305.50179749</v>
      </c>
      <c r="R357" s="37">
        <f>SUMIFS(СВЦЭМ!$J$34:$J$777,СВЦЭМ!$A$34:$A$777,$A357,СВЦЭМ!$B$34:$B$777,R$331)+'СЕТ СН'!$F$13</f>
        <v>311.73231102</v>
      </c>
      <c r="S357" s="37">
        <f>SUMIFS(СВЦЭМ!$J$34:$J$777,СВЦЭМ!$A$34:$A$777,$A357,СВЦЭМ!$B$34:$B$777,S$331)+'СЕТ СН'!$F$13</f>
        <v>317.78188389000002</v>
      </c>
      <c r="T357" s="37">
        <f>SUMIFS(СВЦЭМ!$J$34:$J$777,СВЦЭМ!$A$34:$A$777,$A357,СВЦЭМ!$B$34:$B$777,T$331)+'СЕТ СН'!$F$13</f>
        <v>298.30584313000003</v>
      </c>
      <c r="U357" s="37">
        <f>SUMIFS(СВЦЭМ!$J$34:$J$777,СВЦЭМ!$A$34:$A$777,$A357,СВЦЭМ!$B$34:$B$777,U$331)+'СЕТ СН'!$F$13</f>
        <v>278.62343937000003</v>
      </c>
      <c r="V357" s="37">
        <f>SUMIFS(СВЦЭМ!$J$34:$J$777,СВЦЭМ!$A$34:$A$777,$A357,СВЦЭМ!$B$34:$B$777,V$331)+'СЕТ СН'!$F$13</f>
        <v>284.30564600999998</v>
      </c>
      <c r="W357" s="37">
        <f>SUMIFS(СВЦЭМ!$J$34:$J$777,СВЦЭМ!$A$34:$A$777,$A357,СВЦЭМ!$B$34:$B$777,W$331)+'СЕТ СН'!$F$13</f>
        <v>278.51025742000002</v>
      </c>
      <c r="X357" s="37">
        <f>SUMIFS(СВЦЭМ!$J$34:$J$777,СВЦЭМ!$A$34:$A$777,$A357,СВЦЭМ!$B$34:$B$777,X$331)+'СЕТ СН'!$F$13</f>
        <v>302.06282701999999</v>
      </c>
      <c r="Y357" s="37">
        <f>SUMIFS(СВЦЭМ!$J$34:$J$777,СВЦЭМ!$A$34:$A$777,$A357,СВЦЭМ!$B$34:$B$777,Y$331)+'СЕТ СН'!$F$13</f>
        <v>341.75111815999998</v>
      </c>
    </row>
    <row r="358" spans="1:27" ht="15.75" x14ac:dyDescent="0.2">
      <c r="A358" s="36">
        <f t="shared" si="9"/>
        <v>42640</v>
      </c>
      <c r="B358" s="37">
        <f>SUMIFS(СВЦЭМ!$J$34:$J$777,СВЦЭМ!$A$34:$A$777,$A358,СВЦЭМ!$B$34:$B$777,B$331)+'СЕТ СН'!$F$13</f>
        <v>360.04569207999998</v>
      </c>
      <c r="C358" s="37">
        <f>SUMIFS(СВЦЭМ!$J$34:$J$777,СВЦЭМ!$A$34:$A$777,$A358,СВЦЭМ!$B$34:$B$777,C$331)+'СЕТ СН'!$F$13</f>
        <v>398.98889730000002</v>
      </c>
      <c r="D358" s="37">
        <f>SUMIFS(СВЦЭМ!$J$34:$J$777,СВЦЭМ!$A$34:$A$777,$A358,СВЦЭМ!$B$34:$B$777,D$331)+'СЕТ СН'!$F$13</f>
        <v>420.96985136000001</v>
      </c>
      <c r="E358" s="37">
        <f>SUMIFS(СВЦЭМ!$J$34:$J$777,СВЦЭМ!$A$34:$A$777,$A358,СВЦЭМ!$B$34:$B$777,E$331)+'СЕТ СН'!$F$13</f>
        <v>422.30562166999999</v>
      </c>
      <c r="F358" s="37">
        <f>SUMIFS(СВЦЭМ!$J$34:$J$777,СВЦЭМ!$A$34:$A$777,$A358,СВЦЭМ!$B$34:$B$777,F$331)+'СЕТ СН'!$F$13</f>
        <v>417.71292740000001</v>
      </c>
      <c r="G358" s="37">
        <f>SUMIFS(СВЦЭМ!$J$34:$J$777,СВЦЭМ!$A$34:$A$777,$A358,СВЦЭМ!$B$34:$B$777,G$331)+'СЕТ СН'!$F$13</f>
        <v>408.40425060000001</v>
      </c>
      <c r="H358" s="37">
        <f>SUMIFS(СВЦЭМ!$J$34:$J$777,СВЦЭМ!$A$34:$A$777,$A358,СВЦЭМ!$B$34:$B$777,H$331)+'СЕТ СН'!$F$13</f>
        <v>370.74814127000002</v>
      </c>
      <c r="I358" s="37">
        <f>SUMIFS(СВЦЭМ!$J$34:$J$777,СВЦЭМ!$A$34:$A$777,$A358,СВЦЭМ!$B$34:$B$777,I$331)+'СЕТ СН'!$F$13</f>
        <v>337.88847311000001</v>
      </c>
      <c r="J358" s="37">
        <f>SUMIFS(СВЦЭМ!$J$34:$J$777,СВЦЭМ!$A$34:$A$777,$A358,СВЦЭМ!$B$34:$B$777,J$331)+'СЕТ СН'!$F$13</f>
        <v>312.15758232000002</v>
      </c>
      <c r="K358" s="37">
        <f>SUMIFS(СВЦЭМ!$J$34:$J$777,СВЦЭМ!$A$34:$A$777,$A358,СВЦЭМ!$B$34:$B$777,K$331)+'СЕТ СН'!$F$13</f>
        <v>306.88399923999998</v>
      </c>
      <c r="L358" s="37">
        <f>SUMIFS(СВЦЭМ!$J$34:$J$777,СВЦЭМ!$A$34:$A$777,$A358,СВЦЭМ!$B$34:$B$777,L$331)+'СЕТ СН'!$F$13</f>
        <v>279.56080565000002</v>
      </c>
      <c r="M358" s="37">
        <f>SUMIFS(СВЦЭМ!$J$34:$J$777,СВЦЭМ!$A$34:$A$777,$A358,СВЦЭМ!$B$34:$B$777,M$331)+'СЕТ СН'!$F$13</f>
        <v>277.93492515999998</v>
      </c>
      <c r="N358" s="37">
        <f>SUMIFS(СВЦЭМ!$J$34:$J$777,СВЦЭМ!$A$34:$A$777,$A358,СВЦЭМ!$B$34:$B$777,N$331)+'СЕТ СН'!$F$13</f>
        <v>301.52819642999998</v>
      </c>
      <c r="O358" s="37">
        <f>SUMIFS(СВЦЭМ!$J$34:$J$777,СВЦЭМ!$A$34:$A$777,$A358,СВЦЭМ!$B$34:$B$777,O$331)+'СЕТ СН'!$F$13</f>
        <v>289.06815154999998</v>
      </c>
      <c r="P358" s="37">
        <f>SUMIFS(СВЦЭМ!$J$34:$J$777,СВЦЭМ!$A$34:$A$777,$A358,СВЦЭМ!$B$34:$B$777,P$331)+'СЕТ СН'!$F$13</f>
        <v>298.41448881000002</v>
      </c>
      <c r="Q358" s="37">
        <f>SUMIFS(СВЦЭМ!$J$34:$J$777,СВЦЭМ!$A$34:$A$777,$A358,СВЦЭМ!$B$34:$B$777,Q$331)+'СЕТ СН'!$F$13</f>
        <v>308.17399312999999</v>
      </c>
      <c r="R358" s="37">
        <f>SUMIFS(СВЦЭМ!$J$34:$J$777,СВЦЭМ!$A$34:$A$777,$A358,СВЦЭМ!$B$34:$B$777,R$331)+'СЕТ СН'!$F$13</f>
        <v>309.69241202000001</v>
      </c>
      <c r="S358" s="37">
        <f>SUMIFS(СВЦЭМ!$J$34:$J$777,СВЦЭМ!$A$34:$A$777,$A358,СВЦЭМ!$B$34:$B$777,S$331)+'СЕТ СН'!$F$13</f>
        <v>310.10724825</v>
      </c>
      <c r="T358" s="37">
        <f>SUMIFS(СВЦЭМ!$J$34:$J$777,СВЦЭМ!$A$34:$A$777,$A358,СВЦЭМ!$B$34:$B$777,T$331)+'СЕТ СН'!$F$13</f>
        <v>298.91282468999998</v>
      </c>
      <c r="U358" s="37">
        <f>SUMIFS(СВЦЭМ!$J$34:$J$777,СВЦЭМ!$A$34:$A$777,$A358,СВЦЭМ!$B$34:$B$777,U$331)+'СЕТ СН'!$F$13</f>
        <v>282.01440496999999</v>
      </c>
      <c r="V358" s="37">
        <f>SUMIFS(СВЦЭМ!$J$34:$J$777,СВЦЭМ!$A$34:$A$777,$A358,СВЦЭМ!$B$34:$B$777,V$331)+'СЕТ СН'!$F$13</f>
        <v>294.60086593</v>
      </c>
      <c r="W358" s="37">
        <f>SUMIFS(СВЦЭМ!$J$34:$J$777,СВЦЭМ!$A$34:$A$777,$A358,СВЦЭМ!$B$34:$B$777,W$331)+'СЕТ СН'!$F$13</f>
        <v>282.78962548999999</v>
      </c>
      <c r="X358" s="37">
        <f>SUMIFS(СВЦЭМ!$J$34:$J$777,СВЦЭМ!$A$34:$A$777,$A358,СВЦЭМ!$B$34:$B$777,X$331)+'СЕТ СН'!$F$13</f>
        <v>290.47947212999998</v>
      </c>
      <c r="Y358" s="37">
        <f>SUMIFS(СВЦЭМ!$J$34:$J$777,СВЦЭМ!$A$34:$A$777,$A358,СВЦЭМ!$B$34:$B$777,Y$331)+'СЕТ СН'!$F$13</f>
        <v>341.81038124000003</v>
      </c>
    </row>
    <row r="359" spans="1:27" ht="15.75" x14ac:dyDescent="0.2">
      <c r="A359" s="36">
        <f t="shared" si="9"/>
        <v>42641</v>
      </c>
      <c r="B359" s="37">
        <f>SUMIFS(СВЦЭМ!$J$34:$J$777,СВЦЭМ!$A$34:$A$777,$A359,СВЦЭМ!$B$34:$B$777,B$331)+'СЕТ СН'!$F$13</f>
        <v>412.30173625999998</v>
      </c>
      <c r="C359" s="37">
        <f>SUMIFS(СВЦЭМ!$J$34:$J$777,СВЦЭМ!$A$34:$A$777,$A359,СВЦЭМ!$B$34:$B$777,C$331)+'СЕТ СН'!$F$13</f>
        <v>452.94822596</v>
      </c>
      <c r="D359" s="37">
        <f>SUMIFS(СВЦЭМ!$J$34:$J$777,СВЦЭМ!$A$34:$A$777,$A359,СВЦЭМ!$B$34:$B$777,D$331)+'СЕТ СН'!$F$13</f>
        <v>474.26678792000001</v>
      </c>
      <c r="E359" s="37">
        <f>SUMIFS(СВЦЭМ!$J$34:$J$777,СВЦЭМ!$A$34:$A$777,$A359,СВЦЭМ!$B$34:$B$777,E$331)+'СЕТ СН'!$F$13</f>
        <v>478.77576543999999</v>
      </c>
      <c r="F359" s="37">
        <f>SUMIFS(СВЦЭМ!$J$34:$J$777,СВЦЭМ!$A$34:$A$777,$A359,СВЦЭМ!$B$34:$B$777,F$331)+'СЕТ СН'!$F$13</f>
        <v>476.01444832999999</v>
      </c>
      <c r="G359" s="37">
        <f>SUMIFS(СВЦЭМ!$J$34:$J$777,СВЦЭМ!$A$34:$A$777,$A359,СВЦЭМ!$B$34:$B$777,G$331)+'СЕТ СН'!$F$13</f>
        <v>459.93186413000001</v>
      </c>
      <c r="H359" s="37">
        <f>SUMIFS(СВЦЭМ!$J$34:$J$777,СВЦЭМ!$A$34:$A$777,$A359,СВЦЭМ!$B$34:$B$777,H$331)+'СЕТ СН'!$F$13</f>
        <v>418.44592648999998</v>
      </c>
      <c r="I359" s="37">
        <f>SUMIFS(СВЦЭМ!$J$34:$J$777,СВЦЭМ!$A$34:$A$777,$A359,СВЦЭМ!$B$34:$B$777,I$331)+'СЕТ СН'!$F$13</f>
        <v>383.49817489999998</v>
      </c>
      <c r="J359" s="37">
        <f>SUMIFS(СВЦЭМ!$J$34:$J$777,СВЦЭМ!$A$34:$A$777,$A359,СВЦЭМ!$B$34:$B$777,J$331)+'СЕТ СН'!$F$13</f>
        <v>361.28508477000003</v>
      </c>
      <c r="K359" s="37">
        <f>SUMIFS(СВЦЭМ!$J$34:$J$777,СВЦЭМ!$A$34:$A$777,$A359,СВЦЭМ!$B$34:$B$777,K$331)+'СЕТ СН'!$F$13</f>
        <v>332.15495456999997</v>
      </c>
      <c r="L359" s="37">
        <f>SUMIFS(СВЦЭМ!$J$34:$J$777,СВЦЭМ!$A$34:$A$777,$A359,СВЦЭМ!$B$34:$B$777,L$331)+'СЕТ СН'!$F$13</f>
        <v>317.13591759000002</v>
      </c>
      <c r="M359" s="37">
        <f>SUMIFS(СВЦЭМ!$J$34:$J$777,СВЦЭМ!$A$34:$A$777,$A359,СВЦЭМ!$B$34:$B$777,M$331)+'СЕТ СН'!$F$13</f>
        <v>316.72689157999997</v>
      </c>
      <c r="N359" s="37">
        <f>SUMIFS(СВЦЭМ!$J$34:$J$777,СВЦЭМ!$A$34:$A$777,$A359,СВЦЭМ!$B$34:$B$777,N$331)+'СЕТ СН'!$F$13</f>
        <v>319.78143326999998</v>
      </c>
      <c r="O359" s="37">
        <f>SUMIFS(СВЦЭМ!$J$34:$J$777,СВЦЭМ!$A$34:$A$777,$A359,СВЦЭМ!$B$34:$B$777,O$331)+'СЕТ СН'!$F$13</f>
        <v>320.22567409999999</v>
      </c>
      <c r="P359" s="37">
        <f>SUMIFS(СВЦЭМ!$J$34:$J$777,СВЦЭМ!$A$34:$A$777,$A359,СВЦЭМ!$B$34:$B$777,P$331)+'СЕТ СН'!$F$13</f>
        <v>326.77288865000003</v>
      </c>
      <c r="Q359" s="37">
        <f>SUMIFS(СВЦЭМ!$J$34:$J$777,СВЦЭМ!$A$34:$A$777,$A359,СВЦЭМ!$B$34:$B$777,Q$331)+'СЕТ СН'!$F$13</f>
        <v>339.68602910999999</v>
      </c>
      <c r="R359" s="37">
        <f>SUMIFS(СВЦЭМ!$J$34:$J$777,СВЦЭМ!$A$34:$A$777,$A359,СВЦЭМ!$B$34:$B$777,R$331)+'СЕТ СН'!$F$13</f>
        <v>340.94304395</v>
      </c>
      <c r="S359" s="37">
        <f>SUMIFS(СВЦЭМ!$J$34:$J$777,СВЦЭМ!$A$34:$A$777,$A359,СВЦЭМ!$B$34:$B$777,S$331)+'СЕТ СН'!$F$13</f>
        <v>341.59051495</v>
      </c>
      <c r="T359" s="37">
        <f>SUMIFS(СВЦЭМ!$J$34:$J$777,СВЦЭМ!$A$34:$A$777,$A359,СВЦЭМ!$B$34:$B$777,T$331)+'СЕТ СН'!$F$13</f>
        <v>330.34532096999999</v>
      </c>
      <c r="U359" s="37">
        <f>SUMIFS(СВЦЭМ!$J$34:$J$777,СВЦЭМ!$A$34:$A$777,$A359,СВЦЭМ!$B$34:$B$777,U$331)+'СЕТ СН'!$F$13</f>
        <v>314.36170356999997</v>
      </c>
      <c r="V359" s="37">
        <f>SUMIFS(СВЦЭМ!$J$34:$J$777,СВЦЭМ!$A$34:$A$777,$A359,СВЦЭМ!$B$34:$B$777,V$331)+'СЕТ СН'!$F$13</f>
        <v>316.85800905999997</v>
      </c>
      <c r="W359" s="37">
        <f>SUMIFS(СВЦЭМ!$J$34:$J$777,СВЦЭМ!$A$34:$A$777,$A359,СВЦЭМ!$B$34:$B$777,W$331)+'СЕТ СН'!$F$13</f>
        <v>313.53407061000001</v>
      </c>
      <c r="X359" s="37">
        <f>SUMIFS(СВЦЭМ!$J$34:$J$777,СВЦЭМ!$A$34:$A$777,$A359,СВЦЭМ!$B$34:$B$777,X$331)+'СЕТ СН'!$F$13</f>
        <v>329.67282993999999</v>
      </c>
      <c r="Y359" s="37">
        <f>SUMIFS(СВЦЭМ!$J$34:$J$777,СВЦЭМ!$A$34:$A$777,$A359,СВЦЭМ!$B$34:$B$777,Y$331)+'СЕТ СН'!$F$13</f>
        <v>369.53404087000001</v>
      </c>
    </row>
    <row r="360" spans="1:27" ht="15.75" x14ac:dyDescent="0.2">
      <c r="A360" s="36">
        <f t="shared" si="9"/>
        <v>42642</v>
      </c>
      <c r="B360" s="37">
        <f>SUMIFS(СВЦЭМ!$J$34:$J$777,СВЦЭМ!$A$34:$A$777,$A360,СВЦЭМ!$B$34:$B$777,B$331)+'СЕТ СН'!$F$13</f>
        <v>343.79614266999999</v>
      </c>
      <c r="C360" s="37">
        <f>SUMIFS(СВЦЭМ!$J$34:$J$777,СВЦЭМ!$A$34:$A$777,$A360,СВЦЭМ!$B$34:$B$777,C$331)+'СЕТ СН'!$F$13</f>
        <v>384.81254324999998</v>
      </c>
      <c r="D360" s="37">
        <f>SUMIFS(СВЦЭМ!$J$34:$J$777,СВЦЭМ!$A$34:$A$777,$A360,СВЦЭМ!$B$34:$B$777,D$331)+'СЕТ СН'!$F$13</f>
        <v>402.02888307000001</v>
      </c>
      <c r="E360" s="37">
        <f>SUMIFS(СВЦЭМ!$J$34:$J$777,СВЦЭМ!$A$34:$A$777,$A360,СВЦЭМ!$B$34:$B$777,E$331)+'СЕТ СН'!$F$13</f>
        <v>406.24505491000002</v>
      </c>
      <c r="F360" s="37">
        <f>SUMIFS(СВЦЭМ!$J$34:$J$777,СВЦЭМ!$A$34:$A$777,$A360,СВЦЭМ!$B$34:$B$777,F$331)+'СЕТ СН'!$F$13</f>
        <v>400.93295972999999</v>
      </c>
      <c r="G360" s="37">
        <f>SUMIFS(СВЦЭМ!$J$34:$J$777,СВЦЭМ!$A$34:$A$777,$A360,СВЦЭМ!$B$34:$B$777,G$331)+'СЕТ СН'!$F$13</f>
        <v>393.85912424000003</v>
      </c>
      <c r="H360" s="37">
        <f>SUMIFS(СВЦЭМ!$J$34:$J$777,СВЦЭМ!$A$34:$A$777,$A360,СВЦЭМ!$B$34:$B$777,H$331)+'СЕТ СН'!$F$13</f>
        <v>410.98075533000002</v>
      </c>
      <c r="I360" s="37">
        <f>SUMIFS(СВЦЭМ!$J$34:$J$777,СВЦЭМ!$A$34:$A$777,$A360,СВЦЭМ!$B$34:$B$777,I$331)+'СЕТ СН'!$F$13</f>
        <v>403.02069803000001</v>
      </c>
      <c r="J360" s="37">
        <f>SUMIFS(СВЦЭМ!$J$34:$J$777,СВЦЭМ!$A$34:$A$777,$A360,СВЦЭМ!$B$34:$B$777,J$331)+'СЕТ СН'!$F$13</f>
        <v>364.69379120999997</v>
      </c>
      <c r="K360" s="37">
        <f>SUMIFS(СВЦЭМ!$J$34:$J$777,СВЦЭМ!$A$34:$A$777,$A360,СВЦЭМ!$B$34:$B$777,K$331)+'СЕТ СН'!$F$13</f>
        <v>360.62490938000002</v>
      </c>
      <c r="L360" s="37">
        <f>SUMIFS(СВЦЭМ!$J$34:$J$777,СВЦЭМ!$A$34:$A$777,$A360,СВЦЭМ!$B$34:$B$777,L$331)+'СЕТ СН'!$F$13</f>
        <v>342.34266795000002</v>
      </c>
      <c r="M360" s="37">
        <f>SUMIFS(СВЦЭМ!$J$34:$J$777,СВЦЭМ!$A$34:$A$777,$A360,СВЦЭМ!$B$34:$B$777,M$331)+'СЕТ СН'!$F$13</f>
        <v>346.29511931000002</v>
      </c>
      <c r="N360" s="37">
        <f>SUMIFS(СВЦЭМ!$J$34:$J$777,СВЦЭМ!$A$34:$A$777,$A360,СВЦЭМ!$B$34:$B$777,N$331)+'СЕТ СН'!$F$13</f>
        <v>341.01571865</v>
      </c>
      <c r="O360" s="37">
        <f>SUMIFS(СВЦЭМ!$J$34:$J$777,СВЦЭМ!$A$34:$A$777,$A360,СВЦЭМ!$B$34:$B$777,O$331)+'СЕТ СН'!$F$13</f>
        <v>345.69839143000002</v>
      </c>
      <c r="P360" s="37">
        <f>SUMIFS(СВЦЭМ!$J$34:$J$777,СВЦЭМ!$A$34:$A$777,$A360,СВЦЭМ!$B$34:$B$777,P$331)+'СЕТ СН'!$F$13</f>
        <v>360.52752185000003</v>
      </c>
      <c r="Q360" s="37">
        <f>SUMIFS(СВЦЭМ!$J$34:$J$777,СВЦЭМ!$A$34:$A$777,$A360,СВЦЭМ!$B$34:$B$777,Q$331)+'СЕТ СН'!$F$13</f>
        <v>409.19384237000003</v>
      </c>
      <c r="R360" s="37">
        <f>SUMIFS(СВЦЭМ!$J$34:$J$777,СВЦЭМ!$A$34:$A$777,$A360,СВЦЭМ!$B$34:$B$777,R$331)+'СЕТ СН'!$F$13</f>
        <v>459.92371494000002</v>
      </c>
      <c r="S360" s="37">
        <f>SUMIFS(СВЦЭМ!$J$34:$J$777,СВЦЭМ!$A$34:$A$777,$A360,СВЦЭМ!$B$34:$B$777,S$331)+'СЕТ СН'!$F$13</f>
        <v>445.45976043000002</v>
      </c>
      <c r="T360" s="37">
        <f>SUMIFS(СВЦЭМ!$J$34:$J$777,СВЦЭМ!$A$34:$A$777,$A360,СВЦЭМ!$B$34:$B$777,T$331)+'СЕТ СН'!$F$13</f>
        <v>334.14775350999997</v>
      </c>
      <c r="U360" s="37">
        <f>SUMIFS(СВЦЭМ!$J$34:$J$777,СВЦЭМ!$A$34:$A$777,$A360,СВЦЭМ!$B$34:$B$777,U$331)+'СЕТ СН'!$F$13</f>
        <v>334.45690222000002</v>
      </c>
      <c r="V360" s="37">
        <f>SUMIFS(СВЦЭМ!$J$34:$J$777,СВЦЭМ!$A$34:$A$777,$A360,СВЦЭМ!$B$34:$B$777,V$331)+'СЕТ СН'!$F$13</f>
        <v>330.86155093999997</v>
      </c>
      <c r="W360" s="37">
        <f>SUMIFS(СВЦЭМ!$J$34:$J$777,СВЦЭМ!$A$34:$A$777,$A360,СВЦЭМ!$B$34:$B$777,W$331)+'СЕТ СН'!$F$13</f>
        <v>333.57183194999999</v>
      </c>
      <c r="X360" s="37">
        <f>SUMIFS(СВЦЭМ!$J$34:$J$777,СВЦЭМ!$A$34:$A$777,$A360,СВЦЭМ!$B$34:$B$777,X$331)+'СЕТ СН'!$F$13</f>
        <v>327.70832732999997</v>
      </c>
      <c r="Y360" s="37">
        <f>SUMIFS(СВЦЭМ!$J$34:$J$777,СВЦЭМ!$A$34:$A$777,$A360,СВЦЭМ!$B$34:$B$777,Y$331)+'СЕТ СН'!$F$13</f>
        <v>331.70764251999998</v>
      </c>
    </row>
    <row r="361" spans="1:27" ht="15.75" x14ac:dyDescent="0.2">
      <c r="A361" s="36">
        <f t="shared" si="9"/>
        <v>42643</v>
      </c>
      <c r="B361" s="37">
        <f>SUMIFS(СВЦЭМ!$J$34:$J$777,СВЦЭМ!$A$34:$A$777,$A361,СВЦЭМ!$B$34:$B$777,B$331)+'СЕТ СН'!$F$13</f>
        <v>415.77162103000001</v>
      </c>
      <c r="C361" s="37">
        <f>SUMIFS(СВЦЭМ!$J$34:$J$777,СВЦЭМ!$A$34:$A$777,$A361,СВЦЭМ!$B$34:$B$777,C$331)+'СЕТ СН'!$F$13</f>
        <v>471.04329869999998</v>
      </c>
      <c r="D361" s="37">
        <f>SUMIFS(СВЦЭМ!$J$34:$J$777,СВЦЭМ!$A$34:$A$777,$A361,СВЦЭМ!$B$34:$B$777,D$331)+'СЕТ СН'!$F$13</f>
        <v>468.4023808</v>
      </c>
      <c r="E361" s="37">
        <f>SUMIFS(СВЦЭМ!$J$34:$J$777,СВЦЭМ!$A$34:$A$777,$A361,СВЦЭМ!$B$34:$B$777,E$331)+'СЕТ СН'!$F$13</f>
        <v>483.70017123999997</v>
      </c>
      <c r="F361" s="37">
        <f>SUMIFS(СВЦЭМ!$J$34:$J$777,СВЦЭМ!$A$34:$A$777,$A361,СВЦЭМ!$B$34:$B$777,F$331)+'СЕТ СН'!$F$13</f>
        <v>482.97891951000003</v>
      </c>
      <c r="G361" s="37">
        <f>SUMIFS(СВЦЭМ!$J$34:$J$777,СВЦЭМ!$A$34:$A$777,$A361,СВЦЭМ!$B$34:$B$777,G$331)+'СЕТ СН'!$F$13</f>
        <v>471.39567159000001</v>
      </c>
      <c r="H361" s="37">
        <f>SUMIFS(СВЦЭМ!$J$34:$J$777,СВЦЭМ!$A$34:$A$777,$A361,СВЦЭМ!$B$34:$B$777,H$331)+'СЕТ СН'!$F$13</f>
        <v>445.90190088000003</v>
      </c>
      <c r="I361" s="37">
        <f>SUMIFS(СВЦЭМ!$J$34:$J$777,СВЦЭМ!$A$34:$A$777,$A361,СВЦЭМ!$B$34:$B$777,I$331)+'СЕТ СН'!$F$13</f>
        <v>398.65282649</v>
      </c>
      <c r="J361" s="37">
        <f>SUMIFS(СВЦЭМ!$J$34:$J$777,СВЦЭМ!$A$34:$A$777,$A361,СВЦЭМ!$B$34:$B$777,J$331)+'СЕТ СН'!$F$13</f>
        <v>384.63063346000001</v>
      </c>
      <c r="K361" s="37">
        <f>SUMIFS(СВЦЭМ!$J$34:$J$777,СВЦЭМ!$A$34:$A$777,$A361,СВЦЭМ!$B$34:$B$777,K$331)+'СЕТ СН'!$F$13</f>
        <v>359.67408699999999</v>
      </c>
      <c r="L361" s="37">
        <f>SUMIFS(СВЦЭМ!$J$34:$J$777,СВЦЭМ!$A$34:$A$777,$A361,СВЦЭМ!$B$34:$B$777,L$331)+'СЕТ СН'!$F$13</f>
        <v>361.98067671000001</v>
      </c>
      <c r="M361" s="37">
        <f>SUMIFS(СВЦЭМ!$J$34:$J$777,СВЦЭМ!$A$34:$A$777,$A361,СВЦЭМ!$B$34:$B$777,M$331)+'СЕТ СН'!$F$13</f>
        <v>371.91218415999998</v>
      </c>
      <c r="N361" s="37">
        <f>SUMIFS(СВЦЭМ!$J$34:$J$777,СВЦЭМ!$A$34:$A$777,$A361,СВЦЭМ!$B$34:$B$777,N$331)+'СЕТ СН'!$F$13</f>
        <v>373.11907307000001</v>
      </c>
      <c r="O361" s="37">
        <f>SUMIFS(СВЦЭМ!$J$34:$J$777,СВЦЭМ!$A$34:$A$777,$A361,СВЦЭМ!$B$34:$B$777,O$331)+'СЕТ СН'!$F$13</f>
        <v>375.81678678999998</v>
      </c>
      <c r="P361" s="37">
        <f>SUMIFS(СВЦЭМ!$J$34:$J$777,СВЦЭМ!$A$34:$A$777,$A361,СВЦЭМ!$B$34:$B$777,P$331)+'СЕТ СН'!$F$13</f>
        <v>370.41239144000002</v>
      </c>
      <c r="Q361" s="37">
        <f>SUMIFS(СВЦЭМ!$J$34:$J$777,СВЦЭМ!$A$34:$A$777,$A361,СВЦЭМ!$B$34:$B$777,Q$331)+'СЕТ СН'!$F$13</f>
        <v>370.94682796000001</v>
      </c>
      <c r="R361" s="37">
        <f>SUMIFS(СВЦЭМ!$J$34:$J$777,СВЦЭМ!$A$34:$A$777,$A361,СВЦЭМ!$B$34:$B$777,R$331)+'СЕТ СН'!$F$13</f>
        <v>366.54203437000001</v>
      </c>
      <c r="S361" s="37">
        <f>SUMIFS(СВЦЭМ!$J$34:$J$777,СВЦЭМ!$A$34:$A$777,$A361,СВЦЭМ!$B$34:$B$777,S$331)+'СЕТ СН'!$F$13</f>
        <v>371.11974021999998</v>
      </c>
      <c r="T361" s="37">
        <f>SUMIFS(СВЦЭМ!$J$34:$J$777,СВЦЭМ!$A$34:$A$777,$A361,СВЦЭМ!$B$34:$B$777,T$331)+'СЕТ СН'!$F$13</f>
        <v>362.62161209999999</v>
      </c>
      <c r="U361" s="37">
        <f>SUMIFS(СВЦЭМ!$J$34:$J$777,СВЦЭМ!$A$34:$A$777,$A361,СВЦЭМ!$B$34:$B$777,U$331)+'СЕТ СН'!$F$13</f>
        <v>361.58424050000002</v>
      </c>
      <c r="V361" s="37">
        <f>SUMIFS(СВЦЭМ!$J$34:$J$777,СВЦЭМ!$A$34:$A$777,$A361,СВЦЭМ!$B$34:$B$777,V$331)+'СЕТ СН'!$F$13</f>
        <v>372.26622329999998</v>
      </c>
      <c r="W361" s="37">
        <f>SUMIFS(СВЦЭМ!$J$34:$J$777,СВЦЭМ!$A$34:$A$777,$A361,СВЦЭМ!$B$34:$B$777,W$331)+'СЕТ СН'!$F$13</f>
        <v>377.76740689000002</v>
      </c>
      <c r="X361" s="37">
        <f>SUMIFS(СВЦЭМ!$J$34:$J$777,СВЦЭМ!$A$34:$A$777,$A361,СВЦЭМ!$B$34:$B$777,X$331)+'СЕТ СН'!$F$13</f>
        <v>337.96843213</v>
      </c>
      <c r="Y361" s="37">
        <f>SUMIFS(СВЦЭМ!$J$34:$J$777,СВЦЭМ!$A$34:$A$777,$A361,СВЦЭМ!$B$34:$B$777,Y$331)+'СЕТ СН'!$F$13</f>
        <v>359.86944765999999</v>
      </c>
    </row>
    <row r="362" spans="1:27" ht="15.75" x14ac:dyDescent="0.2">
      <c r="A362" s="36">
        <f t="shared" si="9"/>
        <v>42644</v>
      </c>
      <c r="B362" s="37">
        <f>SUMIFS(СВЦЭМ!$J$34:$J$777,СВЦЭМ!$A$34:$A$777,$A362,СВЦЭМ!$B$34:$B$777,B$331)+'СЕТ СН'!$F$13</f>
        <v>0</v>
      </c>
      <c r="C362" s="37">
        <f>SUMIFS(СВЦЭМ!$J$34:$J$777,СВЦЭМ!$A$34:$A$777,$A362,СВЦЭМ!$B$34:$B$777,C$331)+'СЕТ СН'!$F$13</f>
        <v>0</v>
      </c>
      <c r="D362" s="37">
        <f>SUMIFS(СВЦЭМ!$J$34:$J$777,СВЦЭМ!$A$34:$A$777,$A362,СВЦЭМ!$B$34:$B$777,D$331)+'СЕТ СН'!$F$13</f>
        <v>0</v>
      </c>
      <c r="E362" s="37">
        <f>SUMIFS(СВЦЭМ!$J$34:$J$777,СВЦЭМ!$A$34:$A$777,$A362,СВЦЭМ!$B$34:$B$777,E$331)+'СЕТ СН'!$F$13</f>
        <v>0</v>
      </c>
      <c r="F362" s="37">
        <f>SUMIFS(СВЦЭМ!$J$34:$J$777,СВЦЭМ!$A$34:$A$777,$A362,СВЦЭМ!$B$34:$B$777,F$331)+'СЕТ СН'!$F$13</f>
        <v>0</v>
      </c>
      <c r="G362" s="37">
        <f>SUMIFS(СВЦЭМ!$J$34:$J$777,СВЦЭМ!$A$34:$A$777,$A362,СВЦЭМ!$B$34:$B$777,G$331)+'СЕТ СН'!$F$13</f>
        <v>0</v>
      </c>
      <c r="H362" s="37">
        <f>SUMIFS(СВЦЭМ!$J$34:$J$777,СВЦЭМ!$A$34:$A$777,$A362,СВЦЭМ!$B$34:$B$777,H$331)+'СЕТ СН'!$F$13</f>
        <v>0</v>
      </c>
      <c r="I362" s="37">
        <f>SUMIFS(СВЦЭМ!$J$34:$J$777,СВЦЭМ!$A$34:$A$777,$A362,СВЦЭМ!$B$34:$B$777,I$331)+'СЕТ СН'!$F$13</f>
        <v>0</v>
      </c>
      <c r="J362" s="37">
        <f>SUMIFS(СВЦЭМ!$J$34:$J$777,СВЦЭМ!$A$34:$A$777,$A362,СВЦЭМ!$B$34:$B$777,J$331)+'СЕТ СН'!$F$13</f>
        <v>0</v>
      </c>
      <c r="K362" s="37">
        <f>SUMIFS(СВЦЭМ!$J$34:$J$777,СВЦЭМ!$A$34:$A$777,$A362,СВЦЭМ!$B$34:$B$777,K$331)+'СЕТ СН'!$F$13</f>
        <v>0</v>
      </c>
      <c r="L362" s="37">
        <f>SUMIFS(СВЦЭМ!$J$34:$J$777,СВЦЭМ!$A$34:$A$777,$A362,СВЦЭМ!$B$34:$B$777,L$331)+'СЕТ СН'!$F$13</f>
        <v>0</v>
      </c>
      <c r="M362" s="37">
        <f>SUMIFS(СВЦЭМ!$J$34:$J$777,СВЦЭМ!$A$34:$A$777,$A362,СВЦЭМ!$B$34:$B$777,M$331)+'СЕТ СН'!$F$13</f>
        <v>0</v>
      </c>
      <c r="N362" s="37">
        <f>SUMIFS(СВЦЭМ!$J$34:$J$777,СВЦЭМ!$A$34:$A$777,$A362,СВЦЭМ!$B$34:$B$777,N$331)+'СЕТ СН'!$F$13</f>
        <v>0</v>
      </c>
      <c r="O362" s="37">
        <f>SUMIFS(СВЦЭМ!$J$34:$J$777,СВЦЭМ!$A$34:$A$777,$A362,СВЦЭМ!$B$34:$B$777,O$331)+'СЕТ СН'!$F$13</f>
        <v>0</v>
      </c>
      <c r="P362" s="37">
        <f>SUMIFS(СВЦЭМ!$J$34:$J$777,СВЦЭМ!$A$34:$A$777,$A362,СВЦЭМ!$B$34:$B$777,P$331)+'СЕТ СН'!$F$13</f>
        <v>0</v>
      </c>
      <c r="Q362" s="37">
        <f>SUMIFS(СВЦЭМ!$J$34:$J$777,СВЦЭМ!$A$34:$A$777,$A362,СВЦЭМ!$B$34:$B$777,Q$331)+'СЕТ СН'!$F$13</f>
        <v>0</v>
      </c>
      <c r="R362" s="37">
        <f>SUMIFS(СВЦЭМ!$J$34:$J$777,СВЦЭМ!$A$34:$A$777,$A362,СВЦЭМ!$B$34:$B$777,R$331)+'СЕТ СН'!$F$13</f>
        <v>0</v>
      </c>
      <c r="S362" s="37">
        <f>SUMIFS(СВЦЭМ!$J$34:$J$777,СВЦЭМ!$A$34:$A$777,$A362,СВЦЭМ!$B$34:$B$777,S$331)+'СЕТ СН'!$F$13</f>
        <v>0</v>
      </c>
      <c r="T362" s="37">
        <f>SUMIFS(СВЦЭМ!$J$34:$J$777,СВЦЭМ!$A$34:$A$777,$A362,СВЦЭМ!$B$34:$B$777,T$331)+'СЕТ СН'!$F$13</f>
        <v>0</v>
      </c>
      <c r="U362" s="37">
        <f>SUMIFS(СВЦЭМ!$J$34:$J$777,СВЦЭМ!$A$34:$A$777,$A362,СВЦЭМ!$B$34:$B$777,U$331)+'СЕТ СН'!$F$13</f>
        <v>0</v>
      </c>
      <c r="V362" s="37">
        <f>SUMIFS(СВЦЭМ!$J$34:$J$777,СВЦЭМ!$A$34:$A$777,$A362,СВЦЭМ!$B$34:$B$777,V$331)+'СЕТ СН'!$F$13</f>
        <v>0</v>
      </c>
      <c r="W362" s="37">
        <f>SUMIFS(СВЦЭМ!$J$34:$J$777,СВЦЭМ!$A$34:$A$777,$A362,СВЦЭМ!$B$34:$B$777,W$331)+'СЕТ СН'!$F$13</f>
        <v>0</v>
      </c>
      <c r="X362" s="37">
        <f>SUMIFS(СВЦЭМ!$J$34:$J$777,СВЦЭМ!$A$34:$A$777,$A362,СВЦЭМ!$B$34:$B$777,X$331)+'СЕТ СН'!$F$13</f>
        <v>0</v>
      </c>
      <c r="Y362" s="37">
        <f>SUMIFS(СВЦЭМ!$J$34:$J$777,СВЦЭМ!$A$34:$A$777,$A362,СВЦЭМ!$B$34:$B$777,Y$331)+'СЕТ СН'!$F$13</f>
        <v>0</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19" t="s">
        <v>7</v>
      </c>
      <c r="B364" s="113" t="s">
        <v>134</v>
      </c>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5"/>
    </row>
    <row r="365" spans="1:27" ht="12.75" customHeight="1" x14ac:dyDescent="0.2">
      <c r="A365" s="120"/>
      <c r="B365" s="116"/>
      <c r="C365" s="117"/>
      <c r="D365" s="117"/>
      <c r="E365" s="117"/>
      <c r="F365" s="117"/>
      <c r="G365" s="117"/>
      <c r="H365" s="117"/>
      <c r="I365" s="117"/>
      <c r="J365" s="117"/>
      <c r="K365" s="117"/>
      <c r="L365" s="117"/>
      <c r="M365" s="117"/>
      <c r="N365" s="117"/>
      <c r="O365" s="117"/>
      <c r="P365" s="117"/>
      <c r="Q365" s="117"/>
      <c r="R365" s="117"/>
      <c r="S365" s="117"/>
      <c r="T365" s="117"/>
      <c r="U365" s="117"/>
      <c r="V365" s="117"/>
      <c r="W365" s="117"/>
      <c r="X365" s="117"/>
      <c r="Y365" s="118"/>
    </row>
    <row r="366" spans="1:27" s="47" customFormat="1" ht="12.75" customHeight="1" x14ac:dyDescent="0.2">
      <c r="A366" s="121"/>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01.09.2016</v>
      </c>
      <c r="B367" s="37">
        <f>SUMIFS(СВЦЭМ!$K$34:$K$777,СВЦЭМ!$A$34:$A$777,$A367,СВЦЭМ!$B$34:$B$777,B$366)+'СЕТ СН'!$F$13</f>
        <v>433.06125888000003</v>
      </c>
      <c r="C367" s="37">
        <f>SUMIFS(СВЦЭМ!$K$34:$K$777,СВЦЭМ!$A$34:$A$777,$A367,СВЦЭМ!$B$34:$B$777,C$366)+'СЕТ СН'!$F$13</f>
        <v>476.63308467000002</v>
      </c>
      <c r="D367" s="37">
        <f>SUMIFS(СВЦЭМ!$K$34:$K$777,СВЦЭМ!$A$34:$A$777,$A367,СВЦЭМ!$B$34:$B$777,D$366)+'СЕТ СН'!$F$13</f>
        <v>512.63472151999997</v>
      </c>
      <c r="E367" s="37">
        <f>SUMIFS(СВЦЭМ!$K$34:$K$777,СВЦЭМ!$A$34:$A$777,$A367,СВЦЭМ!$B$34:$B$777,E$366)+'СЕТ СН'!$F$13</f>
        <v>521.97120473999996</v>
      </c>
      <c r="F367" s="37">
        <f>SUMIFS(СВЦЭМ!$K$34:$K$777,СВЦЭМ!$A$34:$A$777,$A367,СВЦЭМ!$B$34:$B$777,F$366)+'СЕТ СН'!$F$13</f>
        <v>522.72832656000003</v>
      </c>
      <c r="G367" s="37">
        <f>SUMIFS(СВЦЭМ!$K$34:$K$777,СВЦЭМ!$A$34:$A$777,$A367,СВЦЭМ!$B$34:$B$777,G$366)+'СЕТ СН'!$F$13</f>
        <v>509.23761605999999</v>
      </c>
      <c r="H367" s="37">
        <f>SUMIFS(СВЦЭМ!$K$34:$K$777,СВЦЭМ!$A$34:$A$777,$A367,СВЦЭМ!$B$34:$B$777,H$366)+'СЕТ СН'!$F$13</f>
        <v>483.05898338999998</v>
      </c>
      <c r="I367" s="37">
        <f>SUMIFS(СВЦЭМ!$K$34:$K$777,СВЦЭМ!$A$34:$A$777,$A367,СВЦЭМ!$B$34:$B$777,I$366)+'СЕТ СН'!$F$13</f>
        <v>436.31624847</v>
      </c>
      <c r="J367" s="37">
        <f>SUMIFS(СВЦЭМ!$K$34:$K$777,СВЦЭМ!$A$34:$A$777,$A367,СВЦЭМ!$B$34:$B$777,J$366)+'СЕТ СН'!$F$13</f>
        <v>392.55473142</v>
      </c>
      <c r="K367" s="37">
        <f>SUMIFS(СВЦЭМ!$K$34:$K$777,СВЦЭМ!$A$34:$A$777,$A367,СВЦЭМ!$B$34:$B$777,K$366)+'СЕТ СН'!$F$13</f>
        <v>375.66682758000002</v>
      </c>
      <c r="L367" s="37">
        <f>SUMIFS(СВЦЭМ!$K$34:$K$777,СВЦЭМ!$A$34:$A$777,$A367,СВЦЭМ!$B$34:$B$777,L$366)+'СЕТ СН'!$F$13</f>
        <v>366.85609834000002</v>
      </c>
      <c r="M367" s="37">
        <f>SUMIFS(СВЦЭМ!$K$34:$K$777,СВЦЭМ!$A$34:$A$777,$A367,СВЦЭМ!$B$34:$B$777,M$366)+'СЕТ СН'!$F$13</f>
        <v>359.05264593999999</v>
      </c>
      <c r="N367" s="37">
        <f>SUMIFS(СВЦЭМ!$K$34:$K$777,СВЦЭМ!$A$34:$A$777,$A367,СВЦЭМ!$B$34:$B$777,N$366)+'СЕТ СН'!$F$13</f>
        <v>353.94280952999998</v>
      </c>
      <c r="O367" s="37">
        <f>SUMIFS(СВЦЭМ!$K$34:$K$777,СВЦЭМ!$A$34:$A$777,$A367,СВЦЭМ!$B$34:$B$777,O$366)+'СЕТ СН'!$F$13</f>
        <v>355.57628445</v>
      </c>
      <c r="P367" s="37">
        <f>SUMIFS(СВЦЭМ!$K$34:$K$777,СВЦЭМ!$A$34:$A$777,$A367,СВЦЭМ!$B$34:$B$777,P$366)+'СЕТ СН'!$F$13</f>
        <v>351.68462640000001</v>
      </c>
      <c r="Q367" s="37">
        <f>SUMIFS(СВЦЭМ!$K$34:$K$777,СВЦЭМ!$A$34:$A$777,$A367,СВЦЭМ!$B$34:$B$777,Q$366)+'СЕТ СН'!$F$13</f>
        <v>358.48965824999999</v>
      </c>
      <c r="R367" s="37">
        <f>SUMIFS(СВЦЭМ!$K$34:$K$777,СВЦЭМ!$A$34:$A$777,$A367,СВЦЭМ!$B$34:$B$777,R$366)+'СЕТ СН'!$F$13</f>
        <v>357.53429060000002</v>
      </c>
      <c r="S367" s="37">
        <f>SUMIFS(СВЦЭМ!$K$34:$K$777,СВЦЭМ!$A$34:$A$777,$A367,СВЦЭМ!$B$34:$B$777,S$366)+'СЕТ СН'!$F$13</f>
        <v>360.14852122000002</v>
      </c>
      <c r="T367" s="37">
        <f>SUMIFS(СВЦЭМ!$K$34:$K$777,СВЦЭМ!$A$34:$A$777,$A367,СВЦЭМ!$B$34:$B$777,T$366)+'СЕТ СН'!$F$13</f>
        <v>368.61382751999997</v>
      </c>
      <c r="U367" s="37">
        <f>SUMIFS(СВЦЭМ!$K$34:$K$777,СВЦЭМ!$A$34:$A$777,$A367,СВЦЭМ!$B$34:$B$777,U$366)+'СЕТ СН'!$F$13</f>
        <v>372.57206109999998</v>
      </c>
      <c r="V367" s="37">
        <f>SUMIFS(СВЦЭМ!$K$34:$K$777,СВЦЭМ!$A$34:$A$777,$A367,СВЦЭМ!$B$34:$B$777,V$366)+'СЕТ СН'!$F$13</f>
        <v>389.6621462</v>
      </c>
      <c r="W367" s="37">
        <f>SUMIFS(СВЦЭМ!$K$34:$K$777,СВЦЭМ!$A$34:$A$777,$A367,СВЦЭМ!$B$34:$B$777,W$366)+'СЕТ СН'!$F$13</f>
        <v>393.98571855</v>
      </c>
      <c r="X367" s="37">
        <f>SUMIFS(СВЦЭМ!$K$34:$K$777,СВЦЭМ!$A$34:$A$777,$A367,СВЦЭМ!$B$34:$B$777,X$366)+'СЕТ СН'!$F$13</f>
        <v>383.94288353000002</v>
      </c>
      <c r="Y367" s="37">
        <f>SUMIFS(СВЦЭМ!$K$34:$K$777,СВЦЭМ!$A$34:$A$777,$A367,СВЦЭМ!$B$34:$B$777,Y$366)+'СЕТ СН'!$F$13</f>
        <v>383.84978010999998</v>
      </c>
      <c r="AA367" s="46"/>
    </row>
    <row r="368" spans="1:27" ht="15.75" x14ac:dyDescent="0.2">
      <c r="A368" s="36">
        <f>A367+1</f>
        <v>42615</v>
      </c>
      <c r="B368" s="37">
        <f>SUMIFS(СВЦЭМ!$K$34:$K$777,СВЦЭМ!$A$34:$A$777,$A368,СВЦЭМ!$B$34:$B$777,B$366)+'СЕТ СН'!$F$13</f>
        <v>436.37678462000002</v>
      </c>
      <c r="C368" s="37">
        <f>SUMIFS(СВЦЭМ!$K$34:$K$777,СВЦЭМ!$A$34:$A$777,$A368,СВЦЭМ!$B$34:$B$777,C$366)+'СЕТ СН'!$F$13</f>
        <v>476.68093012999998</v>
      </c>
      <c r="D368" s="37">
        <f>SUMIFS(СВЦЭМ!$K$34:$K$777,СВЦЭМ!$A$34:$A$777,$A368,СВЦЭМ!$B$34:$B$777,D$366)+'СЕТ СН'!$F$13</f>
        <v>502.78592528000001</v>
      </c>
      <c r="E368" s="37">
        <f>SUMIFS(СВЦЭМ!$K$34:$K$777,СВЦЭМ!$A$34:$A$777,$A368,СВЦЭМ!$B$34:$B$777,E$366)+'СЕТ СН'!$F$13</f>
        <v>512.12718085999995</v>
      </c>
      <c r="F368" s="37">
        <f>SUMIFS(СВЦЭМ!$K$34:$K$777,СВЦЭМ!$A$34:$A$777,$A368,СВЦЭМ!$B$34:$B$777,F$366)+'СЕТ СН'!$F$13</f>
        <v>514.81391888999997</v>
      </c>
      <c r="G368" s="37">
        <f>SUMIFS(СВЦЭМ!$K$34:$K$777,СВЦЭМ!$A$34:$A$777,$A368,СВЦЭМ!$B$34:$B$777,G$366)+'СЕТ СН'!$F$13</f>
        <v>505.71449852000001</v>
      </c>
      <c r="H368" s="37">
        <f>SUMIFS(СВЦЭМ!$K$34:$K$777,СВЦЭМ!$A$34:$A$777,$A368,СВЦЭМ!$B$34:$B$777,H$366)+'СЕТ СН'!$F$13</f>
        <v>470.51683495999998</v>
      </c>
      <c r="I368" s="37">
        <f>SUMIFS(СВЦЭМ!$K$34:$K$777,СВЦЭМ!$A$34:$A$777,$A368,СВЦЭМ!$B$34:$B$777,I$366)+'СЕТ СН'!$F$13</f>
        <v>426.24936606</v>
      </c>
      <c r="J368" s="37">
        <f>SUMIFS(СВЦЭМ!$K$34:$K$777,СВЦЭМ!$A$34:$A$777,$A368,СВЦЭМ!$B$34:$B$777,J$366)+'СЕТ СН'!$F$13</f>
        <v>397.81449142999998</v>
      </c>
      <c r="K368" s="37">
        <f>SUMIFS(СВЦЭМ!$K$34:$K$777,СВЦЭМ!$A$34:$A$777,$A368,СВЦЭМ!$B$34:$B$777,K$366)+'СЕТ СН'!$F$13</f>
        <v>402.30897757999998</v>
      </c>
      <c r="L368" s="37">
        <f>SUMIFS(СВЦЭМ!$K$34:$K$777,СВЦЭМ!$A$34:$A$777,$A368,СВЦЭМ!$B$34:$B$777,L$366)+'СЕТ СН'!$F$13</f>
        <v>388.39389647000002</v>
      </c>
      <c r="M368" s="37">
        <f>SUMIFS(СВЦЭМ!$K$34:$K$777,СВЦЭМ!$A$34:$A$777,$A368,СВЦЭМ!$B$34:$B$777,M$366)+'СЕТ СН'!$F$13</f>
        <v>384.77449260999998</v>
      </c>
      <c r="N368" s="37">
        <f>SUMIFS(СВЦЭМ!$K$34:$K$777,СВЦЭМ!$A$34:$A$777,$A368,СВЦЭМ!$B$34:$B$777,N$366)+'СЕТ СН'!$F$13</f>
        <v>381.51059873000003</v>
      </c>
      <c r="O368" s="37">
        <f>SUMIFS(СВЦЭМ!$K$34:$K$777,СВЦЭМ!$A$34:$A$777,$A368,СВЦЭМ!$B$34:$B$777,O$366)+'СЕТ СН'!$F$13</f>
        <v>384.44835642999999</v>
      </c>
      <c r="P368" s="37">
        <f>SUMIFS(СВЦЭМ!$K$34:$K$777,СВЦЭМ!$A$34:$A$777,$A368,СВЦЭМ!$B$34:$B$777,P$366)+'СЕТ СН'!$F$13</f>
        <v>378.87050390000002</v>
      </c>
      <c r="Q368" s="37">
        <f>SUMIFS(СВЦЭМ!$K$34:$K$777,СВЦЭМ!$A$34:$A$777,$A368,СВЦЭМ!$B$34:$B$777,Q$366)+'СЕТ СН'!$F$13</f>
        <v>381.16816218999998</v>
      </c>
      <c r="R368" s="37">
        <f>SUMIFS(СВЦЭМ!$K$34:$K$777,СВЦЭМ!$A$34:$A$777,$A368,СВЦЭМ!$B$34:$B$777,R$366)+'СЕТ СН'!$F$13</f>
        <v>384.31281991999998</v>
      </c>
      <c r="S368" s="37">
        <f>SUMIFS(СВЦЭМ!$K$34:$K$777,СВЦЭМ!$A$34:$A$777,$A368,СВЦЭМ!$B$34:$B$777,S$366)+'СЕТ СН'!$F$13</f>
        <v>385.94761500999999</v>
      </c>
      <c r="T368" s="37">
        <f>SUMIFS(СВЦЭМ!$K$34:$K$777,СВЦЭМ!$A$34:$A$777,$A368,СВЦЭМ!$B$34:$B$777,T$366)+'СЕТ СН'!$F$13</f>
        <v>391.54288117999999</v>
      </c>
      <c r="U368" s="37">
        <f>SUMIFS(СВЦЭМ!$K$34:$K$777,СВЦЭМ!$A$34:$A$777,$A368,СВЦЭМ!$B$34:$B$777,U$366)+'СЕТ СН'!$F$13</f>
        <v>390.75090525000002</v>
      </c>
      <c r="V368" s="37">
        <f>SUMIFS(СВЦЭМ!$K$34:$K$777,СВЦЭМ!$A$34:$A$777,$A368,СВЦЭМ!$B$34:$B$777,V$366)+'СЕТ СН'!$F$13</f>
        <v>391.53897934000003</v>
      </c>
      <c r="W368" s="37">
        <f>SUMIFS(СВЦЭМ!$K$34:$K$777,СВЦЭМ!$A$34:$A$777,$A368,СВЦЭМ!$B$34:$B$777,W$366)+'СЕТ СН'!$F$13</f>
        <v>380.01013674000001</v>
      </c>
      <c r="X368" s="37">
        <f>SUMIFS(СВЦЭМ!$K$34:$K$777,СВЦЭМ!$A$34:$A$777,$A368,СВЦЭМ!$B$34:$B$777,X$366)+'СЕТ СН'!$F$13</f>
        <v>368.10898959000002</v>
      </c>
      <c r="Y368" s="37">
        <f>SUMIFS(СВЦЭМ!$K$34:$K$777,СВЦЭМ!$A$34:$A$777,$A368,СВЦЭМ!$B$34:$B$777,Y$366)+'СЕТ СН'!$F$13</f>
        <v>381.09089223000001</v>
      </c>
    </row>
    <row r="369" spans="1:25" ht="15.75" x14ac:dyDescent="0.2">
      <c r="A369" s="36">
        <f t="shared" ref="A369:A397" si="10">A368+1</f>
        <v>42616</v>
      </c>
      <c r="B369" s="37">
        <f>SUMIFS(СВЦЭМ!$K$34:$K$777,СВЦЭМ!$A$34:$A$777,$A369,СВЦЭМ!$B$34:$B$777,B$366)+'СЕТ СН'!$F$13</f>
        <v>433.53908852000001</v>
      </c>
      <c r="C369" s="37">
        <f>SUMIFS(СВЦЭМ!$K$34:$K$777,СВЦЭМ!$A$34:$A$777,$A369,СВЦЭМ!$B$34:$B$777,C$366)+'СЕТ СН'!$F$13</f>
        <v>478.00181938999998</v>
      </c>
      <c r="D369" s="37">
        <f>SUMIFS(СВЦЭМ!$K$34:$K$777,СВЦЭМ!$A$34:$A$777,$A369,СВЦЭМ!$B$34:$B$777,D$366)+'СЕТ СН'!$F$13</f>
        <v>503.11576573999997</v>
      </c>
      <c r="E369" s="37">
        <f>SUMIFS(СВЦЭМ!$K$34:$K$777,СВЦЭМ!$A$34:$A$777,$A369,СВЦЭМ!$B$34:$B$777,E$366)+'СЕТ СН'!$F$13</f>
        <v>515.34740199999999</v>
      </c>
      <c r="F369" s="37">
        <f>SUMIFS(СВЦЭМ!$K$34:$K$777,СВЦЭМ!$A$34:$A$777,$A369,СВЦЭМ!$B$34:$B$777,F$366)+'СЕТ СН'!$F$13</f>
        <v>516.58623841999997</v>
      </c>
      <c r="G369" s="37">
        <f>SUMIFS(СВЦЭМ!$K$34:$K$777,СВЦЭМ!$A$34:$A$777,$A369,СВЦЭМ!$B$34:$B$777,G$366)+'СЕТ СН'!$F$13</f>
        <v>510.38857705999999</v>
      </c>
      <c r="H369" s="37">
        <f>SUMIFS(СВЦЭМ!$K$34:$K$777,СВЦЭМ!$A$34:$A$777,$A369,СВЦЭМ!$B$34:$B$777,H$366)+'СЕТ СН'!$F$13</f>
        <v>500.47040579999998</v>
      </c>
      <c r="I369" s="37">
        <f>SUMIFS(СВЦЭМ!$K$34:$K$777,СВЦЭМ!$A$34:$A$777,$A369,СВЦЭМ!$B$34:$B$777,I$366)+'СЕТ СН'!$F$13</f>
        <v>471.82451277000001</v>
      </c>
      <c r="J369" s="37">
        <f>SUMIFS(СВЦЭМ!$K$34:$K$777,СВЦЭМ!$A$34:$A$777,$A369,СВЦЭМ!$B$34:$B$777,J$366)+'СЕТ СН'!$F$13</f>
        <v>419.53677536999999</v>
      </c>
      <c r="K369" s="37">
        <f>SUMIFS(СВЦЭМ!$K$34:$K$777,СВЦЭМ!$A$34:$A$777,$A369,СВЦЭМ!$B$34:$B$777,K$366)+'СЕТ СН'!$F$13</f>
        <v>391.03301096000001</v>
      </c>
      <c r="L369" s="37">
        <f>SUMIFS(СВЦЭМ!$K$34:$K$777,СВЦЭМ!$A$34:$A$777,$A369,СВЦЭМ!$B$34:$B$777,L$366)+'СЕТ СН'!$F$13</f>
        <v>380.29389803999999</v>
      </c>
      <c r="M369" s="37">
        <f>SUMIFS(СВЦЭМ!$K$34:$K$777,СВЦЭМ!$A$34:$A$777,$A369,СВЦЭМ!$B$34:$B$777,M$366)+'СЕТ СН'!$F$13</f>
        <v>372.90154053999998</v>
      </c>
      <c r="N369" s="37">
        <f>SUMIFS(СВЦЭМ!$K$34:$K$777,СВЦЭМ!$A$34:$A$777,$A369,СВЦЭМ!$B$34:$B$777,N$366)+'СЕТ СН'!$F$13</f>
        <v>366.26571422000001</v>
      </c>
      <c r="O369" s="37">
        <f>SUMIFS(СВЦЭМ!$K$34:$K$777,СВЦЭМ!$A$34:$A$777,$A369,СВЦЭМ!$B$34:$B$777,O$366)+'СЕТ СН'!$F$13</f>
        <v>364.80697636999997</v>
      </c>
      <c r="P369" s="37">
        <f>SUMIFS(СВЦЭМ!$K$34:$K$777,СВЦЭМ!$A$34:$A$777,$A369,СВЦЭМ!$B$34:$B$777,P$366)+'СЕТ СН'!$F$13</f>
        <v>380.33510221</v>
      </c>
      <c r="Q369" s="37">
        <f>SUMIFS(СВЦЭМ!$K$34:$K$777,СВЦЭМ!$A$34:$A$777,$A369,СВЦЭМ!$B$34:$B$777,Q$366)+'СЕТ СН'!$F$13</f>
        <v>374.51077185000003</v>
      </c>
      <c r="R369" s="37">
        <f>SUMIFS(СВЦЭМ!$K$34:$K$777,СВЦЭМ!$A$34:$A$777,$A369,СВЦЭМ!$B$34:$B$777,R$366)+'СЕТ СН'!$F$13</f>
        <v>374.94523946999999</v>
      </c>
      <c r="S369" s="37">
        <f>SUMIFS(СВЦЭМ!$K$34:$K$777,СВЦЭМ!$A$34:$A$777,$A369,СВЦЭМ!$B$34:$B$777,S$366)+'СЕТ СН'!$F$13</f>
        <v>376.23169790999998</v>
      </c>
      <c r="T369" s="37">
        <f>SUMIFS(СВЦЭМ!$K$34:$K$777,СВЦЭМ!$A$34:$A$777,$A369,СВЦЭМ!$B$34:$B$777,T$366)+'СЕТ СН'!$F$13</f>
        <v>381.42571905</v>
      </c>
      <c r="U369" s="37">
        <f>SUMIFS(СВЦЭМ!$K$34:$K$777,СВЦЭМ!$A$34:$A$777,$A369,СВЦЭМ!$B$34:$B$777,U$366)+'СЕТ СН'!$F$13</f>
        <v>375.53420726000002</v>
      </c>
      <c r="V369" s="37">
        <f>SUMIFS(СВЦЭМ!$K$34:$K$777,СВЦЭМ!$A$34:$A$777,$A369,СВЦЭМ!$B$34:$B$777,V$366)+'СЕТ СН'!$F$13</f>
        <v>382.07099491999998</v>
      </c>
      <c r="W369" s="37">
        <f>SUMIFS(СВЦЭМ!$K$34:$K$777,СВЦЭМ!$A$34:$A$777,$A369,СВЦЭМ!$B$34:$B$777,W$366)+'СЕТ СН'!$F$13</f>
        <v>378.4145034</v>
      </c>
      <c r="X369" s="37">
        <f>SUMIFS(СВЦЭМ!$K$34:$K$777,СВЦЭМ!$A$34:$A$777,$A369,СВЦЭМ!$B$34:$B$777,X$366)+'СЕТ СН'!$F$13</f>
        <v>377.51939553</v>
      </c>
      <c r="Y369" s="37">
        <f>SUMIFS(СВЦЭМ!$K$34:$K$777,СВЦЭМ!$A$34:$A$777,$A369,СВЦЭМ!$B$34:$B$777,Y$366)+'СЕТ СН'!$F$13</f>
        <v>390.32537418999999</v>
      </c>
    </row>
    <row r="370" spans="1:25" ht="15.75" x14ac:dyDescent="0.2">
      <c r="A370" s="36">
        <f t="shared" si="10"/>
        <v>42617</v>
      </c>
      <c r="B370" s="37">
        <f>SUMIFS(СВЦЭМ!$K$34:$K$777,СВЦЭМ!$A$34:$A$777,$A370,СВЦЭМ!$B$34:$B$777,B$366)+'СЕТ СН'!$F$13</f>
        <v>416.10763801000002</v>
      </c>
      <c r="C370" s="37">
        <f>SUMIFS(СВЦЭМ!$K$34:$K$777,СВЦЭМ!$A$34:$A$777,$A370,СВЦЭМ!$B$34:$B$777,C$366)+'СЕТ СН'!$F$13</f>
        <v>447.11392760000001</v>
      </c>
      <c r="D370" s="37">
        <f>SUMIFS(СВЦЭМ!$K$34:$K$777,СВЦЭМ!$A$34:$A$777,$A370,СВЦЭМ!$B$34:$B$777,D$366)+'СЕТ СН'!$F$13</f>
        <v>463.15449361999998</v>
      </c>
      <c r="E370" s="37">
        <f>SUMIFS(СВЦЭМ!$K$34:$K$777,СВЦЭМ!$A$34:$A$777,$A370,СВЦЭМ!$B$34:$B$777,E$366)+'СЕТ СН'!$F$13</f>
        <v>475.15274486999999</v>
      </c>
      <c r="F370" s="37">
        <f>SUMIFS(СВЦЭМ!$K$34:$K$777,СВЦЭМ!$A$34:$A$777,$A370,СВЦЭМ!$B$34:$B$777,F$366)+'СЕТ СН'!$F$13</f>
        <v>484.00248458999999</v>
      </c>
      <c r="G370" s="37">
        <f>SUMIFS(СВЦЭМ!$K$34:$K$777,СВЦЭМ!$A$34:$A$777,$A370,СВЦЭМ!$B$34:$B$777,G$366)+'СЕТ СН'!$F$13</f>
        <v>482.6613266</v>
      </c>
      <c r="H370" s="37">
        <f>SUMIFS(СВЦЭМ!$K$34:$K$777,СВЦЭМ!$A$34:$A$777,$A370,СВЦЭМ!$B$34:$B$777,H$366)+'СЕТ СН'!$F$13</f>
        <v>472.10171279999997</v>
      </c>
      <c r="I370" s="37">
        <f>SUMIFS(СВЦЭМ!$K$34:$K$777,СВЦЭМ!$A$34:$A$777,$A370,СВЦЭМ!$B$34:$B$777,I$366)+'СЕТ СН'!$F$13</f>
        <v>456.96645422</v>
      </c>
      <c r="J370" s="37">
        <f>SUMIFS(СВЦЭМ!$K$34:$K$777,СВЦЭМ!$A$34:$A$777,$A370,СВЦЭМ!$B$34:$B$777,J$366)+'СЕТ СН'!$F$13</f>
        <v>399.83844126000002</v>
      </c>
      <c r="K370" s="37">
        <f>SUMIFS(СВЦЭМ!$K$34:$K$777,СВЦЭМ!$A$34:$A$777,$A370,СВЦЭМ!$B$34:$B$777,K$366)+'СЕТ СН'!$F$13</f>
        <v>352.26821559000001</v>
      </c>
      <c r="L370" s="37">
        <f>SUMIFS(СВЦЭМ!$K$34:$K$777,СВЦЭМ!$A$34:$A$777,$A370,СВЦЭМ!$B$34:$B$777,L$366)+'СЕТ СН'!$F$13</f>
        <v>330.71208926999998</v>
      </c>
      <c r="M370" s="37">
        <f>SUMIFS(СВЦЭМ!$K$34:$K$777,СВЦЭМ!$A$34:$A$777,$A370,СВЦЭМ!$B$34:$B$777,M$366)+'СЕТ СН'!$F$13</f>
        <v>353.08058298999998</v>
      </c>
      <c r="N370" s="37">
        <f>SUMIFS(СВЦЭМ!$K$34:$K$777,СВЦЭМ!$A$34:$A$777,$A370,СВЦЭМ!$B$34:$B$777,N$366)+'СЕТ СН'!$F$13</f>
        <v>344.26348073999998</v>
      </c>
      <c r="O370" s="37">
        <f>SUMIFS(СВЦЭМ!$K$34:$K$777,СВЦЭМ!$A$34:$A$777,$A370,СВЦЭМ!$B$34:$B$777,O$366)+'СЕТ СН'!$F$13</f>
        <v>340.77358312000001</v>
      </c>
      <c r="P370" s="37">
        <f>SUMIFS(СВЦЭМ!$K$34:$K$777,СВЦЭМ!$A$34:$A$777,$A370,СВЦЭМ!$B$34:$B$777,P$366)+'СЕТ СН'!$F$13</f>
        <v>335.25513945</v>
      </c>
      <c r="Q370" s="37">
        <f>SUMIFS(СВЦЭМ!$K$34:$K$777,СВЦЭМ!$A$34:$A$777,$A370,СВЦЭМ!$B$34:$B$777,Q$366)+'СЕТ СН'!$F$13</f>
        <v>333.67980399999999</v>
      </c>
      <c r="R370" s="37">
        <f>SUMIFS(СВЦЭМ!$K$34:$K$777,СВЦЭМ!$A$34:$A$777,$A370,СВЦЭМ!$B$34:$B$777,R$366)+'СЕТ СН'!$F$13</f>
        <v>333.0917475</v>
      </c>
      <c r="S370" s="37">
        <f>SUMIFS(СВЦЭМ!$K$34:$K$777,СВЦЭМ!$A$34:$A$777,$A370,СВЦЭМ!$B$34:$B$777,S$366)+'СЕТ СН'!$F$13</f>
        <v>331.33726078000001</v>
      </c>
      <c r="T370" s="37">
        <f>SUMIFS(СВЦЭМ!$K$34:$K$777,СВЦЭМ!$A$34:$A$777,$A370,СВЦЭМ!$B$34:$B$777,T$366)+'СЕТ СН'!$F$13</f>
        <v>332.94115334000003</v>
      </c>
      <c r="U370" s="37">
        <f>SUMIFS(СВЦЭМ!$K$34:$K$777,СВЦЭМ!$A$34:$A$777,$A370,СВЦЭМ!$B$34:$B$777,U$366)+'СЕТ СН'!$F$13</f>
        <v>332.07611911999999</v>
      </c>
      <c r="V370" s="37">
        <f>SUMIFS(СВЦЭМ!$K$34:$K$777,СВЦЭМ!$A$34:$A$777,$A370,СВЦЭМ!$B$34:$B$777,V$366)+'СЕТ СН'!$F$13</f>
        <v>354.33896014999999</v>
      </c>
      <c r="W370" s="37">
        <f>SUMIFS(СВЦЭМ!$K$34:$K$777,СВЦЭМ!$A$34:$A$777,$A370,СВЦЭМ!$B$34:$B$777,W$366)+'СЕТ СН'!$F$13</f>
        <v>354.87054276999999</v>
      </c>
      <c r="X370" s="37">
        <f>SUMIFS(СВЦЭМ!$K$34:$K$777,СВЦЭМ!$A$34:$A$777,$A370,СВЦЭМ!$B$34:$B$777,X$366)+'СЕТ СН'!$F$13</f>
        <v>347.70429016999998</v>
      </c>
      <c r="Y370" s="37">
        <f>SUMIFS(СВЦЭМ!$K$34:$K$777,СВЦЭМ!$A$34:$A$777,$A370,СВЦЭМ!$B$34:$B$777,Y$366)+'СЕТ СН'!$F$13</f>
        <v>366.22664652999998</v>
      </c>
    </row>
    <row r="371" spans="1:25" ht="15.75" x14ac:dyDescent="0.2">
      <c r="A371" s="36">
        <f t="shared" si="10"/>
        <v>42618</v>
      </c>
      <c r="B371" s="37">
        <f>SUMIFS(СВЦЭМ!$K$34:$K$777,СВЦЭМ!$A$34:$A$777,$A371,СВЦЭМ!$B$34:$B$777,B$366)+'СЕТ СН'!$F$13</f>
        <v>416.61640263999999</v>
      </c>
      <c r="C371" s="37">
        <f>SUMIFS(СВЦЭМ!$K$34:$K$777,СВЦЭМ!$A$34:$A$777,$A371,СВЦЭМ!$B$34:$B$777,C$366)+'СЕТ СН'!$F$13</f>
        <v>455.81129246</v>
      </c>
      <c r="D371" s="37">
        <f>SUMIFS(СВЦЭМ!$K$34:$K$777,СВЦЭМ!$A$34:$A$777,$A371,СВЦЭМ!$B$34:$B$777,D$366)+'СЕТ СН'!$F$13</f>
        <v>471.03506568</v>
      </c>
      <c r="E371" s="37">
        <f>SUMIFS(СВЦЭМ!$K$34:$K$777,СВЦЭМ!$A$34:$A$777,$A371,СВЦЭМ!$B$34:$B$777,E$366)+'СЕТ СН'!$F$13</f>
        <v>484.17197915000003</v>
      </c>
      <c r="F371" s="37">
        <f>SUMIFS(СВЦЭМ!$K$34:$K$777,СВЦЭМ!$A$34:$A$777,$A371,СВЦЭМ!$B$34:$B$777,F$366)+'СЕТ СН'!$F$13</f>
        <v>485.75898731000001</v>
      </c>
      <c r="G371" s="37">
        <f>SUMIFS(СВЦЭМ!$K$34:$K$777,СВЦЭМ!$A$34:$A$777,$A371,СВЦЭМ!$B$34:$B$777,G$366)+'СЕТ СН'!$F$13</f>
        <v>476.28879504000002</v>
      </c>
      <c r="H371" s="37">
        <f>SUMIFS(СВЦЭМ!$K$34:$K$777,СВЦЭМ!$A$34:$A$777,$A371,СВЦЭМ!$B$34:$B$777,H$366)+'СЕТ СН'!$F$13</f>
        <v>453.04919812999998</v>
      </c>
      <c r="I371" s="37">
        <f>SUMIFS(СВЦЭМ!$K$34:$K$777,СВЦЭМ!$A$34:$A$777,$A371,СВЦЭМ!$B$34:$B$777,I$366)+'СЕТ СН'!$F$13</f>
        <v>415.80114243000003</v>
      </c>
      <c r="J371" s="37">
        <f>SUMIFS(СВЦЭМ!$K$34:$K$777,СВЦЭМ!$A$34:$A$777,$A371,СВЦЭМ!$B$34:$B$777,J$366)+'СЕТ СН'!$F$13</f>
        <v>384.60529129000003</v>
      </c>
      <c r="K371" s="37">
        <f>SUMIFS(СВЦЭМ!$K$34:$K$777,СВЦЭМ!$A$34:$A$777,$A371,СВЦЭМ!$B$34:$B$777,K$366)+'СЕТ СН'!$F$13</f>
        <v>382.10032036000001</v>
      </c>
      <c r="L371" s="37">
        <f>SUMIFS(СВЦЭМ!$K$34:$K$777,СВЦЭМ!$A$34:$A$777,$A371,СВЦЭМ!$B$34:$B$777,L$366)+'СЕТ СН'!$F$13</f>
        <v>371.69778317999999</v>
      </c>
      <c r="M371" s="37">
        <f>SUMIFS(СВЦЭМ!$K$34:$K$777,СВЦЭМ!$A$34:$A$777,$A371,СВЦЭМ!$B$34:$B$777,M$366)+'СЕТ СН'!$F$13</f>
        <v>372.77907004999997</v>
      </c>
      <c r="N371" s="37">
        <f>SUMIFS(СВЦЭМ!$K$34:$K$777,СВЦЭМ!$A$34:$A$777,$A371,СВЦЭМ!$B$34:$B$777,N$366)+'СЕТ СН'!$F$13</f>
        <v>367.27476231999998</v>
      </c>
      <c r="O371" s="37">
        <f>SUMIFS(СВЦЭМ!$K$34:$K$777,СВЦЭМ!$A$34:$A$777,$A371,СВЦЭМ!$B$34:$B$777,O$366)+'СЕТ СН'!$F$13</f>
        <v>369.46226467000002</v>
      </c>
      <c r="P371" s="37">
        <f>SUMIFS(СВЦЭМ!$K$34:$K$777,СВЦЭМ!$A$34:$A$777,$A371,СВЦЭМ!$B$34:$B$777,P$366)+'СЕТ СН'!$F$13</f>
        <v>387.80145014999999</v>
      </c>
      <c r="Q371" s="37">
        <f>SUMIFS(СВЦЭМ!$K$34:$K$777,СВЦЭМ!$A$34:$A$777,$A371,СВЦЭМ!$B$34:$B$777,Q$366)+'СЕТ СН'!$F$13</f>
        <v>400.69358299999999</v>
      </c>
      <c r="R371" s="37">
        <f>SUMIFS(СВЦЭМ!$K$34:$K$777,СВЦЭМ!$A$34:$A$777,$A371,СВЦЭМ!$B$34:$B$777,R$366)+'СЕТ СН'!$F$13</f>
        <v>409.12217035999998</v>
      </c>
      <c r="S371" s="37">
        <f>SUMIFS(СВЦЭМ!$K$34:$K$777,СВЦЭМ!$A$34:$A$777,$A371,СВЦЭМ!$B$34:$B$777,S$366)+'СЕТ СН'!$F$13</f>
        <v>407.20246662</v>
      </c>
      <c r="T371" s="37">
        <f>SUMIFS(СВЦЭМ!$K$34:$K$777,СВЦЭМ!$A$34:$A$777,$A371,СВЦЭМ!$B$34:$B$777,T$366)+'СЕТ СН'!$F$13</f>
        <v>406.06047161999999</v>
      </c>
      <c r="U371" s="37">
        <f>SUMIFS(СВЦЭМ!$K$34:$K$777,СВЦЭМ!$A$34:$A$777,$A371,СВЦЭМ!$B$34:$B$777,U$366)+'СЕТ СН'!$F$13</f>
        <v>414.01003155000001</v>
      </c>
      <c r="V371" s="37">
        <f>SUMIFS(СВЦЭМ!$K$34:$K$777,СВЦЭМ!$A$34:$A$777,$A371,СВЦЭМ!$B$34:$B$777,V$366)+'СЕТ СН'!$F$13</f>
        <v>411.26498362000001</v>
      </c>
      <c r="W371" s="37">
        <f>SUMIFS(СВЦЭМ!$K$34:$K$777,СВЦЭМ!$A$34:$A$777,$A371,СВЦЭМ!$B$34:$B$777,W$366)+'СЕТ СН'!$F$13</f>
        <v>403.04873484000001</v>
      </c>
      <c r="X371" s="37">
        <f>SUMIFS(СВЦЭМ!$K$34:$K$777,СВЦЭМ!$A$34:$A$777,$A371,СВЦЭМ!$B$34:$B$777,X$366)+'СЕТ СН'!$F$13</f>
        <v>398.15241952000002</v>
      </c>
      <c r="Y371" s="37">
        <f>SUMIFS(СВЦЭМ!$K$34:$K$777,СВЦЭМ!$A$34:$A$777,$A371,СВЦЭМ!$B$34:$B$777,Y$366)+'СЕТ СН'!$F$13</f>
        <v>408.87567143000001</v>
      </c>
    </row>
    <row r="372" spans="1:25" ht="15.75" x14ac:dyDescent="0.2">
      <c r="A372" s="36">
        <f t="shared" si="10"/>
        <v>42619</v>
      </c>
      <c r="B372" s="37">
        <f>SUMIFS(СВЦЭМ!$K$34:$K$777,СВЦЭМ!$A$34:$A$777,$A372,СВЦЭМ!$B$34:$B$777,B$366)+'СЕТ СН'!$F$13</f>
        <v>412.16823429999999</v>
      </c>
      <c r="C372" s="37">
        <f>SUMIFS(СВЦЭМ!$K$34:$K$777,СВЦЭМ!$A$34:$A$777,$A372,СВЦЭМ!$B$34:$B$777,C$366)+'СЕТ СН'!$F$13</f>
        <v>458.76903607999998</v>
      </c>
      <c r="D372" s="37">
        <f>SUMIFS(СВЦЭМ!$K$34:$K$777,СВЦЭМ!$A$34:$A$777,$A372,СВЦЭМ!$B$34:$B$777,D$366)+'СЕТ СН'!$F$13</f>
        <v>489.94300364999998</v>
      </c>
      <c r="E372" s="37">
        <f>SUMIFS(СВЦЭМ!$K$34:$K$777,СВЦЭМ!$A$34:$A$777,$A372,СВЦЭМ!$B$34:$B$777,E$366)+'СЕТ СН'!$F$13</f>
        <v>503.83760518999998</v>
      </c>
      <c r="F372" s="37">
        <f>SUMIFS(СВЦЭМ!$K$34:$K$777,СВЦЭМ!$A$34:$A$777,$A372,СВЦЭМ!$B$34:$B$777,F$366)+'СЕТ СН'!$F$13</f>
        <v>504.95468965999999</v>
      </c>
      <c r="G372" s="37">
        <f>SUMIFS(СВЦЭМ!$K$34:$K$777,СВЦЭМ!$A$34:$A$777,$A372,СВЦЭМ!$B$34:$B$777,G$366)+'СЕТ СН'!$F$13</f>
        <v>491.72889913</v>
      </c>
      <c r="H372" s="37">
        <f>SUMIFS(СВЦЭМ!$K$34:$K$777,СВЦЭМ!$A$34:$A$777,$A372,СВЦЭМ!$B$34:$B$777,H$366)+'СЕТ СН'!$F$13</f>
        <v>454.38857357000001</v>
      </c>
      <c r="I372" s="37">
        <f>SUMIFS(СВЦЭМ!$K$34:$K$777,СВЦЭМ!$A$34:$A$777,$A372,СВЦЭМ!$B$34:$B$777,I$366)+'СЕТ СН'!$F$13</f>
        <v>391.22460173000002</v>
      </c>
      <c r="J372" s="37">
        <f>SUMIFS(СВЦЭМ!$K$34:$K$777,СВЦЭМ!$A$34:$A$777,$A372,СВЦЭМ!$B$34:$B$777,J$366)+'СЕТ СН'!$F$13</f>
        <v>344.96428481999999</v>
      </c>
      <c r="K372" s="37">
        <f>SUMIFS(СВЦЭМ!$K$34:$K$777,СВЦЭМ!$A$34:$A$777,$A372,СВЦЭМ!$B$34:$B$777,K$366)+'СЕТ СН'!$F$13</f>
        <v>338.23982625999997</v>
      </c>
      <c r="L372" s="37">
        <f>SUMIFS(СВЦЭМ!$K$34:$K$777,СВЦЭМ!$A$34:$A$777,$A372,СВЦЭМ!$B$34:$B$777,L$366)+'СЕТ СН'!$F$13</f>
        <v>341.89551918000001</v>
      </c>
      <c r="M372" s="37">
        <f>SUMIFS(СВЦЭМ!$K$34:$K$777,СВЦЭМ!$A$34:$A$777,$A372,СВЦЭМ!$B$34:$B$777,M$366)+'СЕТ СН'!$F$13</f>
        <v>357.25179910999998</v>
      </c>
      <c r="N372" s="37">
        <f>SUMIFS(СВЦЭМ!$K$34:$K$777,СВЦЭМ!$A$34:$A$777,$A372,СВЦЭМ!$B$34:$B$777,N$366)+'СЕТ СН'!$F$13</f>
        <v>346.75271299000002</v>
      </c>
      <c r="O372" s="37">
        <f>SUMIFS(СВЦЭМ!$K$34:$K$777,СВЦЭМ!$A$34:$A$777,$A372,СВЦЭМ!$B$34:$B$777,O$366)+'СЕТ СН'!$F$13</f>
        <v>349.81332541</v>
      </c>
      <c r="P372" s="37">
        <f>SUMIFS(СВЦЭМ!$K$34:$K$777,СВЦЭМ!$A$34:$A$777,$A372,СВЦЭМ!$B$34:$B$777,P$366)+'СЕТ СН'!$F$13</f>
        <v>349.52664916999998</v>
      </c>
      <c r="Q372" s="37">
        <f>SUMIFS(СВЦЭМ!$K$34:$K$777,СВЦЭМ!$A$34:$A$777,$A372,СВЦЭМ!$B$34:$B$777,Q$366)+'СЕТ СН'!$F$13</f>
        <v>350.97083364999997</v>
      </c>
      <c r="R372" s="37">
        <f>SUMIFS(СВЦЭМ!$K$34:$K$777,СВЦЭМ!$A$34:$A$777,$A372,СВЦЭМ!$B$34:$B$777,R$366)+'СЕТ СН'!$F$13</f>
        <v>352.01689477999997</v>
      </c>
      <c r="S372" s="37">
        <f>SUMIFS(СВЦЭМ!$K$34:$K$777,СВЦЭМ!$A$34:$A$777,$A372,СВЦЭМ!$B$34:$B$777,S$366)+'СЕТ СН'!$F$13</f>
        <v>349.37487934000001</v>
      </c>
      <c r="T372" s="37">
        <f>SUMIFS(СВЦЭМ!$K$34:$K$777,СВЦЭМ!$A$34:$A$777,$A372,СВЦЭМ!$B$34:$B$777,T$366)+'СЕТ СН'!$F$13</f>
        <v>354.08196077999997</v>
      </c>
      <c r="U372" s="37">
        <f>SUMIFS(СВЦЭМ!$K$34:$K$777,СВЦЭМ!$A$34:$A$777,$A372,СВЦЭМ!$B$34:$B$777,U$366)+'СЕТ СН'!$F$13</f>
        <v>365.81637523000001</v>
      </c>
      <c r="V372" s="37">
        <f>SUMIFS(СВЦЭМ!$K$34:$K$777,СВЦЭМ!$A$34:$A$777,$A372,СВЦЭМ!$B$34:$B$777,V$366)+'СЕТ СН'!$F$13</f>
        <v>387.71159254999998</v>
      </c>
      <c r="W372" s="37">
        <f>SUMIFS(СВЦЭМ!$K$34:$K$777,СВЦЭМ!$A$34:$A$777,$A372,СВЦЭМ!$B$34:$B$777,W$366)+'СЕТ СН'!$F$13</f>
        <v>380.63035327</v>
      </c>
      <c r="X372" s="37">
        <f>SUMIFS(СВЦЭМ!$K$34:$K$777,СВЦЭМ!$A$34:$A$777,$A372,СВЦЭМ!$B$34:$B$777,X$366)+'СЕТ СН'!$F$13</f>
        <v>348.98969968</v>
      </c>
      <c r="Y372" s="37">
        <f>SUMIFS(СВЦЭМ!$K$34:$K$777,СВЦЭМ!$A$34:$A$777,$A372,СВЦЭМ!$B$34:$B$777,Y$366)+'СЕТ СН'!$F$13</f>
        <v>363.12408898000001</v>
      </c>
    </row>
    <row r="373" spans="1:25" ht="15.75" x14ac:dyDescent="0.2">
      <c r="A373" s="36">
        <f t="shared" si="10"/>
        <v>42620</v>
      </c>
      <c r="B373" s="37">
        <f>SUMIFS(СВЦЭМ!$K$34:$K$777,СВЦЭМ!$A$34:$A$777,$A373,СВЦЭМ!$B$34:$B$777,B$366)+'СЕТ СН'!$F$13</f>
        <v>420.40566068999999</v>
      </c>
      <c r="C373" s="37">
        <f>SUMIFS(СВЦЭМ!$K$34:$K$777,СВЦЭМ!$A$34:$A$777,$A373,СВЦЭМ!$B$34:$B$777,C$366)+'СЕТ СН'!$F$13</f>
        <v>464.83507242000002</v>
      </c>
      <c r="D373" s="37">
        <f>SUMIFS(СВЦЭМ!$K$34:$K$777,СВЦЭМ!$A$34:$A$777,$A373,СВЦЭМ!$B$34:$B$777,D$366)+'СЕТ СН'!$F$13</f>
        <v>488.32372350000003</v>
      </c>
      <c r="E373" s="37">
        <f>SUMIFS(СВЦЭМ!$K$34:$K$777,СВЦЭМ!$A$34:$A$777,$A373,СВЦЭМ!$B$34:$B$777,E$366)+'СЕТ СН'!$F$13</f>
        <v>501.59655191000002</v>
      </c>
      <c r="F373" s="37">
        <f>SUMIFS(СВЦЭМ!$K$34:$K$777,СВЦЭМ!$A$34:$A$777,$A373,СВЦЭМ!$B$34:$B$777,F$366)+'СЕТ СН'!$F$13</f>
        <v>505.70763324000001</v>
      </c>
      <c r="G373" s="37">
        <f>SUMIFS(СВЦЭМ!$K$34:$K$777,СВЦЭМ!$A$34:$A$777,$A373,СВЦЭМ!$B$34:$B$777,G$366)+'СЕТ СН'!$F$13</f>
        <v>493.70283948000002</v>
      </c>
      <c r="H373" s="37">
        <f>SUMIFS(СВЦЭМ!$K$34:$K$777,СВЦЭМ!$A$34:$A$777,$A373,СВЦЭМ!$B$34:$B$777,H$366)+'СЕТ СН'!$F$13</f>
        <v>457.81722187000003</v>
      </c>
      <c r="I373" s="37">
        <f>SUMIFS(СВЦЭМ!$K$34:$K$777,СВЦЭМ!$A$34:$A$777,$A373,СВЦЭМ!$B$34:$B$777,I$366)+'СЕТ СН'!$F$13</f>
        <v>417.66023949999999</v>
      </c>
      <c r="J373" s="37">
        <f>SUMIFS(СВЦЭМ!$K$34:$K$777,СВЦЭМ!$A$34:$A$777,$A373,СВЦЭМ!$B$34:$B$777,J$366)+'СЕТ СН'!$F$13</f>
        <v>388.76495476999997</v>
      </c>
      <c r="K373" s="37">
        <f>SUMIFS(СВЦЭМ!$K$34:$K$777,СВЦЭМ!$A$34:$A$777,$A373,СВЦЭМ!$B$34:$B$777,K$366)+'СЕТ СН'!$F$13</f>
        <v>396.96425147000002</v>
      </c>
      <c r="L373" s="37">
        <f>SUMIFS(СВЦЭМ!$K$34:$K$777,СВЦЭМ!$A$34:$A$777,$A373,СВЦЭМ!$B$34:$B$777,L$366)+'СЕТ СН'!$F$13</f>
        <v>385.764996</v>
      </c>
      <c r="M373" s="37">
        <f>SUMIFS(СВЦЭМ!$K$34:$K$777,СВЦЭМ!$A$34:$A$777,$A373,СВЦЭМ!$B$34:$B$777,M$366)+'СЕТ СН'!$F$13</f>
        <v>411.08689127999997</v>
      </c>
      <c r="N373" s="37">
        <f>SUMIFS(СВЦЭМ!$K$34:$K$777,СВЦЭМ!$A$34:$A$777,$A373,СВЦЭМ!$B$34:$B$777,N$366)+'СЕТ СН'!$F$13</f>
        <v>393.25809851000002</v>
      </c>
      <c r="O373" s="37">
        <f>SUMIFS(СВЦЭМ!$K$34:$K$777,СВЦЭМ!$A$34:$A$777,$A373,СВЦЭМ!$B$34:$B$777,O$366)+'СЕТ СН'!$F$13</f>
        <v>397.92559304999997</v>
      </c>
      <c r="P373" s="37">
        <f>SUMIFS(СВЦЭМ!$K$34:$K$777,СВЦЭМ!$A$34:$A$777,$A373,СВЦЭМ!$B$34:$B$777,P$366)+'СЕТ СН'!$F$13</f>
        <v>382.37416521</v>
      </c>
      <c r="Q373" s="37">
        <f>SUMIFS(СВЦЭМ!$K$34:$K$777,СВЦЭМ!$A$34:$A$777,$A373,СВЦЭМ!$B$34:$B$777,Q$366)+'СЕТ СН'!$F$13</f>
        <v>363.53435758000001</v>
      </c>
      <c r="R373" s="37">
        <f>SUMIFS(СВЦЭМ!$K$34:$K$777,СВЦЭМ!$A$34:$A$777,$A373,СВЦЭМ!$B$34:$B$777,R$366)+'СЕТ СН'!$F$13</f>
        <v>430.92375012999997</v>
      </c>
      <c r="S373" s="37">
        <f>SUMIFS(СВЦЭМ!$K$34:$K$777,СВЦЭМ!$A$34:$A$777,$A373,СВЦЭМ!$B$34:$B$777,S$366)+'СЕТ СН'!$F$13</f>
        <v>399.48605001999999</v>
      </c>
      <c r="T373" s="37">
        <f>SUMIFS(СВЦЭМ!$K$34:$K$777,СВЦЭМ!$A$34:$A$777,$A373,СВЦЭМ!$B$34:$B$777,T$366)+'СЕТ СН'!$F$13</f>
        <v>403.76309415999998</v>
      </c>
      <c r="U373" s="37">
        <f>SUMIFS(СВЦЭМ!$K$34:$K$777,СВЦЭМ!$A$34:$A$777,$A373,СВЦЭМ!$B$34:$B$777,U$366)+'СЕТ СН'!$F$13</f>
        <v>413.20443166000001</v>
      </c>
      <c r="V373" s="37">
        <f>SUMIFS(СВЦЭМ!$K$34:$K$777,СВЦЭМ!$A$34:$A$777,$A373,СВЦЭМ!$B$34:$B$777,V$366)+'СЕТ СН'!$F$13</f>
        <v>431.86385839000002</v>
      </c>
      <c r="W373" s="37">
        <f>SUMIFS(СВЦЭМ!$K$34:$K$777,СВЦЭМ!$A$34:$A$777,$A373,СВЦЭМ!$B$34:$B$777,W$366)+'СЕТ СН'!$F$13</f>
        <v>389.38279792999998</v>
      </c>
      <c r="X373" s="37">
        <f>SUMIFS(СВЦЭМ!$K$34:$K$777,СВЦЭМ!$A$34:$A$777,$A373,СВЦЭМ!$B$34:$B$777,X$366)+'СЕТ СН'!$F$13</f>
        <v>364.4602749</v>
      </c>
      <c r="Y373" s="37">
        <f>SUMIFS(СВЦЭМ!$K$34:$K$777,СВЦЭМ!$A$34:$A$777,$A373,СВЦЭМ!$B$34:$B$777,Y$366)+'СЕТ СН'!$F$13</f>
        <v>384.92435733999997</v>
      </c>
    </row>
    <row r="374" spans="1:25" ht="15.75" x14ac:dyDescent="0.2">
      <c r="A374" s="36">
        <f t="shared" si="10"/>
        <v>42621</v>
      </c>
      <c r="B374" s="37">
        <f>SUMIFS(СВЦЭМ!$K$34:$K$777,СВЦЭМ!$A$34:$A$777,$A374,СВЦЭМ!$B$34:$B$777,B$366)+'СЕТ СН'!$F$13</f>
        <v>418.02424924000002</v>
      </c>
      <c r="C374" s="37">
        <f>SUMIFS(СВЦЭМ!$K$34:$K$777,СВЦЭМ!$A$34:$A$777,$A374,СВЦЭМ!$B$34:$B$777,C$366)+'СЕТ СН'!$F$13</f>
        <v>456.65448778000001</v>
      </c>
      <c r="D374" s="37">
        <f>SUMIFS(СВЦЭМ!$K$34:$K$777,СВЦЭМ!$A$34:$A$777,$A374,СВЦЭМ!$B$34:$B$777,D$366)+'СЕТ СН'!$F$13</f>
        <v>486.69042717999997</v>
      </c>
      <c r="E374" s="37">
        <f>SUMIFS(СВЦЭМ!$K$34:$K$777,СВЦЭМ!$A$34:$A$777,$A374,СВЦЭМ!$B$34:$B$777,E$366)+'СЕТ СН'!$F$13</f>
        <v>499.35213324</v>
      </c>
      <c r="F374" s="37">
        <f>SUMIFS(СВЦЭМ!$K$34:$K$777,СВЦЭМ!$A$34:$A$777,$A374,СВЦЭМ!$B$34:$B$777,F$366)+'СЕТ СН'!$F$13</f>
        <v>503.19730808999998</v>
      </c>
      <c r="G374" s="37">
        <f>SUMIFS(СВЦЭМ!$K$34:$K$777,СВЦЭМ!$A$34:$A$777,$A374,СВЦЭМ!$B$34:$B$777,G$366)+'СЕТ СН'!$F$13</f>
        <v>505.88404408999997</v>
      </c>
      <c r="H374" s="37">
        <f>SUMIFS(СВЦЭМ!$K$34:$K$777,СВЦЭМ!$A$34:$A$777,$A374,СВЦЭМ!$B$34:$B$777,H$366)+'СЕТ СН'!$F$13</f>
        <v>487.72213393999999</v>
      </c>
      <c r="I374" s="37">
        <f>SUMIFS(СВЦЭМ!$K$34:$K$777,СВЦЭМ!$A$34:$A$777,$A374,СВЦЭМ!$B$34:$B$777,I$366)+'СЕТ СН'!$F$13</f>
        <v>449.42293274000002</v>
      </c>
      <c r="J374" s="37">
        <f>SUMIFS(СВЦЭМ!$K$34:$K$777,СВЦЭМ!$A$34:$A$777,$A374,СВЦЭМ!$B$34:$B$777,J$366)+'СЕТ СН'!$F$13</f>
        <v>395.26280600000001</v>
      </c>
      <c r="K374" s="37">
        <f>SUMIFS(СВЦЭМ!$K$34:$K$777,СВЦЭМ!$A$34:$A$777,$A374,СВЦЭМ!$B$34:$B$777,K$366)+'СЕТ СН'!$F$13</f>
        <v>356.07818429999998</v>
      </c>
      <c r="L374" s="37">
        <f>SUMIFS(СВЦЭМ!$K$34:$K$777,СВЦЭМ!$A$34:$A$777,$A374,СВЦЭМ!$B$34:$B$777,L$366)+'СЕТ СН'!$F$13</f>
        <v>329.61659320000001</v>
      </c>
      <c r="M374" s="37">
        <f>SUMIFS(СВЦЭМ!$K$34:$K$777,СВЦЭМ!$A$34:$A$777,$A374,СВЦЭМ!$B$34:$B$777,M$366)+'СЕТ СН'!$F$13</f>
        <v>351.77456849999999</v>
      </c>
      <c r="N374" s="37">
        <f>SUMIFS(СВЦЭМ!$K$34:$K$777,СВЦЭМ!$A$34:$A$777,$A374,СВЦЭМ!$B$34:$B$777,N$366)+'СЕТ СН'!$F$13</f>
        <v>365.38032741000001</v>
      </c>
      <c r="O374" s="37">
        <f>SUMIFS(СВЦЭМ!$K$34:$K$777,СВЦЭМ!$A$34:$A$777,$A374,СВЦЭМ!$B$34:$B$777,O$366)+'СЕТ СН'!$F$13</f>
        <v>369.84856575999999</v>
      </c>
      <c r="P374" s="37">
        <f>SUMIFS(СВЦЭМ!$K$34:$K$777,СВЦЭМ!$A$34:$A$777,$A374,СВЦЭМ!$B$34:$B$777,P$366)+'СЕТ СН'!$F$13</f>
        <v>362.29519662000001</v>
      </c>
      <c r="Q374" s="37">
        <f>SUMIFS(СВЦЭМ!$K$34:$K$777,СВЦЭМ!$A$34:$A$777,$A374,СВЦЭМ!$B$34:$B$777,Q$366)+'СЕТ СН'!$F$13</f>
        <v>362.91384025999997</v>
      </c>
      <c r="R374" s="37">
        <f>SUMIFS(СВЦЭМ!$K$34:$K$777,СВЦЭМ!$A$34:$A$777,$A374,СВЦЭМ!$B$34:$B$777,R$366)+'СЕТ СН'!$F$13</f>
        <v>362.64065208</v>
      </c>
      <c r="S374" s="37">
        <f>SUMIFS(СВЦЭМ!$K$34:$K$777,СВЦЭМ!$A$34:$A$777,$A374,СВЦЭМ!$B$34:$B$777,S$366)+'СЕТ СН'!$F$13</f>
        <v>317.83354521000001</v>
      </c>
      <c r="T374" s="37">
        <f>SUMIFS(СВЦЭМ!$K$34:$K$777,СВЦЭМ!$A$34:$A$777,$A374,СВЦЭМ!$B$34:$B$777,T$366)+'СЕТ СН'!$F$13</f>
        <v>320.95313721000002</v>
      </c>
      <c r="U374" s="37">
        <f>SUMIFS(СВЦЭМ!$K$34:$K$777,СВЦЭМ!$A$34:$A$777,$A374,СВЦЭМ!$B$34:$B$777,U$366)+'СЕТ СН'!$F$13</f>
        <v>331.67578660999999</v>
      </c>
      <c r="V374" s="37">
        <f>SUMIFS(СВЦЭМ!$K$34:$K$777,СВЦЭМ!$A$34:$A$777,$A374,СВЦЭМ!$B$34:$B$777,V$366)+'СЕТ СН'!$F$13</f>
        <v>352.04780473</v>
      </c>
      <c r="W374" s="37">
        <f>SUMIFS(СВЦЭМ!$K$34:$K$777,СВЦЭМ!$A$34:$A$777,$A374,СВЦЭМ!$B$34:$B$777,W$366)+'СЕТ СН'!$F$13</f>
        <v>347.90311817000003</v>
      </c>
      <c r="X374" s="37">
        <f>SUMIFS(СВЦЭМ!$K$34:$K$777,СВЦЭМ!$A$34:$A$777,$A374,СВЦЭМ!$B$34:$B$777,X$366)+'СЕТ СН'!$F$13</f>
        <v>333.40646943000002</v>
      </c>
      <c r="Y374" s="37">
        <f>SUMIFS(СВЦЭМ!$K$34:$K$777,СВЦЭМ!$A$34:$A$777,$A374,СВЦЭМ!$B$34:$B$777,Y$366)+'СЕТ СН'!$F$13</f>
        <v>362.71821940000001</v>
      </c>
    </row>
    <row r="375" spans="1:25" ht="15.75" x14ac:dyDescent="0.2">
      <c r="A375" s="36">
        <f t="shared" si="10"/>
        <v>42622</v>
      </c>
      <c r="B375" s="37">
        <f>SUMIFS(СВЦЭМ!$K$34:$K$777,СВЦЭМ!$A$34:$A$777,$A375,СВЦЭМ!$B$34:$B$777,B$366)+'СЕТ СН'!$F$13</f>
        <v>421.99079387</v>
      </c>
      <c r="C375" s="37">
        <f>SUMIFS(СВЦЭМ!$K$34:$K$777,СВЦЭМ!$A$34:$A$777,$A375,СВЦЭМ!$B$34:$B$777,C$366)+'СЕТ СН'!$F$13</f>
        <v>461.80671438000002</v>
      </c>
      <c r="D375" s="37">
        <f>SUMIFS(СВЦЭМ!$K$34:$K$777,СВЦЭМ!$A$34:$A$777,$A375,СВЦЭМ!$B$34:$B$777,D$366)+'СЕТ СН'!$F$13</f>
        <v>496.49158292999999</v>
      </c>
      <c r="E375" s="37">
        <f>SUMIFS(СВЦЭМ!$K$34:$K$777,СВЦЭМ!$A$34:$A$777,$A375,СВЦЭМ!$B$34:$B$777,E$366)+'СЕТ СН'!$F$13</f>
        <v>509.95407319999998</v>
      </c>
      <c r="F375" s="37">
        <f>SUMIFS(СВЦЭМ!$K$34:$K$777,СВЦЭМ!$A$34:$A$777,$A375,СВЦЭМ!$B$34:$B$777,F$366)+'СЕТ СН'!$F$13</f>
        <v>510.20164495</v>
      </c>
      <c r="G375" s="37">
        <f>SUMIFS(СВЦЭМ!$K$34:$K$777,СВЦЭМ!$A$34:$A$777,$A375,СВЦЭМ!$B$34:$B$777,G$366)+'СЕТ СН'!$F$13</f>
        <v>496.95635678000002</v>
      </c>
      <c r="H375" s="37">
        <f>SUMIFS(СВЦЭМ!$K$34:$K$777,СВЦЭМ!$A$34:$A$777,$A375,СВЦЭМ!$B$34:$B$777,H$366)+'СЕТ СН'!$F$13</f>
        <v>455.14518165999999</v>
      </c>
      <c r="I375" s="37">
        <f>SUMIFS(СВЦЭМ!$K$34:$K$777,СВЦЭМ!$A$34:$A$777,$A375,СВЦЭМ!$B$34:$B$777,I$366)+'СЕТ СН'!$F$13</f>
        <v>400.74995163</v>
      </c>
      <c r="J375" s="37">
        <f>SUMIFS(СВЦЭМ!$K$34:$K$777,СВЦЭМ!$A$34:$A$777,$A375,СВЦЭМ!$B$34:$B$777,J$366)+'СЕТ СН'!$F$13</f>
        <v>350.81286022</v>
      </c>
      <c r="K375" s="37">
        <f>SUMIFS(СВЦЭМ!$K$34:$K$777,СВЦЭМ!$A$34:$A$777,$A375,СВЦЭМ!$B$34:$B$777,K$366)+'СЕТ СН'!$F$13</f>
        <v>331.05355660999999</v>
      </c>
      <c r="L375" s="37">
        <f>SUMIFS(СВЦЭМ!$K$34:$K$777,СВЦЭМ!$A$34:$A$777,$A375,СВЦЭМ!$B$34:$B$777,L$366)+'СЕТ СН'!$F$13</f>
        <v>329.98606634999999</v>
      </c>
      <c r="M375" s="37">
        <f>SUMIFS(СВЦЭМ!$K$34:$K$777,СВЦЭМ!$A$34:$A$777,$A375,СВЦЭМ!$B$34:$B$777,M$366)+'СЕТ СН'!$F$13</f>
        <v>314.40214817999998</v>
      </c>
      <c r="N375" s="37">
        <f>SUMIFS(СВЦЭМ!$K$34:$K$777,СВЦЭМ!$A$34:$A$777,$A375,СВЦЭМ!$B$34:$B$777,N$366)+'СЕТ СН'!$F$13</f>
        <v>308.44609836000001</v>
      </c>
      <c r="O375" s="37">
        <f>SUMIFS(СВЦЭМ!$K$34:$K$777,СВЦЭМ!$A$34:$A$777,$A375,СВЦЭМ!$B$34:$B$777,O$366)+'СЕТ СН'!$F$13</f>
        <v>311.64420264</v>
      </c>
      <c r="P375" s="37">
        <f>SUMIFS(СВЦЭМ!$K$34:$K$777,СВЦЭМ!$A$34:$A$777,$A375,СВЦЭМ!$B$34:$B$777,P$366)+'СЕТ СН'!$F$13</f>
        <v>307.32873871999999</v>
      </c>
      <c r="Q375" s="37">
        <f>SUMIFS(СВЦЭМ!$K$34:$K$777,СВЦЭМ!$A$34:$A$777,$A375,СВЦЭМ!$B$34:$B$777,Q$366)+'СЕТ СН'!$F$13</f>
        <v>349.33880639</v>
      </c>
      <c r="R375" s="37">
        <f>SUMIFS(СВЦЭМ!$K$34:$K$777,СВЦЭМ!$A$34:$A$777,$A375,СВЦЭМ!$B$34:$B$777,R$366)+'СЕТ СН'!$F$13</f>
        <v>393.63117806000002</v>
      </c>
      <c r="S375" s="37">
        <f>SUMIFS(СВЦЭМ!$K$34:$K$777,СВЦЭМ!$A$34:$A$777,$A375,СВЦЭМ!$B$34:$B$777,S$366)+'СЕТ СН'!$F$13</f>
        <v>356.00647950000001</v>
      </c>
      <c r="T375" s="37">
        <f>SUMIFS(СВЦЭМ!$K$34:$K$777,СВЦЭМ!$A$34:$A$777,$A375,СВЦЭМ!$B$34:$B$777,T$366)+'СЕТ СН'!$F$13</f>
        <v>321.68044298000001</v>
      </c>
      <c r="U375" s="37">
        <f>SUMIFS(СВЦЭМ!$K$34:$K$777,СВЦЭМ!$A$34:$A$777,$A375,СВЦЭМ!$B$34:$B$777,U$366)+'СЕТ СН'!$F$13</f>
        <v>316.79383510000002</v>
      </c>
      <c r="V375" s="37">
        <f>SUMIFS(СВЦЭМ!$K$34:$K$777,СВЦЭМ!$A$34:$A$777,$A375,СВЦЭМ!$B$34:$B$777,V$366)+'СЕТ СН'!$F$13</f>
        <v>321.99950644</v>
      </c>
      <c r="W375" s="37">
        <f>SUMIFS(СВЦЭМ!$K$34:$K$777,СВЦЭМ!$A$34:$A$777,$A375,СВЦЭМ!$B$34:$B$777,W$366)+'СЕТ СН'!$F$13</f>
        <v>317.24979843</v>
      </c>
      <c r="X375" s="37">
        <f>SUMIFS(СВЦЭМ!$K$34:$K$777,СВЦЭМ!$A$34:$A$777,$A375,СВЦЭМ!$B$34:$B$777,X$366)+'СЕТ СН'!$F$13</f>
        <v>318.25536240999998</v>
      </c>
      <c r="Y375" s="37">
        <f>SUMIFS(СВЦЭМ!$K$34:$K$777,СВЦЭМ!$A$34:$A$777,$A375,СВЦЭМ!$B$34:$B$777,Y$366)+'СЕТ СН'!$F$13</f>
        <v>365.70483332999999</v>
      </c>
    </row>
    <row r="376" spans="1:25" ht="15.75" x14ac:dyDescent="0.2">
      <c r="A376" s="36">
        <f t="shared" si="10"/>
        <v>42623</v>
      </c>
      <c r="B376" s="37">
        <f>SUMIFS(СВЦЭМ!$K$34:$K$777,СВЦЭМ!$A$34:$A$777,$A376,СВЦЭМ!$B$34:$B$777,B$366)+'СЕТ СН'!$F$13</f>
        <v>427.64568925999998</v>
      </c>
      <c r="C376" s="37">
        <f>SUMIFS(СВЦЭМ!$K$34:$K$777,СВЦЭМ!$A$34:$A$777,$A376,СВЦЭМ!$B$34:$B$777,C$366)+'СЕТ СН'!$F$13</f>
        <v>469.07561857000002</v>
      </c>
      <c r="D376" s="37">
        <f>SUMIFS(СВЦЭМ!$K$34:$K$777,СВЦЭМ!$A$34:$A$777,$A376,СВЦЭМ!$B$34:$B$777,D$366)+'СЕТ СН'!$F$13</f>
        <v>496.61072826999998</v>
      </c>
      <c r="E376" s="37">
        <f>SUMIFS(СВЦЭМ!$K$34:$K$777,СВЦЭМ!$A$34:$A$777,$A376,СВЦЭМ!$B$34:$B$777,E$366)+'СЕТ СН'!$F$13</f>
        <v>500.28077567000003</v>
      </c>
      <c r="F376" s="37">
        <f>SUMIFS(СВЦЭМ!$K$34:$K$777,СВЦЭМ!$A$34:$A$777,$A376,СВЦЭМ!$B$34:$B$777,F$366)+'СЕТ СН'!$F$13</f>
        <v>500.89090340000001</v>
      </c>
      <c r="G376" s="37">
        <f>SUMIFS(СВЦЭМ!$K$34:$K$777,СВЦЭМ!$A$34:$A$777,$A376,СВЦЭМ!$B$34:$B$777,G$366)+'СЕТ СН'!$F$13</f>
        <v>497.36714795</v>
      </c>
      <c r="H376" s="37">
        <f>SUMIFS(СВЦЭМ!$K$34:$K$777,СВЦЭМ!$A$34:$A$777,$A376,СВЦЭМ!$B$34:$B$777,H$366)+'СЕТ СН'!$F$13</f>
        <v>482.56224741</v>
      </c>
      <c r="I376" s="37">
        <f>SUMIFS(СВЦЭМ!$K$34:$K$777,СВЦЭМ!$A$34:$A$777,$A376,СВЦЭМ!$B$34:$B$777,I$366)+'СЕТ СН'!$F$13</f>
        <v>454.73292781999999</v>
      </c>
      <c r="J376" s="37">
        <f>SUMIFS(СВЦЭМ!$K$34:$K$777,СВЦЭМ!$A$34:$A$777,$A376,СВЦЭМ!$B$34:$B$777,J$366)+'СЕТ СН'!$F$13</f>
        <v>387.39348147999999</v>
      </c>
      <c r="K376" s="37">
        <f>SUMIFS(СВЦЭМ!$K$34:$K$777,СВЦЭМ!$A$34:$A$777,$A376,СВЦЭМ!$B$34:$B$777,K$366)+'СЕТ СН'!$F$13</f>
        <v>342.83629907</v>
      </c>
      <c r="L376" s="37">
        <f>SUMIFS(СВЦЭМ!$K$34:$K$777,СВЦЭМ!$A$34:$A$777,$A376,СВЦЭМ!$B$34:$B$777,L$366)+'СЕТ СН'!$F$13</f>
        <v>321.29342187999998</v>
      </c>
      <c r="M376" s="37">
        <f>SUMIFS(СВЦЭМ!$K$34:$K$777,СВЦЭМ!$A$34:$A$777,$A376,СВЦЭМ!$B$34:$B$777,M$366)+'СЕТ СН'!$F$13</f>
        <v>310.96873986999998</v>
      </c>
      <c r="N376" s="37">
        <f>SUMIFS(СВЦЭМ!$K$34:$K$777,СВЦЭМ!$A$34:$A$777,$A376,СВЦЭМ!$B$34:$B$777,N$366)+'СЕТ СН'!$F$13</f>
        <v>326.45129838999998</v>
      </c>
      <c r="O376" s="37">
        <f>SUMIFS(СВЦЭМ!$K$34:$K$777,СВЦЭМ!$A$34:$A$777,$A376,СВЦЭМ!$B$34:$B$777,O$366)+'СЕТ СН'!$F$13</f>
        <v>322.04682308000002</v>
      </c>
      <c r="P376" s="37">
        <f>SUMIFS(СВЦЭМ!$K$34:$K$777,СВЦЭМ!$A$34:$A$777,$A376,СВЦЭМ!$B$34:$B$777,P$366)+'СЕТ СН'!$F$13</f>
        <v>337.49430016999997</v>
      </c>
      <c r="Q376" s="37">
        <f>SUMIFS(СВЦЭМ!$K$34:$K$777,СВЦЭМ!$A$34:$A$777,$A376,СВЦЭМ!$B$34:$B$777,Q$366)+'СЕТ СН'!$F$13</f>
        <v>343.26037661999999</v>
      </c>
      <c r="R376" s="37">
        <f>SUMIFS(СВЦЭМ!$K$34:$K$777,СВЦЭМ!$A$34:$A$777,$A376,СВЦЭМ!$B$34:$B$777,R$366)+'СЕТ СН'!$F$13</f>
        <v>344.59822145999999</v>
      </c>
      <c r="S376" s="37">
        <f>SUMIFS(СВЦЭМ!$K$34:$K$777,СВЦЭМ!$A$34:$A$777,$A376,СВЦЭМ!$B$34:$B$777,S$366)+'СЕТ СН'!$F$13</f>
        <v>348.64642781999999</v>
      </c>
      <c r="T376" s="37">
        <f>SUMIFS(СВЦЭМ!$K$34:$K$777,СВЦЭМ!$A$34:$A$777,$A376,СВЦЭМ!$B$34:$B$777,T$366)+'СЕТ СН'!$F$13</f>
        <v>334.33457016</v>
      </c>
      <c r="U376" s="37">
        <f>SUMIFS(СВЦЭМ!$K$34:$K$777,СВЦЭМ!$A$34:$A$777,$A376,СВЦЭМ!$B$34:$B$777,U$366)+'СЕТ СН'!$F$13</f>
        <v>323.72110598</v>
      </c>
      <c r="V376" s="37">
        <f>SUMIFS(СВЦЭМ!$K$34:$K$777,СВЦЭМ!$A$34:$A$777,$A376,СВЦЭМ!$B$34:$B$777,V$366)+'СЕТ СН'!$F$13</f>
        <v>320.59792371999998</v>
      </c>
      <c r="W376" s="37">
        <f>SUMIFS(СВЦЭМ!$K$34:$K$777,СВЦЭМ!$A$34:$A$777,$A376,СВЦЭМ!$B$34:$B$777,W$366)+'СЕТ СН'!$F$13</f>
        <v>316.77207697</v>
      </c>
      <c r="X376" s="37">
        <f>SUMIFS(СВЦЭМ!$K$34:$K$777,СВЦЭМ!$A$34:$A$777,$A376,СВЦЭМ!$B$34:$B$777,X$366)+'СЕТ СН'!$F$13</f>
        <v>344.18952508000001</v>
      </c>
      <c r="Y376" s="37">
        <f>SUMIFS(СВЦЭМ!$K$34:$K$777,СВЦЭМ!$A$34:$A$777,$A376,СВЦЭМ!$B$34:$B$777,Y$366)+'СЕТ СН'!$F$13</f>
        <v>381.03033434999998</v>
      </c>
    </row>
    <row r="377" spans="1:25" ht="15.75" x14ac:dyDescent="0.2">
      <c r="A377" s="36">
        <f t="shared" si="10"/>
        <v>42624</v>
      </c>
      <c r="B377" s="37">
        <f>SUMIFS(СВЦЭМ!$K$34:$K$777,СВЦЭМ!$A$34:$A$777,$A377,СВЦЭМ!$B$34:$B$777,B$366)+'СЕТ СН'!$F$13</f>
        <v>405.56971873999998</v>
      </c>
      <c r="C377" s="37">
        <f>SUMIFS(СВЦЭМ!$K$34:$K$777,СВЦЭМ!$A$34:$A$777,$A377,СВЦЭМ!$B$34:$B$777,C$366)+'СЕТ СН'!$F$13</f>
        <v>449.77436849999998</v>
      </c>
      <c r="D377" s="37">
        <f>SUMIFS(СВЦЭМ!$K$34:$K$777,СВЦЭМ!$A$34:$A$777,$A377,СВЦЭМ!$B$34:$B$777,D$366)+'СЕТ СН'!$F$13</f>
        <v>482.57168852000001</v>
      </c>
      <c r="E377" s="37">
        <f>SUMIFS(СВЦЭМ!$K$34:$K$777,СВЦЭМ!$A$34:$A$777,$A377,СВЦЭМ!$B$34:$B$777,E$366)+'СЕТ СН'!$F$13</f>
        <v>493.63060246999999</v>
      </c>
      <c r="F377" s="37">
        <f>SUMIFS(СВЦЭМ!$K$34:$K$777,СВЦЭМ!$A$34:$A$777,$A377,СВЦЭМ!$B$34:$B$777,F$366)+'СЕТ СН'!$F$13</f>
        <v>493.08668655000002</v>
      </c>
      <c r="G377" s="37">
        <f>SUMIFS(СВЦЭМ!$K$34:$K$777,СВЦЭМ!$A$34:$A$777,$A377,СВЦЭМ!$B$34:$B$777,G$366)+'СЕТ СН'!$F$13</f>
        <v>491.34069218000002</v>
      </c>
      <c r="H377" s="37">
        <f>SUMIFS(СВЦЭМ!$K$34:$K$777,СВЦЭМ!$A$34:$A$777,$A377,СВЦЭМ!$B$34:$B$777,H$366)+'СЕТ СН'!$F$13</f>
        <v>481.22523044000002</v>
      </c>
      <c r="I377" s="37">
        <f>SUMIFS(СВЦЭМ!$K$34:$K$777,СВЦЭМ!$A$34:$A$777,$A377,СВЦЭМ!$B$34:$B$777,I$366)+'СЕТ СН'!$F$13</f>
        <v>452.53577517000002</v>
      </c>
      <c r="J377" s="37">
        <f>SUMIFS(СВЦЭМ!$K$34:$K$777,СВЦЭМ!$A$34:$A$777,$A377,СВЦЭМ!$B$34:$B$777,J$366)+'СЕТ СН'!$F$13</f>
        <v>395.13130533999998</v>
      </c>
      <c r="K377" s="37">
        <f>SUMIFS(СВЦЭМ!$K$34:$K$777,СВЦЭМ!$A$34:$A$777,$A377,СВЦЭМ!$B$34:$B$777,K$366)+'СЕТ СН'!$F$13</f>
        <v>356.5405207</v>
      </c>
      <c r="L377" s="37">
        <f>SUMIFS(СВЦЭМ!$K$34:$K$777,СВЦЭМ!$A$34:$A$777,$A377,СВЦЭМ!$B$34:$B$777,L$366)+'СЕТ СН'!$F$13</f>
        <v>340.55514909999999</v>
      </c>
      <c r="M377" s="37">
        <f>SUMIFS(СВЦЭМ!$K$34:$K$777,СВЦЭМ!$A$34:$A$777,$A377,СВЦЭМ!$B$34:$B$777,M$366)+'СЕТ СН'!$F$13</f>
        <v>366.17748612000003</v>
      </c>
      <c r="N377" s="37">
        <f>SUMIFS(СВЦЭМ!$K$34:$K$777,СВЦЭМ!$A$34:$A$777,$A377,СВЦЭМ!$B$34:$B$777,N$366)+'СЕТ СН'!$F$13</f>
        <v>362.50725118000003</v>
      </c>
      <c r="O377" s="37">
        <f>SUMIFS(СВЦЭМ!$K$34:$K$777,СВЦЭМ!$A$34:$A$777,$A377,СВЦЭМ!$B$34:$B$777,O$366)+'СЕТ СН'!$F$13</f>
        <v>360.22791434999999</v>
      </c>
      <c r="P377" s="37">
        <f>SUMIFS(СВЦЭМ!$K$34:$K$777,СВЦЭМ!$A$34:$A$777,$A377,СВЦЭМ!$B$34:$B$777,P$366)+'СЕТ СН'!$F$13</f>
        <v>371.62672250999998</v>
      </c>
      <c r="Q377" s="37">
        <f>SUMIFS(СВЦЭМ!$K$34:$K$777,СВЦЭМ!$A$34:$A$777,$A377,СВЦЭМ!$B$34:$B$777,Q$366)+'СЕТ СН'!$F$13</f>
        <v>368.64888074999999</v>
      </c>
      <c r="R377" s="37">
        <f>SUMIFS(СВЦЭМ!$K$34:$K$777,СВЦЭМ!$A$34:$A$777,$A377,СВЦЭМ!$B$34:$B$777,R$366)+'СЕТ СН'!$F$13</f>
        <v>365.32501026</v>
      </c>
      <c r="S377" s="37">
        <f>SUMIFS(СВЦЭМ!$K$34:$K$777,СВЦЭМ!$A$34:$A$777,$A377,СВЦЭМ!$B$34:$B$777,S$366)+'СЕТ СН'!$F$13</f>
        <v>372.82694119000001</v>
      </c>
      <c r="T377" s="37">
        <f>SUMIFS(СВЦЭМ!$K$34:$K$777,СВЦЭМ!$A$34:$A$777,$A377,СВЦЭМ!$B$34:$B$777,T$366)+'СЕТ СН'!$F$13</f>
        <v>362.52314316000002</v>
      </c>
      <c r="U377" s="37">
        <f>SUMIFS(СВЦЭМ!$K$34:$K$777,СВЦЭМ!$A$34:$A$777,$A377,СВЦЭМ!$B$34:$B$777,U$366)+'СЕТ СН'!$F$13</f>
        <v>328.00762644000002</v>
      </c>
      <c r="V377" s="37">
        <f>SUMIFS(СВЦЭМ!$K$34:$K$777,СВЦЭМ!$A$34:$A$777,$A377,СВЦЭМ!$B$34:$B$777,V$366)+'СЕТ СН'!$F$13</f>
        <v>354.36763114000001</v>
      </c>
      <c r="W377" s="37">
        <f>SUMIFS(СВЦЭМ!$K$34:$K$777,СВЦЭМ!$A$34:$A$777,$A377,СВЦЭМ!$B$34:$B$777,W$366)+'СЕТ СН'!$F$13</f>
        <v>379.29250257000001</v>
      </c>
      <c r="X377" s="37">
        <f>SUMIFS(СВЦЭМ!$K$34:$K$777,СВЦЭМ!$A$34:$A$777,$A377,СВЦЭМ!$B$34:$B$777,X$366)+'СЕТ СН'!$F$13</f>
        <v>356.62592540000003</v>
      </c>
      <c r="Y377" s="37">
        <f>SUMIFS(СВЦЭМ!$K$34:$K$777,СВЦЭМ!$A$34:$A$777,$A377,СВЦЭМ!$B$34:$B$777,Y$366)+'СЕТ СН'!$F$13</f>
        <v>366.03649359000002</v>
      </c>
    </row>
    <row r="378" spans="1:25" ht="15.75" x14ac:dyDescent="0.2">
      <c r="A378" s="36">
        <f t="shared" si="10"/>
        <v>42625</v>
      </c>
      <c r="B378" s="37">
        <f>SUMIFS(СВЦЭМ!$K$34:$K$777,СВЦЭМ!$A$34:$A$777,$A378,СВЦЭМ!$B$34:$B$777,B$366)+'СЕТ СН'!$F$13</f>
        <v>398.58357136000001</v>
      </c>
      <c r="C378" s="37">
        <f>SUMIFS(СВЦЭМ!$K$34:$K$777,СВЦЭМ!$A$34:$A$777,$A378,СВЦЭМ!$B$34:$B$777,C$366)+'СЕТ СН'!$F$13</f>
        <v>441.35559327999999</v>
      </c>
      <c r="D378" s="37">
        <f>SUMIFS(СВЦЭМ!$K$34:$K$777,СВЦЭМ!$A$34:$A$777,$A378,СВЦЭМ!$B$34:$B$777,D$366)+'СЕТ СН'!$F$13</f>
        <v>462.91705022999997</v>
      </c>
      <c r="E378" s="37">
        <f>SUMIFS(СВЦЭМ!$K$34:$K$777,СВЦЭМ!$A$34:$A$777,$A378,СВЦЭМ!$B$34:$B$777,E$366)+'СЕТ СН'!$F$13</f>
        <v>473.24338673</v>
      </c>
      <c r="F378" s="37">
        <f>SUMIFS(СВЦЭМ!$K$34:$K$777,СВЦЭМ!$A$34:$A$777,$A378,СВЦЭМ!$B$34:$B$777,F$366)+'СЕТ СН'!$F$13</f>
        <v>471.30230295000001</v>
      </c>
      <c r="G378" s="37">
        <f>SUMIFS(СВЦЭМ!$K$34:$K$777,СВЦЭМ!$A$34:$A$777,$A378,СВЦЭМ!$B$34:$B$777,G$366)+'СЕТ СН'!$F$13</f>
        <v>459.14751782000002</v>
      </c>
      <c r="H378" s="37">
        <f>SUMIFS(СВЦЭМ!$K$34:$K$777,СВЦЭМ!$A$34:$A$777,$A378,СВЦЭМ!$B$34:$B$777,H$366)+'СЕТ СН'!$F$13</f>
        <v>415.83086552999998</v>
      </c>
      <c r="I378" s="37">
        <f>SUMIFS(СВЦЭМ!$K$34:$K$777,СВЦЭМ!$A$34:$A$777,$A378,СВЦЭМ!$B$34:$B$777,I$366)+'СЕТ СН'!$F$13</f>
        <v>366.72032718999998</v>
      </c>
      <c r="J378" s="37">
        <f>SUMIFS(СВЦЭМ!$K$34:$K$777,СВЦЭМ!$A$34:$A$777,$A378,СВЦЭМ!$B$34:$B$777,J$366)+'СЕТ СН'!$F$13</f>
        <v>337.26330015999997</v>
      </c>
      <c r="K378" s="37">
        <f>SUMIFS(СВЦЭМ!$K$34:$K$777,СВЦЭМ!$A$34:$A$777,$A378,СВЦЭМ!$B$34:$B$777,K$366)+'СЕТ СН'!$F$13</f>
        <v>335.38046254</v>
      </c>
      <c r="L378" s="37">
        <f>SUMIFS(СВЦЭМ!$K$34:$K$777,СВЦЭМ!$A$34:$A$777,$A378,СВЦЭМ!$B$34:$B$777,L$366)+'СЕТ СН'!$F$13</f>
        <v>327.19743650999999</v>
      </c>
      <c r="M378" s="37">
        <f>SUMIFS(СВЦЭМ!$K$34:$K$777,СВЦЭМ!$A$34:$A$777,$A378,СВЦЭМ!$B$34:$B$777,M$366)+'СЕТ СН'!$F$13</f>
        <v>320.01281818000001</v>
      </c>
      <c r="N378" s="37">
        <f>SUMIFS(СВЦЭМ!$K$34:$K$777,СВЦЭМ!$A$34:$A$777,$A378,СВЦЭМ!$B$34:$B$777,N$366)+'СЕТ СН'!$F$13</f>
        <v>315.72366219999998</v>
      </c>
      <c r="O378" s="37">
        <f>SUMIFS(СВЦЭМ!$K$34:$K$777,СВЦЭМ!$A$34:$A$777,$A378,СВЦЭМ!$B$34:$B$777,O$366)+'СЕТ СН'!$F$13</f>
        <v>317.32624472999998</v>
      </c>
      <c r="P378" s="37">
        <f>SUMIFS(СВЦЭМ!$K$34:$K$777,СВЦЭМ!$A$34:$A$777,$A378,СВЦЭМ!$B$34:$B$777,P$366)+'СЕТ СН'!$F$13</f>
        <v>324.18845994999998</v>
      </c>
      <c r="Q378" s="37">
        <f>SUMIFS(СВЦЭМ!$K$34:$K$777,СВЦЭМ!$A$34:$A$777,$A378,СВЦЭМ!$B$34:$B$777,Q$366)+'СЕТ СН'!$F$13</f>
        <v>320.67461542000001</v>
      </c>
      <c r="R378" s="37">
        <f>SUMIFS(СВЦЭМ!$K$34:$K$777,СВЦЭМ!$A$34:$A$777,$A378,СВЦЭМ!$B$34:$B$777,R$366)+'СЕТ СН'!$F$13</f>
        <v>321.26982793000002</v>
      </c>
      <c r="S378" s="37">
        <f>SUMIFS(СВЦЭМ!$K$34:$K$777,СВЦЭМ!$A$34:$A$777,$A378,СВЦЭМ!$B$34:$B$777,S$366)+'СЕТ СН'!$F$13</f>
        <v>319.54191443000002</v>
      </c>
      <c r="T378" s="37">
        <f>SUMIFS(СВЦЭМ!$K$34:$K$777,СВЦЭМ!$A$34:$A$777,$A378,СВЦЭМ!$B$34:$B$777,T$366)+'СЕТ СН'!$F$13</f>
        <v>323.6857895</v>
      </c>
      <c r="U378" s="37">
        <f>SUMIFS(СВЦЭМ!$K$34:$K$777,СВЦЭМ!$A$34:$A$777,$A378,СВЦЭМ!$B$34:$B$777,U$366)+'СЕТ СН'!$F$13</f>
        <v>330.17560742000001</v>
      </c>
      <c r="V378" s="37">
        <f>SUMIFS(СВЦЭМ!$K$34:$K$777,СВЦЭМ!$A$34:$A$777,$A378,СВЦЭМ!$B$34:$B$777,V$366)+'СЕТ СН'!$F$13</f>
        <v>342.07188695999997</v>
      </c>
      <c r="W378" s="37">
        <f>SUMIFS(СВЦЭМ!$K$34:$K$777,СВЦЭМ!$A$34:$A$777,$A378,СВЦЭМ!$B$34:$B$777,W$366)+'СЕТ СН'!$F$13</f>
        <v>319.35367024999999</v>
      </c>
      <c r="X378" s="37">
        <f>SUMIFS(СВЦЭМ!$K$34:$K$777,СВЦЭМ!$A$34:$A$777,$A378,СВЦЭМ!$B$34:$B$777,X$366)+'СЕТ СН'!$F$13</f>
        <v>306.52120559000002</v>
      </c>
      <c r="Y378" s="37">
        <f>SUMIFS(СВЦЭМ!$K$34:$K$777,СВЦЭМ!$A$34:$A$777,$A378,СВЦЭМ!$B$34:$B$777,Y$366)+'СЕТ СН'!$F$13</f>
        <v>336.9581642</v>
      </c>
    </row>
    <row r="379" spans="1:25" ht="15.75" x14ac:dyDescent="0.2">
      <c r="A379" s="36">
        <f t="shared" si="10"/>
        <v>42626</v>
      </c>
      <c r="B379" s="37">
        <f>SUMIFS(СВЦЭМ!$K$34:$K$777,СВЦЭМ!$A$34:$A$777,$A379,СВЦЭМ!$B$34:$B$777,B$366)+'СЕТ СН'!$F$13</f>
        <v>411.79705840000003</v>
      </c>
      <c r="C379" s="37">
        <f>SUMIFS(СВЦЭМ!$K$34:$K$777,СВЦЭМ!$A$34:$A$777,$A379,СВЦЭМ!$B$34:$B$777,C$366)+'СЕТ СН'!$F$13</f>
        <v>451.41202343999998</v>
      </c>
      <c r="D379" s="37">
        <f>SUMIFS(СВЦЭМ!$K$34:$K$777,СВЦЭМ!$A$34:$A$777,$A379,СВЦЭМ!$B$34:$B$777,D$366)+'СЕТ СН'!$F$13</f>
        <v>472.01097428999998</v>
      </c>
      <c r="E379" s="37">
        <f>SUMIFS(СВЦЭМ!$K$34:$K$777,СВЦЭМ!$A$34:$A$777,$A379,СВЦЭМ!$B$34:$B$777,E$366)+'СЕТ СН'!$F$13</f>
        <v>499.97025146999999</v>
      </c>
      <c r="F379" s="37">
        <f>SUMIFS(СВЦЭМ!$K$34:$K$777,СВЦЭМ!$A$34:$A$777,$A379,СВЦЭМ!$B$34:$B$777,F$366)+'СЕТ СН'!$F$13</f>
        <v>501.44426773999999</v>
      </c>
      <c r="G379" s="37">
        <f>SUMIFS(СВЦЭМ!$K$34:$K$777,СВЦЭМ!$A$34:$A$777,$A379,СВЦЭМ!$B$34:$B$777,G$366)+'СЕТ СН'!$F$13</f>
        <v>492.19511434999998</v>
      </c>
      <c r="H379" s="37">
        <f>SUMIFS(СВЦЭМ!$K$34:$K$777,СВЦЭМ!$A$34:$A$777,$A379,СВЦЭМ!$B$34:$B$777,H$366)+'СЕТ СН'!$F$13</f>
        <v>449.20309893000001</v>
      </c>
      <c r="I379" s="37">
        <f>SUMIFS(СВЦЭМ!$K$34:$K$777,СВЦЭМ!$A$34:$A$777,$A379,СВЦЭМ!$B$34:$B$777,I$366)+'СЕТ СН'!$F$13</f>
        <v>412.28570819999999</v>
      </c>
      <c r="J379" s="37">
        <f>SUMIFS(СВЦЭМ!$K$34:$K$777,СВЦЭМ!$A$34:$A$777,$A379,СВЦЭМ!$B$34:$B$777,J$366)+'СЕТ СН'!$F$13</f>
        <v>401.92499799000001</v>
      </c>
      <c r="K379" s="37">
        <f>SUMIFS(СВЦЭМ!$K$34:$K$777,СВЦЭМ!$A$34:$A$777,$A379,СВЦЭМ!$B$34:$B$777,K$366)+'СЕТ СН'!$F$13</f>
        <v>359.40986057999999</v>
      </c>
      <c r="L379" s="37">
        <f>SUMIFS(СВЦЭМ!$K$34:$K$777,СВЦЭМ!$A$34:$A$777,$A379,СВЦЭМ!$B$34:$B$777,L$366)+'СЕТ СН'!$F$13</f>
        <v>352.83651687999998</v>
      </c>
      <c r="M379" s="37">
        <f>SUMIFS(СВЦЭМ!$K$34:$K$777,СВЦЭМ!$A$34:$A$777,$A379,СВЦЭМ!$B$34:$B$777,M$366)+'СЕТ СН'!$F$13</f>
        <v>382.38606670000001</v>
      </c>
      <c r="N379" s="37">
        <f>SUMIFS(СВЦЭМ!$K$34:$K$777,СВЦЭМ!$A$34:$A$777,$A379,СВЦЭМ!$B$34:$B$777,N$366)+'СЕТ СН'!$F$13</f>
        <v>378.86403285</v>
      </c>
      <c r="O379" s="37">
        <f>SUMIFS(СВЦЭМ!$K$34:$K$777,СВЦЭМ!$A$34:$A$777,$A379,СВЦЭМ!$B$34:$B$777,O$366)+'СЕТ СН'!$F$13</f>
        <v>381.25393434</v>
      </c>
      <c r="P379" s="37">
        <f>SUMIFS(СВЦЭМ!$K$34:$K$777,СВЦЭМ!$A$34:$A$777,$A379,СВЦЭМ!$B$34:$B$777,P$366)+'СЕТ СН'!$F$13</f>
        <v>372.64740967</v>
      </c>
      <c r="Q379" s="37">
        <f>SUMIFS(СВЦЭМ!$K$34:$K$777,СВЦЭМ!$A$34:$A$777,$A379,СВЦЭМ!$B$34:$B$777,Q$366)+'СЕТ СН'!$F$13</f>
        <v>370.16104150000001</v>
      </c>
      <c r="R379" s="37">
        <f>SUMIFS(СВЦЭМ!$K$34:$K$777,СВЦЭМ!$A$34:$A$777,$A379,СВЦЭМ!$B$34:$B$777,R$366)+'СЕТ СН'!$F$13</f>
        <v>368.24419724000001</v>
      </c>
      <c r="S379" s="37">
        <f>SUMIFS(СВЦЭМ!$K$34:$K$777,СВЦЭМ!$A$34:$A$777,$A379,СВЦЭМ!$B$34:$B$777,S$366)+'СЕТ СН'!$F$13</f>
        <v>373.63943789000001</v>
      </c>
      <c r="T379" s="37">
        <f>SUMIFS(СВЦЭМ!$K$34:$K$777,СВЦЭМ!$A$34:$A$777,$A379,СВЦЭМ!$B$34:$B$777,T$366)+'СЕТ СН'!$F$13</f>
        <v>381.45907355999998</v>
      </c>
      <c r="U379" s="37">
        <f>SUMIFS(СВЦЭМ!$K$34:$K$777,СВЦЭМ!$A$34:$A$777,$A379,СВЦЭМ!$B$34:$B$777,U$366)+'СЕТ СН'!$F$13</f>
        <v>392.06190548000001</v>
      </c>
      <c r="V379" s="37">
        <f>SUMIFS(СВЦЭМ!$K$34:$K$777,СВЦЭМ!$A$34:$A$777,$A379,СВЦЭМ!$B$34:$B$777,V$366)+'СЕТ СН'!$F$13</f>
        <v>375.20879875000003</v>
      </c>
      <c r="W379" s="37">
        <f>SUMIFS(СВЦЭМ!$K$34:$K$777,СВЦЭМ!$A$34:$A$777,$A379,СВЦЭМ!$B$34:$B$777,W$366)+'СЕТ СН'!$F$13</f>
        <v>366.89004977000002</v>
      </c>
      <c r="X379" s="37">
        <f>SUMIFS(СВЦЭМ!$K$34:$K$777,СВЦЭМ!$A$34:$A$777,$A379,СВЦЭМ!$B$34:$B$777,X$366)+'СЕТ СН'!$F$13</f>
        <v>391.2986689</v>
      </c>
      <c r="Y379" s="37">
        <f>SUMIFS(СВЦЭМ!$K$34:$K$777,СВЦЭМ!$A$34:$A$777,$A379,СВЦЭМ!$B$34:$B$777,Y$366)+'СЕТ СН'!$F$13</f>
        <v>399.73230176999999</v>
      </c>
    </row>
    <row r="380" spans="1:25" ht="15.75" x14ac:dyDescent="0.2">
      <c r="A380" s="36">
        <f t="shared" si="10"/>
        <v>42627</v>
      </c>
      <c r="B380" s="37">
        <f>SUMIFS(СВЦЭМ!$K$34:$K$777,СВЦЭМ!$A$34:$A$777,$A380,СВЦЭМ!$B$34:$B$777,B$366)+'СЕТ СН'!$F$13</f>
        <v>444.00815102000001</v>
      </c>
      <c r="C380" s="37">
        <f>SUMIFS(СВЦЭМ!$K$34:$K$777,СВЦЭМ!$A$34:$A$777,$A380,СВЦЭМ!$B$34:$B$777,C$366)+'СЕТ СН'!$F$13</f>
        <v>486.87396562999999</v>
      </c>
      <c r="D380" s="37">
        <f>SUMIFS(СВЦЭМ!$K$34:$K$777,СВЦЭМ!$A$34:$A$777,$A380,СВЦЭМ!$B$34:$B$777,D$366)+'СЕТ СН'!$F$13</f>
        <v>516.84055318000003</v>
      </c>
      <c r="E380" s="37">
        <f>SUMIFS(СВЦЭМ!$K$34:$K$777,СВЦЭМ!$A$34:$A$777,$A380,СВЦЭМ!$B$34:$B$777,E$366)+'СЕТ СН'!$F$13</f>
        <v>529.68017379000003</v>
      </c>
      <c r="F380" s="37">
        <f>SUMIFS(СВЦЭМ!$K$34:$K$777,СВЦЭМ!$A$34:$A$777,$A380,СВЦЭМ!$B$34:$B$777,F$366)+'СЕТ СН'!$F$13</f>
        <v>530.42081218999999</v>
      </c>
      <c r="G380" s="37">
        <f>SUMIFS(СВЦЭМ!$K$34:$K$777,СВЦЭМ!$A$34:$A$777,$A380,СВЦЭМ!$B$34:$B$777,G$366)+'СЕТ СН'!$F$13</f>
        <v>517.97366265999995</v>
      </c>
      <c r="H380" s="37">
        <f>SUMIFS(СВЦЭМ!$K$34:$K$777,СВЦЭМ!$A$34:$A$777,$A380,СВЦЭМ!$B$34:$B$777,H$366)+'СЕТ СН'!$F$13</f>
        <v>479.26510559000002</v>
      </c>
      <c r="I380" s="37">
        <f>SUMIFS(СВЦЭМ!$K$34:$K$777,СВЦЭМ!$A$34:$A$777,$A380,СВЦЭМ!$B$34:$B$777,I$366)+'СЕТ СН'!$F$13</f>
        <v>418.94597744999999</v>
      </c>
      <c r="J380" s="37">
        <f>SUMIFS(СВЦЭМ!$K$34:$K$777,СВЦЭМ!$A$34:$A$777,$A380,СВЦЭМ!$B$34:$B$777,J$366)+'СЕТ СН'!$F$13</f>
        <v>371.29716801000001</v>
      </c>
      <c r="K380" s="37">
        <f>SUMIFS(СВЦЭМ!$K$34:$K$777,СВЦЭМ!$A$34:$A$777,$A380,СВЦЭМ!$B$34:$B$777,K$366)+'СЕТ СН'!$F$13</f>
        <v>351.35061438000002</v>
      </c>
      <c r="L380" s="37">
        <f>SUMIFS(СВЦЭМ!$K$34:$K$777,СВЦЭМ!$A$34:$A$777,$A380,СВЦЭМ!$B$34:$B$777,L$366)+'СЕТ СН'!$F$13</f>
        <v>337.03449523</v>
      </c>
      <c r="M380" s="37">
        <f>SUMIFS(СВЦЭМ!$K$34:$K$777,СВЦЭМ!$A$34:$A$777,$A380,СВЦЭМ!$B$34:$B$777,M$366)+'СЕТ СН'!$F$13</f>
        <v>332.21225403</v>
      </c>
      <c r="N380" s="37">
        <f>SUMIFS(СВЦЭМ!$K$34:$K$777,СВЦЭМ!$A$34:$A$777,$A380,СВЦЭМ!$B$34:$B$777,N$366)+'СЕТ СН'!$F$13</f>
        <v>357.38285939000002</v>
      </c>
      <c r="O380" s="37">
        <f>SUMIFS(СВЦЭМ!$K$34:$K$777,СВЦЭМ!$A$34:$A$777,$A380,СВЦЭМ!$B$34:$B$777,O$366)+'СЕТ СН'!$F$13</f>
        <v>357.21840444999998</v>
      </c>
      <c r="P380" s="37">
        <f>SUMIFS(СВЦЭМ!$K$34:$K$777,СВЦЭМ!$A$34:$A$777,$A380,СВЦЭМ!$B$34:$B$777,P$366)+'СЕТ СН'!$F$13</f>
        <v>363.75740064000001</v>
      </c>
      <c r="Q380" s="37">
        <f>SUMIFS(СВЦЭМ!$K$34:$K$777,СВЦЭМ!$A$34:$A$777,$A380,СВЦЭМ!$B$34:$B$777,Q$366)+'СЕТ СН'!$F$13</f>
        <v>349.49063774000001</v>
      </c>
      <c r="R380" s="37">
        <f>SUMIFS(СВЦЭМ!$K$34:$K$777,СВЦЭМ!$A$34:$A$777,$A380,СВЦЭМ!$B$34:$B$777,R$366)+'СЕТ СН'!$F$13</f>
        <v>335.81742960000003</v>
      </c>
      <c r="S380" s="37">
        <f>SUMIFS(СВЦЭМ!$K$34:$K$777,СВЦЭМ!$A$34:$A$777,$A380,СВЦЭМ!$B$34:$B$777,S$366)+'СЕТ СН'!$F$13</f>
        <v>322.92167991000002</v>
      </c>
      <c r="T380" s="37">
        <f>SUMIFS(СВЦЭМ!$K$34:$K$777,СВЦЭМ!$A$34:$A$777,$A380,СВЦЭМ!$B$34:$B$777,T$366)+'СЕТ СН'!$F$13</f>
        <v>317.57974093000001</v>
      </c>
      <c r="U380" s="37">
        <f>SUMIFS(СВЦЭМ!$K$34:$K$777,СВЦЭМ!$A$34:$A$777,$A380,СВЦЭМ!$B$34:$B$777,U$366)+'СЕТ СН'!$F$13</f>
        <v>315.30467507999998</v>
      </c>
      <c r="V380" s="37">
        <f>SUMIFS(СВЦЭМ!$K$34:$K$777,СВЦЭМ!$A$34:$A$777,$A380,СВЦЭМ!$B$34:$B$777,V$366)+'СЕТ СН'!$F$13</f>
        <v>320.80400191000001</v>
      </c>
      <c r="W380" s="37">
        <f>SUMIFS(СВЦЭМ!$K$34:$K$777,СВЦЭМ!$A$34:$A$777,$A380,СВЦЭМ!$B$34:$B$777,W$366)+'СЕТ СН'!$F$13</f>
        <v>310.57863839999999</v>
      </c>
      <c r="X380" s="37">
        <f>SUMIFS(СВЦЭМ!$K$34:$K$777,СВЦЭМ!$A$34:$A$777,$A380,СВЦЭМ!$B$34:$B$777,X$366)+'СЕТ СН'!$F$13</f>
        <v>326.39838433</v>
      </c>
      <c r="Y380" s="37">
        <f>SUMIFS(СВЦЭМ!$K$34:$K$777,СВЦЭМ!$A$34:$A$777,$A380,СВЦЭМ!$B$34:$B$777,Y$366)+'СЕТ СН'!$F$13</f>
        <v>386.22959354</v>
      </c>
    </row>
    <row r="381" spans="1:25" ht="15.75" x14ac:dyDescent="0.2">
      <c r="A381" s="36">
        <f t="shared" si="10"/>
        <v>42628</v>
      </c>
      <c r="B381" s="37">
        <f>SUMIFS(СВЦЭМ!$K$34:$K$777,СВЦЭМ!$A$34:$A$777,$A381,СВЦЭМ!$B$34:$B$777,B$366)+'СЕТ СН'!$F$13</f>
        <v>450.70759380999999</v>
      </c>
      <c r="C381" s="37">
        <f>SUMIFS(СВЦЭМ!$K$34:$K$777,СВЦЭМ!$A$34:$A$777,$A381,СВЦЭМ!$B$34:$B$777,C$366)+'СЕТ СН'!$F$13</f>
        <v>495.15095588999998</v>
      </c>
      <c r="D381" s="37">
        <f>SUMIFS(СВЦЭМ!$K$34:$K$777,СВЦЭМ!$A$34:$A$777,$A381,СВЦЭМ!$B$34:$B$777,D$366)+'СЕТ СН'!$F$13</f>
        <v>521.15992542000004</v>
      </c>
      <c r="E381" s="37">
        <f>SUMIFS(СВЦЭМ!$K$34:$K$777,СВЦЭМ!$A$34:$A$777,$A381,СВЦЭМ!$B$34:$B$777,E$366)+'СЕТ СН'!$F$13</f>
        <v>533.31526425000004</v>
      </c>
      <c r="F381" s="37">
        <f>SUMIFS(СВЦЭМ!$K$34:$K$777,СВЦЭМ!$A$34:$A$777,$A381,СВЦЭМ!$B$34:$B$777,F$366)+'СЕТ СН'!$F$13</f>
        <v>532.94502785999998</v>
      </c>
      <c r="G381" s="37">
        <f>SUMIFS(СВЦЭМ!$K$34:$K$777,СВЦЭМ!$A$34:$A$777,$A381,СВЦЭМ!$B$34:$B$777,G$366)+'СЕТ СН'!$F$13</f>
        <v>519.39653454999996</v>
      </c>
      <c r="H381" s="37">
        <f>SUMIFS(СВЦЭМ!$K$34:$K$777,СВЦЭМ!$A$34:$A$777,$A381,СВЦЭМ!$B$34:$B$777,H$366)+'СЕТ СН'!$F$13</f>
        <v>475.73797707</v>
      </c>
      <c r="I381" s="37">
        <f>SUMIFS(СВЦЭМ!$K$34:$K$777,СВЦЭМ!$A$34:$A$777,$A381,СВЦЭМ!$B$34:$B$777,I$366)+'СЕТ СН'!$F$13</f>
        <v>415.54919199</v>
      </c>
      <c r="J381" s="37">
        <f>SUMIFS(СВЦЭМ!$K$34:$K$777,СВЦЭМ!$A$34:$A$777,$A381,СВЦЭМ!$B$34:$B$777,J$366)+'СЕТ СН'!$F$13</f>
        <v>371.75184453999998</v>
      </c>
      <c r="K381" s="37">
        <f>SUMIFS(СВЦЭМ!$K$34:$K$777,СВЦЭМ!$A$34:$A$777,$A381,СВЦЭМ!$B$34:$B$777,K$366)+'СЕТ СН'!$F$13</f>
        <v>355.93242839999999</v>
      </c>
      <c r="L381" s="37">
        <f>SUMIFS(СВЦЭМ!$K$34:$K$777,СВЦЭМ!$A$34:$A$777,$A381,СВЦЭМ!$B$34:$B$777,L$366)+'СЕТ СН'!$F$13</f>
        <v>330.55793674</v>
      </c>
      <c r="M381" s="37">
        <f>SUMIFS(СВЦЭМ!$K$34:$K$777,СВЦЭМ!$A$34:$A$777,$A381,СВЦЭМ!$B$34:$B$777,M$366)+'СЕТ СН'!$F$13</f>
        <v>324.59689358999998</v>
      </c>
      <c r="N381" s="37">
        <f>SUMIFS(СВЦЭМ!$K$34:$K$777,СВЦЭМ!$A$34:$A$777,$A381,СВЦЭМ!$B$34:$B$777,N$366)+'СЕТ СН'!$F$13</f>
        <v>350.88149998</v>
      </c>
      <c r="O381" s="37">
        <f>SUMIFS(СВЦЭМ!$K$34:$K$777,СВЦЭМ!$A$34:$A$777,$A381,СВЦЭМ!$B$34:$B$777,O$366)+'СЕТ СН'!$F$13</f>
        <v>351.43849640000002</v>
      </c>
      <c r="P381" s="37">
        <f>SUMIFS(СВЦЭМ!$K$34:$K$777,СВЦЭМ!$A$34:$A$777,$A381,СВЦЭМ!$B$34:$B$777,P$366)+'СЕТ СН'!$F$13</f>
        <v>359.3920779</v>
      </c>
      <c r="Q381" s="37">
        <f>SUMIFS(СВЦЭМ!$K$34:$K$777,СВЦЭМ!$A$34:$A$777,$A381,СВЦЭМ!$B$34:$B$777,Q$366)+'СЕТ СН'!$F$13</f>
        <v>364.64913405999999</v>
      </c>
      <c r="R381" s="37">
        <f>SUMIFS(СВЦЭМ!$K$34:$K$777,СВЦЭМ!$A$34:$A$777,$A381,СВЦЭМ!$B$34:$B$777,R$366)+'СЕТ СН'!$F$13</f>
        <v>352.28425530999999</v>
      </c>
      <c r="S381" s="37">
        <f>SUMIFS(СВЦЭМ!$K$34:$K$777,СВЦЭМ!$A$34:$A$777,$A381,СВЦЭМ!$B$34:$B$777,S$366)+'СЕТ СН'!$F$13</f>
        <v>346.22182598000001</v>
      </c>
      <c r="T381" s="37">
        <f>SUMIFS(СВЦЭМ!$K$34:$K$777,СВЦЭМ!$A$34:$A$777,$A381,СВЦЭМ!$B$34:$B$777,T$366)+'СЕТ СН'!$F$13</f>
        <v>333.55246347000002</v>
      </c>
      <c r="U381" s="37">
        <f>SUMIFS(СВЦЭМ!$K$34:$K$777,СВЦЭМ!$A$34:$A$777,$A381,СВЦЭМ!$B$34:$B$777,U$366)+'СЕТ СН'!$F$13</f>
        <v>320.57402796000002</v>
      </c>
      <c r="V381" s="37">
        <f>SUMIFS(СВЦЭМ!$K$34:$K$777,СВЦЭМ!$A$34:$A$777,$A381,СВЦЭМ!$B$34:$B$777,V$366)+'СЕТ СН'!$F$13</f>
        <v>327.89001598999999</v>
      </c>
      <c r="W381" s="37">
        <f>SUMIFS(СВЦЭМ!$K$34:$K$777,СВЦЭМ!$A$34:$A$777,$A381,СВЦЭМ!$B$34:$B$777,W$366)+'СЕТ СН'!$F$13</f>
        <v>318.01385764000003</v>
      </c>
      <c r="X381" s="37">
        <f>SUMIFS(СВЦЭМ!$K$34:$K$777,СВЦЭМ!$A$34:$A$777,$A381,СВЦЭМ!$B$34:$B$777,X$366)+'СЕТ СН'!$F$13</f>
        <v>342.40474298999999</v>
      </c>
      <c r="Y381" s="37">
        <f>SUMIFS(СВЦЭМ!$K$34:$K$777,СВЦЭМ!$A$34:$A$777,$A381,СВЦЭМ!$B$34:$B$777,Y$366)+'СЕТ СН'!$F$13</f>
        <v>406.21323419999999</v>
      </c>
    </row>
    <row r="382" spans="1:25" ht="15.75" x14ac:dyDescent="0.2">
      <c r="A382" s="36">
        <f t="shared" si="10"/>
        <v>42629</v>
      </c>
      <c r="B382" s="37">
        <f>SUMIFS(СВЦЭМ!$K$34:$K$777,СВЦЭМ!$A$34:$A$777,$A382,СВЦЭМ!$B$34:$B$777,B$366)+'СЕТ СН'!$F$13</f>
        <v>455.55129237</v>
      </c>
      <c r="C382" s="37">
        <f>SUMIFS(СВЦЭМ!$K$34:$K$777,СВЦЭМ!$A$34:$A$777,$A382,СВЦЭМ!$B$34:$B$777,C$366)+'СЕТ СН'!$F$13</f>
        <v>476.94604538999999</v>
      </c>
      <c r="D382" s="37">
        <f>SUMIFS(СВЦЭМ!$K$34:$K$777,СВЦЭМ!$A$34:$A$777,$A382,СВЦЭМ!$B$34:$B$777,D$366)+'СЕТ СН'!$F$13</f>
        <v>497.43995281999997</v>
      </c>
      <c r="E382" s="37">
        <f>SUMIFS(СВЦЭМ!$K$34:$K$777,СВЦЭМ!$A$34:$A$777,$A382,СВЦЭМ!$B$34:$B$777,E$366)+'СЕТ СН'!$F$13</f>
        <v>504.78112308999999</v>
      </c>
      <c r="F382" s="37">
        <f>SUMIFS(СВЦЭМ!$K$34:$K$777,СВЦЭМ!$A$34:$A$777,$A382,СВЦЭМ!$B$34:$B$777,F$366)+'СЕТ СН'!$F$13</f>
        <v>503.16423866000002</v>
      </c>
      <c r="G382" s="37">
        <f>SUMIFS(СВЦЭМ!$K$34:$K$777,СВЦЭМ!$A$34:$A$777,$A382,СВЦЭМ!$B$34:$B$777,G$366)+'СЕТ СН'!$F$13</f>
        <v>494.72747449000002</v>
      </c>
      <c r="H382" s="37">
        <f>SUMIFS(СВЦЭМ!$K$34:$K$777,СВЦЭМ!$A$34:$A$777,$A382,СВЦЭМ!$B$34:$B$777,H$366)+'СЕТ СН'!$F$13</f>
        <v>451.82243167000001</v>
      </c>
      <c r="I382" s="37">
        <f>SUMIFS(СВЦЭМ!$K$34:$K$777,СВЦЭМ!$A$34:$A$777,$A382,СВЦЭМ!$B$34:$B$777,I$366)+'СЕТ СН'!$F$13</f>
        <v>394.5290124</v>
      </c>
      <c r="J382" s="37">
        <f>SUMIFS(СВЦЭМ!$K$34:$K$777,СВЦЭМ!$A$34:$A$777,$A382,СВЦЭМ!$B$34:$B$777,J$366)+'СЕТ СН'!$F$13</f>
        <v>366.56340826000002</v>
      </c>
      <c r="K382" s="37">
        <f>SUMIFS(СВЦЭМ!$K$34:$K$777,СВЦЭМ!$A$34:$A$777,$A382,СВЦЭМ!$B$34:$B$777,K$366)+'СЕТ СН'!$F$13</f>
        <v>335.44672945999997</v>
      </c>
      <c r="L382" s="37">
        <f>SUMIFS(СВЦЭМ!$K$34:$K$777,СВЦЭМ!$A$34:$A$777,$A382,СВЦЭМ!$B$34:$B$777,L$366)+'СЕТ СН'!$F$13</f>
        <v>318.60608245999998</v>
      </c>
      <c r="M382" s="37">
        <f>SUMIFS(СВЦЭМ!$K$34:$K$777,СВЦЭМ!$A$34:$A$777,$A382,СВЦЭМ!$B$34:$B$777,M$366)+'СЕТ СН'!$F$13</f>
        <v>301.46371578999998</v>
      </c>
      <c r="N382" s="37">
        <f>SUMIFS(СВЦЭМ!$K$34:$K$777,СВЦЭМ!$A$34:$A$777,$A382,СВЦЭМ!$B$34:$B$777,N$366)+'СЕТ СН'!$F$13</f>
        <v>306.94887159000001</v>
      </c>
      <c r="O382" s="37">
        <f>SUMIFS(СВЦЭМ!$K$34:$K$777,СВЦЭМ!$A$34:$A$777,$A382,СВЦЭМ!$B$34:$B$777,O$366)+'СЕТ СН'!$F$13</f>
        <v>305.38117182000002</v>
      </c>
      <c r="P382" s="37">
        <f>SUMIFS(СВЦЭМ!$K$34:$K$777,СВЦЭМ!$A$34:$A$777,$A382,СВЦЭМ!$B$34:$B$777,P$366)+'СЕТ СН'!$F$13</f>
        <v>306.57670302000002</v>
      </c>
      <c r="Q382" s="37">
        <f>SUMIFS(СВЦЭМ!$K$34:$K$777,СВЦЭМ!$A$34:$A$777,$A382,СВЦЭМ!$B$34:$B$777,Q$366)+'СЕТ СН'!$F$13</f>
        <v>310.15653379999998</v>
      </c>
      <c r="R382" s="37">
        <f>SUMIFS(СВЦЭМ!$K$34:$K$777,СВЦЭМ!$A$34:$A$777,$A382,СВЦЭМ!$B$34:$B$777,R$366)+'СЕТ СН'!$F$13</f>
        <v>314.55544743000002</v>
      </c>
      <c r="S382" s="37">
        <f>SUMIFS(СВЦЭМ!$K$34:$K$777,СВЦЭМ!$A$34:$A$777,$A382,СВЦЭМ!$B$34:$B$777,S$366)+'СЕТ СН'!$F$13</f>
        <v>313.91489394000001</v>
      </c>
      <c r="T382" s="37">
        <f>SUMIFS(СВЦЭМ!$K$34:$K$777,СВЦЭМ!$A$34:$A$777,$A382,СВЦЭМ!$B$34:$B$777,T$366)+'СЕТ СН'!$F$13</f>
        <v>309.52221542000001</v>
      </c>
      <c r="U382" s="37">
        <f>SUMIFS(СВЦЭМ!$K$34:$K$777,СВЦЭМ!$A$34:$A$777,$A382,СВЦЭМ!$B$34:$B$777,U$366)+'СЕТ СН'!$F$13</f>
        <v>305.22498681000002</v>
      </c>
      <c r="V382" s="37">
        <f>SUMIFS(СВЦЭМ!$K$34:$K$777,СВЦЭМ!$A$34:$A$777,$A382,СВЦЭМ!$B$34:$B$777,V$366)+'СЕТ СН'!$F$13</f>
        <v>310.43112472000001</v>
      </c>
      <c r="W382" s="37">
        <f>SUMIFS(СВЦЭМ!$K$34:$K$777,СВЦЭМ!$A$34:$A$777,$A382,СВЦЭМ!$B$34:$B$777,W$366)+'СЕТ СН'!$F$13</f>
        <v>295.92718086999997</v>
      </c>
      <c r="X382" s="37">
        <f>SUMIFS(СВЦЭМ!$K$34:$K$777,СВЦЭМ!$A$34:$A$777,$A382,СВЦЭМ!$B$34:$B$777,X$366)+'СЕТ СН'!$F$13</f>
        <v>309.90489524999998</v>
      </c>
      <c r="Y382" s="37">
        <f>SUMIFS(СВЦЭМ!$K$34:$K$777,СВЦЭМ!$A$34:$A$777,$A382,СВЦЭМ!$B$34:$B$777,Y$366)+'СЕТ СН'!$F$13</f>
        <v>375.41487337000001</v>
      </c>
    </row>
    <row r="383" spans="1:25" ht="15.75" x14ac:dyDescent="0.2">
      <c r="A383" s="36">
        <f t="shared" si="10"/>
        <v>42630</v>
      </c>
      <c r="B383" s="37">
        <f>SUMIFS(СВЦЭМ!$K$34:$K$777,СВЦЭМ!$A$34:$A$777,$A383,СВЦЭМ!$B$34:$B$777,B$366)+'СЕТ СН'!$F$13</f>
        <v>429.99090731000001</v>
      </c>
      <c r="C383" s="37">
        <f>SUMIFS(СВЦЭМ!$K$34:$K$777,СВЦЭМ!$A$34:$A$777,$A383,СВЦЭМ!$B$34:$B$777,C$366)+'СЕТ СН'!$F$13</f>
        <v>475.58868171</v>
      </c>
      <c r="D383" s="37">
        <f>SUMIFS(СВЦЭМ!$K$34:$K$777,СВЦЭМ!$A$34:$A$777,$A383,СВЦЭМ!$B$34:$B$777,D$366)+'СЕТ СН'!$F$13</f>
        <v>501.43842166000002</v>
      </c>
      <c r="E383" s="37">
        <f>SUMIFS(СВЦЭМ!$K$34:$K$777,СВЦЭМ!$A$34:$A$777,$A383,СВЦЭМ!$B$34:$B$777,E$366)+'СЕТ СН'!$F$13</f>
        <v>506.92775346000002</v>
      </c>
      <c r="F383" s="37">
        <f>SUMIFS(СВЦЭМ!$K$34:$K$777,СВЦЭМ!$A$34:$A$777,$A383,СВЦЭМ!$B$34:$B$777,F$366)+'СЕТ СН'!$F$13</f>
        <v>509.40593817000001</v>
      </c>
      <c r="G383" s="37">
        <f>SUMIFS(СВЦЭМ!$K$34:$K$777,СВЦЭМ!$A$34:$A$777,$A383,СВЦЭМ!$B$34:$B$777,G$366)+'СЕТ СН'!$F$13</f>
        <v>505.95792172</v>
      </c>
      <c r="H383" s="37">
        <f>SUMIFS(СВЦЭМ!$K$34:$K$777,СВЦЭМ!$A$34:$A$777,$A383,СВЦЭМ!$B$34:$B$777,H$366)+'СЕТ СН'!$F$13</f>
        <v>491.03911517</v>
      </c>
      <c r="I383" s="37">
        <f>SUMIFS(СВЦЭМ!$K$34:$K$777,СВЦЭМ!$A$34:$A$777,$A383,СВЦЭМ!$B$34:$B$777,I$366)+'СЕТ СН'!$F$13</f>
        <v>449.55395953999999</v>
      </c>
      <c r="J383" s="37">
        <f>SUMIFS(СВЦЭМ!$K$34:$K$777,СВЦЭМ!$A$34:$A$777,$A383,СВЦЭМ!$B$34:$B$777,J$366)+'СЕТ СН'!$F$13</f>
        <v>390.64615158999999</v>
      </c>
      <c r="K383" s="37">
        <f>SUMIFS(СВЦЭМ!$K$34:$K$777,СВЦЭМ!$A$34:$A$777,$A383,СВЦЭМ!$B$34:$B$777,K$366)+'СЕТ СН'!$F$13</f>
        <v>347.87728664999997</v>
      </c>
      <c r="L383" s="37">
        <f>SUMIFS(СВЦЭМ!$K$34:$K$777,СВЦЭМ!$A$34:$A$777,$A383,СВЦЭМ!$B$34:$B$777,L$366)+'СЕТ СН'!$F$13</f>
        <v>320.62840344</v>
      </c>
      <c r="M383" s="37">
        <f>SUMIFS(СВЦЭМ!$K$34:$K$777,СВЦЭМ!$A$34:$A$777,$A383,СВЦЭМ!$B$34:$B$777,M$366)+'СЕТ СН'!$F$13</f>
        <v>323.24729315000002</v>
      </c>
      <c r="N383" s="37">
        <f>SUMIFS(СВЦЭМ!$K$34:$K$777,СВЦЭМ!$A$34:$A$777,$A383,СВЦЭМ!$B$34:$B$777,N$366)+'СЕТ СН'!$F$13</f>
        <v>331.15190546999997</v>
      </c>
      <c r="O383" s="37">
        <f>SUMIFS(СВЦЭМ!$K$34:$K$777,СВЦЭМ!$A$34:$A$777,$A383,СВЦЭМ!$B$34:$B$777,O$366)+'СЕТ СН'!$F$13</f>
        <v>335.67041396000002</v>
      </c>
      <c r="P383" s="37">
        <f>SUMIFS(СВЦЭМ!$K$34:$K$777,СВЦЭМ!$A$34:$A$777,$A383,СВЦЭМ!$B$34:$B$777,P$366)+'СЕТ СН'!$F$13</f>
        <v>338.00630269999999</v>
      </c>
      <c r="Q383" s="37">
        <f>SUMIFS(СВЦЭМ!$K$34:$K$777,СВЦЭМ!$A$34:$A$777,$A383,СВЦЭМ!$B$34:$B$777,Q$366)+'СЕТ СН'!$F$13</f>
        <v>339.60823923999999</v>
      </c>
      <c r="R383" s="37">
        <f>SUMIFS(СВЦЭМ!$K$34:$K$777,СВЦЭМ!$A$34:$A$777,$A383,СВЦЭМ!$B$34:$B$777,R$366)+'СЕТ СН'!$F$13</f>
        <v>346.79247250999998</v>
      </c>
      <c r="S383" s="37">
        <f>SUMIFS(СВЦЭМ!$K$34:$K$777,СВЦЭМ!$A$34:$A$777,$A383,СВЦЭМ!$B$34:$B$777,S$366)+'СЕТ СН'!$F$13</f>
        <v>345.55342432999998</v>
      </c>
      <c r="T383" s="37">
        <f>SUMIFS(СВЦЭМ!$K$34:$K$777,СВЦЭМ!$A$34:$A$777,$A383,СВЦЭМ!$B$34:$B$777,T$366)+'СЕТ СН'!$F$13</f>
        <v>340.53849135000002</v>
      </c>
      <c r="U383" s="37">
        <f>SUMIFS(СВЦЭМ!$K$34:$K$777,СВЦЭМ!$A$34:$A$777,$A383,СВЦЭМ!$B$34:$B$777,U$366)+'СЕТ СН'!$F$13</f>
        <v>328.14670676999998</v>
      </c>
      <c r="V383" s="37">
        <f>SUMIFS(СВЦЭМ!$K$34:$K$777,СВЦЭМ!$A$34:$A$777,$A383,СВЦЭМ!$B$34:$B$777,V$366)+'СЕТ СН'!$F$13</f>
        <v>324.38080151000003</v>
      </c>
      <c r="W383" s="37">
        <f>SUMIFS(СВЦЭМ!$K$34:$K$777,СВЦЭМ!$A$34:$A$777,$A383,СВЦЭМ!$B$34:$B$777,W$366)+'СЕТ СН'!$F$13</f>
        <v>317.05967878000001</v>
      </c>
      <c r="X383" s="37">
        <f>SUMIFS(СВЦЭМ!$K$34:$K$777,СВЦЭМ!$A$34:$A$777,$A383,СВЦЭМ!$B$34:$B$777,X$366)+'СЕТ СН'!$F$13</f>
        <v>341.42180444000002</v>
      </c>
      <c r="Y383" s="37">
        <f>SUMIFS(СВЦЭМ!$K$34:$K$777,СВЦЭМ!$A$34:$A$777,$A383,СВЦЭМ!$B$34:$B$777,Y$366)+'СЕТ СН'!$F$13</f>
        <v>373.42384458999999</v>
      </c>
    </row>
    <row r="384" spans="1:25" ht="15.75" x14ac:dyDescent="0.2">
      <c r="A384" s="36">
        <f t="shared" si="10"/>
        <v>42631</v>
      </c>
      <c r="B384" s="37">
        <f>SUMIFS(СВЦЭМ!$K$34:$K$777,СВЦЭМ!$A$34:$A$777,$A384,СВЦЭМ!$B$34:$B$777,B$366)+'СЕТ СН'!$F$13</f>
        <v>423.30710808999999</v>
      </c>
      <c r="C384" s="37">
        <f>SUMIFS(СВЦЭМ!$K$34:$K$777,СВЦЭМ!$A$34:$A$777,$A384,СВЦЭМ!$B$34:$B$777,C$366)+'СЕТ СН'!$F$13</f>
        <v>465.52148978999998</v>
      </c>
      <c r="D384" s="37">
        <f>SUMIFS(СВЦЭМ!$K$34:$K$777,СВЦЭМ!$A$34:$A$777,$A384,СВЦЭМ!$B$34:$B$777,D$366)+'СЕТ СН'!$F$13</f>
        <v>485.28416437999999</v>
      </c>
      <c r="E384" s="37">
        <f>SUMIFS(СВЦЭМ!$K$34:$K$777,СВЦЭМ!$A$34:$A$777,$A384,СВЦЭМ!$B$34:$B$777,E$366)+'СЕТ СН'!$F$13</f>
        <v>495.40329457000001</v>
      </c>
      <c r="F384" s="37">
        <f>SUMIFS(СВЦЭМ!$K$34:$K$777,СВЦЭМ!$A$34:$A$777,$A384,СВЦЭМ!$B$34:$B$777,F$366)+'СЕТ СН'!$F$13</f>
        <v>498.87197801999997</v>
      </c>
      <c r="G384" s="37">
        <f>SUMIFS(СВЦЭМ!$K$34:$K$777,СВЦЭМ!$A$34:$A$777,$A384,СВЦЭМ!$B$34:$B$777,G$366)+'СЕТ СН'!$F$13</f>
        <v>501.32030586000002</v>
      </c>
      <c r="H384" s="37">
        <f>SUMIFS(СВЦЭМ!$K$34:$K$777,СВЦЭМ!$A$34:$A$777,$A384,СВЦЭМ!$B$34:$B$777,H$366)+'СЕТ СН'!$F$13</f>
        <v>487.40696452999998</v>
      </c>
      <c r="I384" s="37">
        <f>SUMIFS(СВЦЭМ!$K$34:$K$777,СВЦЭМ!$A$34:$A$777,$A384,СВЦЭМ!$B$34:$B$777,I$366)+'СЕТ СН'!$F$13</f>
        <v>455.57851015</v>
      </c>
      <c r="J384" s="37">
        <f>SUMIFS(СВЦЭМ!$K$34:$K$777,СВЦЭМ!$A$34:$A$777,$A384,СВЦЭМ!$B$34:$B$777,J$366)+'СЕТ СН'!$F$13</f>
        <v>394.58442638999998</v>
      </c>
      <c r="K384" s="37">
        <f>SUMIFS(СВЦЭМ!$K$34:$K$777,СВЦЭМ!$A$34:$A$777,$A384,СВЦЭМ!$B$34:$B$777,K$366)+'СЕТ СН'!$F$13</f>
        <v>314.30431824999999</v>
      </c>
      <c r="L384" s="37">
        <f>SUMIFS(СВЦЭМ!$K$34:$K$777,СВЦЭМ!$A$34:$A$777,$A384,СВЦЭМ!$B$34:$B$777,L$366)+'СЕТ СН'!$F$13</f>
        <v>268.47423236999998</v>
      </c>
      <c r="M384" s="37">
        <f>SUMIFS(СВЦЭМ!$K$34:$K$777,СВЦЭМ!$A$34:$A$777,$A384,СВЦЭМ!$B$34:$B$777,M$366)+'СЕТ СН'!$F$13</f>
        <v>255.36511053000001</v>
      </c>
      <c r="N384" s="37">
        <f>SUMIFS(СВЦЭМ!$K$34:$K$777,СВЦЭМ!$A$34:$A$777,$A384,СВЦЭМ!$B$34:$B$777,N$366)+'СЕТ СН'!$F$13</f>
        <v>254.16330977000001</v>
      </c>
      <c r="O384" s="37">
        <f>SUMIFS(СВЦЭМ!$K$34:$K$777,СВЦЭМ!$A$34:$A$777,$A384,СВЦЭМ!$B$34:$B$777,O$366)+'СЕТ СН'!$F$13</f>
        <v>267.42869063000001</v>
      </c>
      <c r="P384" s="37">
        <f>SUMIFS(СВЦЭМ!$K$34:$K$777,СВЦЭМ!$A$34:$A$777,$A384,СВЦЭМ!$B$34:$B$777,P$366)+'СЕТ СН'!$F$13</f>
        <v>276.37338509</v>
      </c>
      <c r="Q384" s="37">
        <f>SUMIFS(СВЦЭМ!$K$34:$K$777,СВЦЭМ!$A$34:$A$777,$A384,СВЦЭМ!$B$34:$B$777,Q$366)+'СЕТ СН'!$F$13</f>
        <v>278.84512834999998</v>
      </c>
      <c r="R384" s="37">
        <f>SUMIFS(СВЦЭМ!$K$34:$K$777,СВЦЭМ!$A$34:$A$777,$A384,СВЦЭМ!$B$34:$B$777,R$366)+'СЕТ СН'!$F$13</f>
        <v>278.15252204000001</v>
      </c>
      <c r="S384" s="37">
        <f>SUMIFS(СВЦЭМ!$K$34:$K$777,СВЦЭМ!$A$34:$A$777,$A384,СВЦЭМ!$B$34:$B$777,S$366)+'СЕТ СН'!$F$13</f>
        <v>277.02983361000003</v>
      </c>
      <c r="T384" s="37">
        <f>SUMIFS(СВЦЭМ!$K$34:$K$777,СВЦЭМ!$A$34:$A$777,$A384,СВЦЭМ!$B$34:$B$777,T$366)+'СЕТ СН'!$F$13</f>
        <v>291.20218320999999</v>
      </c>
      <c r="U384" s="37">
        <f>SUMIFS(СВЦЭМ!$K$34:$K$777,СВЦЭМ!$A$34:$A$777,$A384,СВЦЭМ!$B$34:$B$777,U$366)+'СЕТ СН'!$F$13</f>
        <v>336.71816231000003</v>
      </c>
      <c r="V384" s="37">
        <f>SUMIFS(СВЦЭМ!$K$34:$K$777,СВЦЭМ!$A$34:$A$777,$A384,СВЦЭМ!$B$34:$B$777,V$366)+'СЕТ СН'!$F$13</f>
        <v>359.4232907</v>
      </c>
      <c r="W384" s="37">
        <f>SUMIFS(СВЦЭМ!$K$34:$K$777,СВЦЭМ!$A$34:$A$777,$A384,СВЦЭМ!$B$34:$B$777,W$366)+'СЕТ СН'!$F$13</f>
        <v>349.74870766999999</v>
      </c>
      <c r="X384" s="37">
        <f>SUMIFS(СВЦЭМ!$K$34:$K$777,СВЦЭМ!$A$34:$A$777,$A384,СВЦЭМ!$B$34:$B$777,X$366)+'СЕТ СН'!$F$13</f>
        <v>352.93428753000001</v>
      </c>
      <c r="Y384" s="37">
        <f>SUMIFS(СВЦЭМ!$K$34:$K$777,СВЦЭМ!$A$34:$A$777,$A384,СВЦЭМ!$B$34:$B$777,Y$366)+'СЕТ СН'!$F$13</f>
        <v>355.48758522999998</v>
      </c>
    </row>
    <row r="385" spans="1:26" ht="15.75" x14ac:dyDescent="0.2">
      <c r="A385" s="36">
        <f t="shared" si="10"/>
        <v>42632</v>
      </c>
      <c r="B385" s="37">
        <f>SUMIFS(СВЦЭМ!$K$34:$K$777,СВЦЭМ!$A$34:$A$777,$A385,СВЦЭМ!$B$34:$B$777,B$366)+'СЕТ СН'!$F$13</f>
        <v>398.79165468999997</v>
      </c>
      <c r="C385" s="37">
        <f>SUMIFS(СВЦЭМ!$K$34:$K$777,СВЦЭМ!$A$34:$A$777,$A385,СВЦЭМ!$B$34:$B$777,C$366)+'СЕТ СН'!$F$13</f>
        <v>446.12087794000001</v>
      </c>
      <c r="D385" s="37">
        <f>SUMIFS(СВЦЭМ!$K$34:$K$777,СВЦЭМ!$A$34:$A$777,$A385,СВЦЭМ!$B$34:$B$777,D$366)+'СЕТ СН'!$F$13</f>
        <v>472.70404678</v>
      </c>
      <c r="E385" s="37">
        <f>SUMIFS(СВЦЭМ!$K$34:$K$777,СВЦЭМ!$A$34:$A$777,$A385,СВЦЭМ!$B$34:$B$777,E$366)+'СЕТ СН'!$F$13</f>
        <v>474.47337542999998</v>
      </c>
      <c r="F385" s="37">
        <f>SUMIFS(СВЦЭМ!$K$34:$K$777,СВЦЭМ!$A$34:$A$777,$A385,СВЦЭМ!$B$34:$B$777,F$366)+'СЕТ СН'!$F$13</f>
        <v>480.01983519999999</v>
      </c>
      <c r="G385" s="37">
        <f>SUMIFS(СВЦЭМ!$K$34:$K$777,СВЦЭМ!$A$34:$A$777,$A385,СВЦЭМ!$B$34:$B$777,G$366)+'СЕТ СН'!$F$13</f>
        <v>466.75482556999998</v>
      </c>
      <c r="H385" s="37">
        <f>SUMIFS(СВЦЭМ!$K$34:$K$777,СВЦЭМ!$A$34:$A$777,$A385,СВЦЭМ!$B$34:$B$777,H$366)+'СЕТ СН'!$F$13</f>
        <v>418.73679638999999</v>
      </c>
      <c r="I385" s="37">
        <f>SUMIFS(СВЦЭМ!$K$34:$K$777,СВЦЭМ!$A$34:$A$777,$A385,СВЦЭМ!$B$34:$B$777,I$366)+'СЕТ СН'!$F$13</f>
        <v>365.57099434000003</v>
      </c>
      <c r="J385" s="37">
        <f>SUMIFS(СВЦЭМ!$K$34:$K$777,СВЦЭМ!$A$34:$A$777,$A385,СВЦЭМ!$B$34:$B$777,J$366)+'СЕТ СН'!$F$13</f>
        <v>344.50866722000001</v>
      </c>
      <c r="K385" s="37">
        <f>SUMIFS(СВЦЭМ!$K$34:$K$777,СВЦЭМ!$A$34:$A$777,$A385,СВЦЭМ!$B$34:$B$777,K$366)+'СЕТ СН'!$F$13</f>
        <v>341.01461647999997</v>
      </c>
      <c r="L385" s="37">
        <f>SUMIFS(СВЦЭМ!$K$34:$K$777,СВЦЭМ!$A$34:$A$777,$A385,СВЦЭМ!$B$34:$B$777,L$366)+'СЕТ СН'!$F$13</f>
        <v>344.31952597999998</v>
      </c>
      <c r="M385" s="37">
        <f>SUMIFS(СВЦЭМ!$K$34:$K$777,СВЦЭМ!$A$34:$A$777,$A385,СВЦЭМ!$B$34:$B$777,M$366)+'СЕТ СН'!$F$13</f>
        <v>343.35103156999998</v>
      </c>
      <c r="N385" s="37">
        <f>SUMIFS(СВЦЭМ!$K$34:$K$777,СВЦЭМ!$A$34:$A$777,$A385,СВЦЭМ!$B$34:$B$777,N$366)+'СЕТ СН'!$F$13</f>
        <v>338.19462205999997</v>
      </c>
      <c r="O385" s="37">
        <f>SUMIFS(СВЦЭМ!$K$34:$K$777,СВЦЭМ!$A$34:$A$777,$A385,СВЦЭМ!$B$34:$B$777,O$366)+'СЕТ СН'!$F$13</f>
        <v>340.31036511999997</v>
      </c>
      <c r="P385" s="37">
        <f>SUMIFS(СВЦЭМ!$K$34:$K$777,СВЦЭМ!$A$34:$A$777,$A385,СВЦЭМ!$B$34:$B$777,P$366)+'СЕТ СН'!$F$13</f>
        <v>334.79962703000001</v>
      </c>
      <c r="Q385" s="37">
        <f>SUMIFS(СВЦЭМ!$K$34:$K$777,СВЦЭМ!$A$34:$A$777,$A385,СВЦЭМ!$B$34:$B$777,Q$366)+'СЕТ СН'!$F$13</f>
        <v>340.19196042999999</v>
      </c>
      <c r="R385" s="37">
        <f>SUMIFS(СВЦЭМ!$K$34:$K$777,СВЦЭМ!$A$34:$A$777,$A385,СВЦЭМ!$B$34:$B$777,R$366)+'СЕТ СН'!$F$13</f>
        <v>339.60258646</v>
      </c>
      <c r="S385" s="37">
        <f>SUMIFS(СВЦЭМ!$K$34:$K$777,СВЦЭМ!$A$34:$A$777,$A385,СВЦЭМ!$B$34:$B$777,S$366)+'СЕТ СН'!$F$13</f>
        <v>332.01719314000002</v>
      </c>
      <c r="T385" s="37">
        <f>SUMIFS(СВЦЭМ!$K$34:$K$777,СВЦЭМ!$A$34:$A$777,$A385,СВЦЭМ!$B$34:$B$777,T$366)+'СЕТ СН'!$F$13</f>
        <v>344.33793921</v>
      </c>
      <c r="U385" s="37">
        <f>SUMIFS(СВЦЭМ!$K$34:$K$777,СВЦЭМ!$A$34:$A$777,$A385,СВЦЭМ!$B$34:$B$777,U$366)+'СЕТ СН'!$F$13</f>
        <v>367.5375105</v>
      </c>
      <c r="V385" s="37">
        <f>SUMIFS(СВЦЭМ!$K$34:$K$777,СВЦЭМ!$A$34:$A$777,$A385,СВЦЭМ!$B$34:$B$777,V$366)+'СЕТ СН'!$F$13</f>
        <v>381.55617480000001</v>
      </c>
      <c r="W385" s="37">
        <f>SUMIFS(СВЦЭМ!$K$34:$K$777,СВЦЭМ!$A$34:$A$777,$A385,СВЦЭМ!$B$34:$B$777,W$366)+'СЕТ СН'!$F$13</f>
        <v>361.67361713999998</v>
      </c>
      <c r="X385" s="37">
        <f>SUMIFS(СВЦЭМ!$K$34:$K$777,СВЦЭМ!$A$34:$A$777,$A385,СВЦЭМ!$B$34:$B$777,X$366)+'СЕТ СН'!$F$13</f>
        <v>322.96743085999998</v>
      </c>
      <c r="Y385" s="37">
        <f>SUMIFS(СВЦЭМ!$K$34:$K$777,СВЦЭМ!$A$34:$A$777,$A385,СВЦЭМ!$B$34:$B$777,Y$366)+'СЕТ СН'!$F$13</f>
        <v>317.91317480999999</v>
      </c>
    </row>
    <row r="386" spans="1:26" ht="15.75" x14ac:dyDescent="0.2">
      <c r="A386" s="36">
        <f t="shared" si="10"/>
        <v>42633</v>
      </c>
      <c r="B386" s="37">
        <f>SUMIFS(СВЦЭМ!$K$34:$K$777,СВЦЭМ!$A$34:$A$777,$A386,СВЦЭМ!$B$34:$B$777,B$366)+'СЕТ СН'!$F$13</f>
        <v>362.81343793000002</v>
      </c>
      <c r="C386" s="37">
        <f>SUMIFS(СВЦЭМ!$K$34:$K$777,СВЦЭМ!$A$34:$A$777,$A386,СВЦЭМ!$B$34:$B$777,C$366)+'СЕТ СН'!$F$13</f>
        <v>412.45251926999998</v>
      </c>
      <c r="D386" s="37">
        <f>SUMIFS(СВЦЭМ!$K$34:$K$777,СВЦЭМ!$A$34:$A$777,$A386,СВЦЭМ!$B$34:$B$777,D$366)+'СЕТ СН'!$F$13</f>
        <v>435.73956477000002</v>
      </c>
      <c r="E386" s="37">
        <f>SUMIFS(СВЦЭМ!$K$34:$K$777,СВЦЭМ!$A$34:$A$777,$A386,СВЦЭМ!$B$34:$B$777,E$366)+'СЕТ СН'!$F$13</f>
        <v>443.38902328</v>
      </c>
      <c r="F386" s="37">
        <f>SUMIFS(СВЦЭМ!$K$34:$K$777,СВЦЭМ!$A$34:$A$777,$A386,СВЦЭМ!$B$34:$B$777,F$366)+'СЕТ СН'!$F$13</f>
        <v>439.95049853</v>
      </c>
      <c r="G386" s="37">
        <f>SUMIFS(СВЦЭМ!$K$34:$K$777,СВЦЭМ!$A$34:$A$777,$A386,СВЦЭМ!$B$34:$B$777,G$366)+'СЕТ СН'!$F$13</f>
        <v>468.87144943999999</v>
      </c>
      <c r="H386" s="37">
        <f>SUMIFS(СВЦЭМ!$K$34:$K$777,СВЦЭМ!$A$34:$A$777,$A386,СВЦЭМ!$B$34:$B$777,H$366)+'СЕТ СН'!$F$13</f>
        <v>421.76596174999997</v>
      </c>
      <c r="I386" s="37">
        <f>SUMIFS(СВЦЭМ!$K$34:$K$777,СВЦЭМ!$A$34:$A$777,$A386,СВЦЭМ!$B$34:$B$777,I$366)+'СЕТ СН'!$F$13</f>
        <v>362.93485535000002</v>
      </c>
      <c r="J386" s="37">
        <f>SUMIFS(СВЦЭМ!$K$34:$K$777,СВЦЭМ!$A$34:$A$777,$A386,СВЦЭМ!$B$34:$B$777,J$366)+'СЕТ СН'!$F$13</f>
        <v>334.68618485000002</v>
      </c>
      <c r="K386" s="37">
        <f>SUMIFS(СВЦЭМ!$K$34:$K$777,СВЦЭМ!$A$34:$A$777,$A386,СВЦЭМ!$B$34:$B$777,K$366)+'СЕТ СН'!$F$13</f>
        <v>331.6754507</v>
      </c>
      <c r="L386" s="37">
        <f>SUMIFS(СВЦЭМ!$K$34:$K$777,СВЦЭМ!$A$34:$A$777,$A386,СВЦЭМ!$B$34:$B$777,L$366)+'СЕТ СН'!$F$13</f>
        <v>326.17977115999997</v>
      </c>
      <c r="M386" s="37">
        <f>SUMIFS(СВЦЭМ!$K$34:$K$777,СВЦЭМ!$A$34:$A$777,$A386,СВЦЭМ!$B$34:$B$777,M$366)+'СЕТ СН'!$F$13</f>
        <v>325.11787758000003</v>
      </c>
      <c r="N386" s="37">
        <f>SUMIFS(СВЦЭМ!$K$34:$K$777,СВЦЭМ!$A$34:$A$777,$A386,СВЦЭМ!$B$34:$B$777,N$366)+'СЕТ СН'!$F$13</f>
        <v>322.03984966000002</v>
      </c>
      <c r="O386" s="37">
        <f>SUMIFS(СВЦЭМ!$K$34:$K$777,СВЦЭМ!$A$34:$A$777,$A386,СВЦЭМ!$B$34:$B$777,O$366)+'СЕТ СН'!$F$13</f>
        <v>320.35805324</v>
      </c>
      <c r="P386" s="37">
        <f>SUMIFS(СВЦЭМ!$K$34:$K$777,СВЦЭМ!$A$34:$A$777,$A386,СВЦЭМ!$B$34:$B$777,P$366)+'СЕТ СН'!$F$13</f>
        <v>321.29709234000001</v>
      </c>
      <c r="Q386" s="37">
        <f>SUMIFS(СВЦЭМ!$K$34:$K$777,СВЦЭМ!$A$34:$A$777,$A386,СВЦЭМ!$B$34:$B$777,Q$366)+'СЕТ СН'!$F$13</f>
        <v>324.22706947</v>
      </c>
      <c r="R386" s="37">
        <f>SUMIFS(СВЦЭМ!$K$34:$K$777,СВЦЭМ!$A$34:$A$777,$A386,СВЦЭМ!$B$34:$B$777,R$366)+'СЕТ СН'!$F$13</f>
        <v>324.41573001</v>
      </c>
      <c r="S386" s="37">
        <f>SUMIFS(СВЦЭМ!$K$34:$K$777,СВЦЭМ!$A$34:$A$777,$A386,СВЦЭМ!$B$34:$B$777,S$366)+'СЕТ СН'!$F$13</f>
        <v>324.32256031999998</v>
      </c>
      <c r="T386" s="37">
        <f>SUMIFS(СВЦЭМ!$K$34:$K$777,СВЦЭМ!$A$34:$A$777,$A386,СВЦЭМ!$B$34:$B$777,T$366)+'СЕТ СН'!$F$13</f>
        <v>330.30589092999998</v>
      </c>
      <c r="U386" s="37">
        <f>SUMIFS(СВЦЭМ!$K$34:$K$777,СВЦЭМ!$A$34:$A$777,$A386,СВЦЭМ!$B$34:$B$777,U$366)+'СЕТ СН'!$F$13</f>
        <v>342.13807050000003</v>
      </c>
      <c r="V386" s="37">
        <f>SUMIFS(СВЦЭМ!$K$34:$K$777,СВЦЭМ!$A$34:$A$777,$A386,СВЦЭМ!$B$34:$B$777,V$366)+'СЕТ СН'!$F$13</f>
        <v>347.74821864</v>
      </c>
      <c r="W386" s="37">
        <f>SUMIFS(СВЦЭМ!$K$34:$K$777,СВЦЭМ!$A$34:$A$777,$A386,СВЦЭМ!$B$34:$B$777,W$366)+'СЕТ СН'!$F$13</f>
        <v>332.87793932</v>
      </c>
      <c r="X386" s="37">
        <f>SUMIFS(СВЦЭМ!$K$34:$K$777,СВЦЭМ!$A$34:$A$777,$A386,СВЦЭМ!$B$34:$B$777,X$366)+'СЕТ СН'!$F$13</f>
        <v>333.76891460000002</v>
      </c>
      <c r="Y386" s="37">
        <f>SUMIFS(СВЦЭМ!$K$34:$K$777,СВЦЭМ!$A$34:$A$777,$A386,СВЦЭМ!$B$34:$B$777,Y$366)+'СЕТ СН'!$F$13</f>
        <v>376.78492849000003</v>
      </c>
    </row>
    <row r="387" spans="1:26" ht="15.75" x14ac:dyDescent="0.2">
      <c r="A387" s="36">
        <f t="shared" si="10"/>
        <v>42634</v>
      </c>
      <c r="B387" s="37">
        <f>SUMIFS(СВЦЭМ!$K$34:$K$777,СВЦЭМ!$A$34:$A$777,$A387,СВЦЭМ!$B$34:$B$777,B$366)+'СЕТ СН'!$F$13</f>
        <v>380.86286731000001</v>
      </c>
      <c r="C387" s="37">
        <f>SUMIFS(СВЦЭМ!$K$34:$K$777,СВЦЭМ!$A$34:$A$777,$A387,СВЦЭМ!$B$34:$B$777,C$366)+'СЕТ СН'!$F$13</f>
        <v>436.30896056</v>
      </c>
      <c r="D387" s="37">
        <f>SUMIFS(СВЦЭМ!$K$34:$K$777,СВЦЭМ!$A$34:$A$777,$A387,СВЦЭМ!$B$34:$B$777,D$366)+'СЕТ СН'!$F$13</f>
        <v>459.05577086</v>
      </c>
      <c r="E387" s="37">
        <f>SUMIFS(СВЦЭМ!$K$34:$K$777,СВЦЭМ!$A$34:$A$777,$A387,СВЦЭМ!$B$34:$B$777,E$366)+'СЕТ СН'!$F$13</f>
        <v>467.21772442000002</v>
      </c>
      <c r="F387" s="37">
        <f>SUMIFS(СВЦЭМ!$K$34:$K$777,СВЦЭМ!$A$34:$A$777,$A387,СВЦЭМ!$B$34:$B$777,F$366)+'СЕТ СН'!$F$13</f>
        <v>466.85829460000002</v>
      </c>
      <c r="G387" s="37">
        <f>SUMIFS(СВЦЭМ!$K$34:$K$777,СВЦЭМ!$A$34:$A$777,$A387,СВЦЭМ!$B$34:$B$777,G$366)+'СЕТ СН'!$F$13</f>
        <v>450.77579150999998</v>
      </c>
      <c r="H387" s="37">
        <f>SUMIFS(СВЦЭМ!$K$34:$K$777,СВЦЭМ!$A$34:$A$777,$A387,СВЦЭМ!$B$34:$B$777,H$366)+'СЕТ СН'!$F$13</f>
        <v>403.81774765</v>
      </c>
      <c r="I387" s="37">
        <f>SUMIFS(СВЦЭМ!$K$34:$K$777,СВЦЭМ!$A$34:$A$777,$A387,СВЦЭМ!$B$34:$B$777,I$366)+'СЕТ СН'!$F$13</f>
        <v>350.06472525999999</v>
      </c>
      <c r="J387" s="37">
        <f>SUMIFS(СВЦЭМ!$K$34:$K$777,СВЦЭМ!$A$34:$A$777,$A387,СВЦЭМ!$B$34:$B$777,J$366)+'СЕТ СН'!$F$13</f>
        <v>331.39196843000002</v>
      </c>
      <c r="K387" s="37">
        <f>SUMIFS(СВЦЭМ!$K$34:$K$777,СВЦЭМ!$A$34:$A$777,$A387,СВЦЭМ!$B$34:$B$777,K$366)+'СЕТ СН'!$F$13</f>
        <v>329.98880553999999</v>
      </c>
      <c r="L387" s="37">
        <f>SUMIFS(СВЦЭМ!$K$34:$K$777,СВЦЭМ!$A$34:$A$777,$A387,СВЦЭМ!$B$34:$B$777,L$366)+'СЕТ СН'!$F$13</f>
        <v>328.12514822999998</v>
      </c>
      <c r="M387" s="37">
        <f>SUMIFS(СВЦЭМ!$K$34:$K$777,СВЦЭМ!$A$34:$A$777,$A387,СВЦЭМ!$B$34:$B$777,M$366)+'СЕТ СН'!$F$13</f>
        <v>330.01246796999999</v>
      </c>
      <c r="N387" s="37">
        <f>SUMIFS(СВЦЭМ!$K$34:$K$777,СВЦЭМ!$A$34:$A$777,$A387,СВЦЭМ!$B$34:$B$777,N$366)+'СЕТ СН'!$F$13</f>
        <v>325.46639492999998</v>
      </c>
      <c r="O387" s="37">
        <f>SUMIFS(СВЦЭМ!$K$34:$K$777,СВЦЭМ!$A$34:$A$777,$A387,СВЦЭМ!$B$34:$B$777,O$366)+'СЕТ СН'!$F$13</f>
        <v>325.77484222999999</v>
      </c>
      <c r="P387" s="37">
        <f>SUMIFS(СВЦЭМ!$K$34:$K$777,СВЦЭМ!$A$34:$A$777,$A387,СВЦЭМ!$B$34:$B$777,P$366)+'СЕТ СН'!$F$13</f>
        <v>321.18374368000002</v>
      </c>
      <c r="Q387" s="37">
        <f>SUMIFS(СВЦЭМ!$K$34:$K$777,СВЦЭМ!$A$34:$A$777,$A387,СВЦЭМ!$B$34:$B$777,Q$366)+'СЕТ СН'!$F$13</f>
        <v>322.55491330000001</v>
      </c>
      <c r="R387" s="37">
        <f>SUMIFS(СВЦЭМ!$K$34:$K$777,СВЦЭМ!$A$34:$A$777,$A387,СВЦЭМ!$B$34:$B$777,R$366)+'СЕТ СН'!$F$13</f>
        <v>320.36328023999999</v>
      </c>
      <c r="S387" s="37">
        <f>SUMIFS(СВЦЭМ!$K$34:$K$777,СВЦЭМ!$A$34:$A$777,$A387,СВЦЭМ!$B$34:$B$777,S$366)+'СЕТ СН'!$F$13</f>
        <v>318.45592249999999</v>
      </c>
      <c r="T387" s="37">
        <f>SUMIFS(СВЦЭМ!$K$34:$K$777,СВЦЭМ!$A$34:$A$777,$A387,СВЦЭМ!$B$34:$B$777,T$366)+'СЕТ СН'!$F$13</f>
        <v>326.62853901</v>
      </c>
      <c r="U387" s="37">
        <f>SUMIFS(СВЦЭМ!$K$34:$K$777,СВЦЭМ!$A$34:$A$777,$A387,СВЦЭМ!$B$34:$B$777,U$366)+'СЕТ СН'!$F$13</f>
        <v>355.28232973000001</v>
      </c>
      <c r="V387" s="37">
        <f>SUMIFS(СВЦЭМ!$K$34:$K$777,СВЦЭМ!$A$34:$A$777,$A387,СВЦЭМ!$B$34:$B$777,V$366)+'СЕТ СН'!$F$13</f>
        <v>344.57296740999999</v>
      </c>
      <c r="W387" s="37">
        <f>SUMIFS(СВЦЭМ!$K$34:$K$777,СВЦЭМ!$A$34:$A$777,$A387,СВЦЭМ!$B$34:$B$777,W$366)+'СЕТ СН'!$F$13</f>
        <v>333.51812898999998</v>
      </c>
      <c r="X387" s="37">
        <f>SUMIFS(СВЦЭМ!$K$34:$K$777,СВЦЭМ!$A$34:$A$777,$A387,СВЦЭМ!$B$34:$B$777,X$366)+'СЕТ СН'!$F$13</f>
        <v>335.78132169000003</v>
      </c>
      <c r="Y387" s="37">
        <f>SUMIFS(СВЦЭМ!$K$34:$K$777,СВЦЭМ!$A$34:$A$777,$A387,СВЦЭМ!$B$34:$B$777,Y$366)+'СЕТ СН'!$F$13</f>
        <v>366.95263668000001</v>
      </c>
    </row>
    <row r="388" spans="1:26" ht="15.75" x14ac:dyDescent="0.2">
      <c r="A388" s="36">
        <f t="shared" si="10"/>
        <v>42635</v>
      </c>
      <c r="B388" s="37">
        <f>SUMIFS(СВЦЭМ!$K$34:$K$777,СВЦЭМ!$A$34:$A$777,$A388,СВЦЭМ!$B$34:$B$777,B$366)+'СЕТ СН'!$F$13</f>
        <v>438.77033465</v>
      </c>
      <c r="C388" s="37">
        <f>SUMIFS(СВЦЭМ!$K$34:$K$777,СВЦЭМ!$A$34:$A$777,$A388,СВЦЭМ!$B$34:$B$777,C$366)+'СЕТ СН'!$F$13</f>
        <v>473.36785975999999</v>
      </c>
      <c r="D388" s="37">
        <f>SUMIFS(СВЦЭМ!$K$34:$K$777,СВЦЭМ!$A$34:$A$777,$A388,СВЦЭМ!$B$34:$B$777,D$366)+'СЕТ СН'!$F$13</f>
        <v>498.27215597999998</v>
      </c>
      <c r="E388" s="37">
        <f>SUMIFS(СВЦЭМ!$K$34:$K$777,СВЦЭМ!$A$34:$A$777,$A388,СВЦЭМ!$B$34:$B$777,E$366)+'СЕТ СН'!$F$13</f>
        <v>501.21221772000001</v>
      </c>
      <c r="F388" s="37">
        <f>SUMIFS(СВЦЭМ!$K$34:$K$777,СВЦЭМ!$A$34:$A$777,$A388,СВЦЭМ!$B$34:$B$777,F$366)+'СЕТ СН'!$F$13</f>
        <v>501.42161241000002</v>
      </c>
      <c r="G388" s="37">
        <f>SUMIFS(СВЦЭМ!$K$34:$K$777,СВЦЭМ!$A$34:$A$777,$A388,СВЦЭМ!$B$34:$B$777,G$366)+'СЕТ СН'!$F$13</f>
        <v>484.07732566999999</v>
      </c>
      <c r="H388" s="37">
        <f>SUMIFS(СВЦЭМ!$K$34:$K$777,СВЦЭМ!$A$34:$A$777,$A388,СВЦЭМ!$B$34:$B$777,H$366)+'СЕТ СН'!$F$13</f>
        <v>454.12523040000002</v>
      </c>
      <c r="I388" s="37">
        <f>SUMIFS(СВЦЭМ!$K$34:$K$777,СВЦЭМ!$A$34:$A$777,$A388,СВЦЭМ!$B$34:$B$777,I$366)+'СЕТ СН'!$F$13</f>
        <v>400.35550153999998</v>
      </c>
      <c r="J388" s="37">
        <f>SUMIFS(СВЦЭМ!$K$34:$K$777,СВЦЭМ!$A$34:$A$777,$A388,СВЦЭМ!$B$34:$B$777,J$366)+'СЕТ СН'!$F$13</f>
        <v>383.49349231999997</v>
      </c>
      <c r="K388" s="37">
        <f>SUMIFS(СВЦЭМ!$K$34:$K$777,СВЦЭМ!$A$34:$A$777,$A388,СВЦЭМ!$B$34:$B$777,K$366)+'СЕТ СН'!$F$13</f>
        <v>386.83897246999999</v>
      </c>
      <c r="L388" s="37">
        <f>SUMIFS(СВЦЭМ!$K$34:$K$777,СВЦЭМ!$A$34:$A$777,$A388,СВЦЭМ!$B$34:$B$777,L$366)+'СЕТ СН'!$F$13</f>
        <v>386.28409606000002</v>
      </c>
      <c r="M388" s="37">
        <f>SUMIFS(СВЦЭМ!$K$34:$K$777,СВЦЭМ!$A$34:$A$777,$A388,СВЦЭМ!$B$34:$B$777,M$366)+'СЕТ СН'!$F$13</f>
        <v>377.83952746</v>
      </c>
      <c r="N388" s="37">
        <f>SUMIFS(СВЦЭМ!$K$34:$K$777,СВЦЭМ!$A$34:$A$777,$A388,СВЦЭМ!$B$34:$B$777,N$366)+'СЕТ СН'!$F$13</f>
        <v>376.52966791</v>
      </c>
      <c r="O388" s="37">
        <f>SUMIFS(СВЦЭМ!$K$34:$K$777,СВЦЭМ!$A$34:$A$777,$A388,СВЦЭМ!$B$34:$B$777,O$366)+'СЕТ СН'!$F$13</f>
        <v>388.15134798999998</v>
      </c>
      <c r="P388" s="37">
        <f>SUMIFS(СВЦЭМ!$K$34:$K$777,СВЦЭМ!$A$34:$A$777,$A388,СВЦЭМ!$B$34:$B$777,P$366)+'СЕТ СН'!$F$13</f>
        <v>388.85898327000001</v>
      </c>
      <c r="Q388" s="37">
        <f>SUMIFS(СВЦЭМ!$K$34:$K$777,СВЦЭМ!$A$34:$A$777,$A388,СВЦЭМ!$B$34:$B$777,Q$366)+'СЕТ СН'!$F$13</f>
        <v>394.90066335</v>
      </c>
      <c r="R388" s="37">
        <f>SUMIFS(СВЦЭМ!$K$34:$K$777,СВЦЭМ!$A$34:$A$777,$A388,СВЦЭМ!$B$34:$B$777,R$366)+'СЕТ СН'!$F$13</f>
        <v>398.51874529999998</v>
      </c>
      <c r="S388" s="37">
        <f>SUMIFS(СВЦЭМ!$K$34:$K$777,СВЦЭМ!$A$34:$A$777,$A388,СВЦЭМ!$B$34:$B$777,S$366)+'СЕТ СН'!$F$13</f>
        <v>385.90717640000003</v>
      </c>
      <c r="T388" s="37">
        <f>SUMIFS(СВЦЭМ!$K$34:$K$777,СВЦЭМ!$A$34:$A$777,$A388,СВЦЭМ!$B$34:$B$777,T$366)+'СЕТ СН'!$F$13</f>
        <v>387.22096973999999</v>
      </c>
      <c r="U388" s="37">
        <f>SUMIFS(СВЦЭМ!$K$34:$K$777,СВЦЭМ!$A$34:$A$777,$A388,СВЦЭМ!$B$34:$B$777,U$366)+'СЕТ СН'!$F$13</f>
        <v>418.84522186999999</v>
      </c>
      <c r="V388" s="37">
        <f>SUMIFS(СВЦЭМ!$K$34:$K$777,СВЦЭМ!$A$34:$A$777,$A388,СВЦЭМ!$B$34:$B$777,V$366)+'СЕТ СН'!$F$13</f>
        <v>433.83825358000001</v>
      </c>
      <c r="W388" s="37">
        <f>SUMIFS(СВЦЭМ!$K$34:$K$777,СВЦЭМ!$A$34:$A$777,$A388,СВЦЭМ!$B$34:$B$777,W$366)+'СЕТ СН'!$F$13</f>
        <v>424.22804924000002</v>
      </c>
      <c r="X388" s="37">
        <f>SUMIFS(СВЦЭМ!$K$34:$K$777,СВЦЭМ!$A$34:$A$777,$A388,СВЦЭМ!$B$34:$B$777,X$366)+'СЕТ СН'!$F$13</f>
        <v>396.24325562000001</v>
      </c>
      <c r="Y388" s="37">
        <f>SUMIFS(СВЦЭМ!$K$34:$K$777,СВЦЭМ!$A$34:$A$777,$A388,СВЦЭМ!$B$34:$B$777,Y$366)+'СЕТ СН'!$F$13</f>
        <v>419.63227057</v>
      </c>
    </row>
    <row r="389" spans="1:26" ht="15.75" x14ac:dyDescent="0.2">
      <c r="A389" s="36">
        <f t="shared" si="10"/>
        <v>42636</v>
      </c>
      <c r="B389" s="37">
        <f>SUMIFS(СВЦЭМ!$K$34:$K$777,СВЦЭМ!$A$34:$A$777,$A389,СВЦЭМ!$B$34:$B$777,B$366)+'СЕТ СН'!$F$13</f>
        <v>431.88698687999999</v>
      </c>
      <c r="C389" s="37">
        <f>SUMIFS(СВЦЭМ!$K$34:$K$777,СВЦЭМ!$A$34:$A$777,$A389,СВЦЭМ!$B$34:$B$777,C$366)+'СЕТ СН'!$F$13</f>
        <v>470.71288542000002</v>
      </c>
      <c r="D389" s="37">
        <f>SUMIFS(СВЦЭМ!$K$34:$K$777,СВЦЭМ!$A$34:$A$777,$A389,СВЦЭМ!$B$34:$B$777,D$366)+'СЕТ СН'!$F$13</f>
        <v>497.11739058000001</v>
      </c>
      <c r="E389" s="37">
        <f>SUMIFS(СВЦЭМ!$K$34:$K$777,СВЦЭМ!$A$34:$A$777,$A389,СВЦЭМ!$B$34:$B$777,E$366)+'СЕТ СН'!$F$13</f>
        <v>504.20913987</v>
      </c>
      <c r="F389" s="37">
        <f>SUMIFS(СВЦЭМ!$K$34:$K$777,СВЦЭМ!$A$34:$A$777,$A389,СВЦЭМ!$B$34:$B$777,F$366)+'СЕТ СН'!$F$13</f>
        <v>501.14286142999998</v>
      </c>
      <c r="G389" s="37">
        <f>SUMIFS(СВЦЭМ!$K$34:$K$777,СВЦЭМ!$A$34:$A$777,$A389,СВЦЭМ!$B$34:$B$777,G$366)+'СЕТ СН'!$F$13</f>
        <v>487.96608280999999</v>
      </c>
      <c r="H389" s="37">
        <f>SUMIFS(СВЦЭМ!$K$34:$K$777,СВЦЭМ!$A$34:$A$777,$A389,СВЦЭМ!$B$34:$B$777,H$366)+'СЕТ СН'!$F$13</f>
        <v>450.75219057999999</v>
      </c>
      <c r="I389" s="37">
        <f>SUMIFS(СВЦЭМ!$K$34:$K$777,СВЦЭМ!$A$34:$A$777,$A389,СВЦЭМ!$B$34:$B$777,I$366)+'СЕТ СН'!$F$13</f>
        <v>407.32639537</v>
      </c>
      <c r="J389" s="37">
        <f>SUMIFS(СВЦЭМ!$K$34:$K$777,СВЦЭМ!$A$34:$A$777,$A389,СВЦЭМ!$B$34:$B$777,J$366)+'СЕТ СН'!$F$13</f>
        <v>396.44291641000001</v>
      </c>
      <c r="K389" s="37">
        <f>SUMIFS(СВЦЭМ!$K$34:$K$777,СВЦЭМ!$A$34:$A$777,$A389,СВЦЭМ!$B$34:$B$777,K$366)+'СЕТ СН'!$F$13</f>
        <v>398.27365766000003</v>
      </c>
      <c r="L389" s="37">
        <f>SUMIFS(СВЦЭМ!$K$34:$K$777,СВЦЭМ!$A$34:$A$777,$A389,СВЦЭМ!$B$34:$B$777,L$366)+'СЕТ СН'!$F$13</f>
        <v>424.08191108</v>
      </c>
      <c r="M389" s="37">
        <f>SUMIFS(СВЦЭМ!$K$34:$K$777,СВЦЭМ!$A$34:$A$777,$A389,СВЦЭМ!$B$34:$B$777,M$366)+'СЕТ СН'!$F$13</f>
        <v>443.60584</v>
      </c>
      <c r="N389" s="37">
        <f>SUMIFS(СВЦЭМ!$K$34:$K$777,СВЦЭМ!$A$34:$A$777,$A389,СВЦЭМ!$B$34:$B$777,N$366)+'СЕТ СН'!$F$13</f>
        <v>428.37332246</v>
      </c>
      <c r="O389" s="37">
        <f>SUMIFS(СВЦЭМ!$K$34:$K$777,СВЦЭМ!$A$34:$A$777,$A389,СВЦЭМ!$B$34:$B$777,O$366)+'СЕТ СН'!$F$13</f>
        <v>426.01489013000003</v>
      </c>
      <c r="P389" s="37">
        <f>SUMIFS(СВЦЭМ!$K$34:$K$777,СВЦЭМ!$A$34:$A$777,$A389,СВЦЭМ!$B$34:$B$777,P$366)+'СЕТ СН'!$F$13</f>
        <v>429.00818378999998</v>
      </c>
      <c r="Q389" s="37">
        <f>SUMIFS(СВЦЭМ!$K$34:$K$777,СВЦЭМ!$A$34:$A$777,$A389,СВЦЭМ!$B$34:$B$777,Q$366)+'СЕТ СН'!$F$13</f>
        <v>432.14893210000002</v>
      </c>
      <c r="R389" s="37">
        <f>SUMIFS(СВЦЭМ!$K$34:$K$777,СВЦЭМ!$A$34:$A$777,$A389,СВЦЭМ!$B$34:$B$777,R$366)+'СЕТ СН'!$F$13</f>
        <v>425.43536934000002</v>
      </c>
      <c r="S389" s="37">
        <f>SUMIFS(СВЦЭМ!$K$34:$K$777,СВЦЭМ!$A$34:$A$777,$A389,СВЦЭМ!$B$34:$B$777,S$366)+'СЕТ СН'!$F$13</f>
        <v>420.2308974</v>
      </c>
      <c r="T389" s="37">
        <f>SUMIFS(СВЦЭМ!$K$34:$K$777,СВЦЭМ!$A$34:$A$777,$A389,СВЦЭМ!$B$34:$B$777,T$366)+'СЕТ СН'!$F$13</f>
        <v>396.13657476999998</v>
      </c>
      <c r="U389" s="37">
        <f>SUMIFS(СВЦЭМ!$K$34:$K$777,СВЦЭМ!$A$34:$A$777,$A389,СВЦЭМ!$B$34:$B$777,U$366)+'СЕТ СН'!$F$13</f>
        <v>393.97614556000002</v>
      </c>
      <c r="V389" s="37">
        <f>SUMIFS(СВЦЭМ!$K$34:$K$777,СВЦЭМ!$A$34:$A$777,$A389,СВЦЭМ!$B$34:$B$777,V$366)+'СЕТ СН'!$F$13</f>
        <v>394.40452299999998</v>
      </c>
      <c r="W389" s="37">
        <f>SUMIFS(СВЦЭМ!$K$34:$K$777,СВЦЭМ!$A$34:$A$777,$A389,СВЦЭМ!$B$34:$B$777,W$366)+'СЕТ СН'!$F$13</f>
        <v>392.04482259000002</v>
      </c>
      <c r="X389" s="37">
        <f>SUMIFS(СВЦЭМ!$K$34:$K$777,СВЦЭМ!$A$34:$A$777,$A389,СВЦЭМ!$B$34:$B$777,X$366)+'СЕТ СН'!$F$13</f>
        <v>417.79570926000002</v>
      </c>
      <c r="Y389" s="37">
        <f>SUMIFS(СВЦЭМ!$K$34:$K$777,СВЦЭМ!$A$34:$A$777,$A389,СВЦЭМ!$B$34:$B$777,Y$366)+'СЕТ СН'!$F$13</f>
        <v>448.38327457999998</v>
      </c>
    </row>
    <row r="390" spans="1:26" ht="15.75" x14ac:dyDescent="0.2">
      <c r="A390" s="36">
        <f t="shared" si="10"/>
        <v>42637</v>
      </c>
      <c r="B390" s="37">
        <f>SUMIFS(СВЦЭМ!$K$34:$K$777,СВЦЭМ!$A$34:$A$777,$A390,СВЦЭМ!$B$34:$B$777,B$366)+'СЕТ СН'!$F$13</f>
        <v>422.13020505999998</v>
      </c>
      <c r="C390" s="37">
        <f>SUMIFS(СВЦЭМ!$K$34:$K$777,СВЦЭМ!$A$34:$A$777,$A390,СВЦЭМ!$B$34:$B$777,C$366)+'СЕТ СН'!$F$13</f>
        <v>468.67342173999998</v>
      </c>
      <c r="D390" s="37">
        <f>SUMIFS(СВЦЭМ!$K$34:$K$777,СВЦЭМ!$A$34:$A$777,$A390,СВЦЭМ!$B$34:$B$777,D$366)+'СЕТ СН'!$F$13</f>
        <v>496.84114108</v>
      </c>
      <c r="E390" s="37">
        <f>SUMIFS(СВЦЭМ!$K$34:$K$777,СВЦЭМ!$A$34:$A$777,$A390,СВЦЭМ!$B$34:$B$777,E$366)+'СЕТ СН'!$F$13</f>
        <v>502.72648273999999</v>
      </c>
      <c r="F390" s="37">
        <f>SUMIFS(СВЦЭМ!$K$34:$K$777,СВЦЭМ!$A$34:$A$777,$A390,СВЦЭМ!$B$34:$B$777,F$366)+'СЕТ СН'!$F$13</f>
        <v>507.27758671999999</v>
      </c>
      <c r="G390" s="37">
        <f>SUMIFS(СВЦЭМ!$K$34:$K$777,СВЦЭМ!$A$34:$A$777,$A390,СВЦЭМ!$B$34:$B$777,G$366)+'СЕТ СН'!$F$13</f>
        <v>503.06039270999997</v>
      </c>
      <c r="H390" s="37">
        <f>SUMIFS(СВЦЭМ!$K$34:$K$777,СВЦЭМ!$A$34:$A$777,$A390,СВЦЭМ!$B$34:$B$777,H$366)+'СЕТ СН'!$F$13</f>
        <v>479.71283734000002</v>
      </c>
      <c r="I390" s="37">
        <f>SUMIFS(СВЦЭМ!$K$34:$K$777,СВЦЭМ!$A$34:$A$777,$A390,СВЦЭМ!$B$34:$B$777,I$366)+'СЕТ СН'!$F$13</f>
        <v>438.7618938</v>
      </c>
      <c r="J390" s="37">
        <f>SUMIFS(СВЦЭМ!$K$34:$K$777,СВЦЭМ!$A$34:$A$777,$A390,СВЦЭМ!$B$34:$B$777,J$366)+'СЕТ СН'!$F$13</f>
        <v>386.41669389999998</v>
      </c>
      <c r="K390" s="37">
        <f>SUMIFS(СВЦЭМ!$K$34:$K$777,СВЦЭМ!$A$34:$A$777,$A390,СВЦЭМ!$B$34:$B$777,K$366)+'СЕТ СН'!$F$13</f>
        <v>378.02020336999999</v>
      </c>
      <c r="L390" s="37">
        <f>SUMIFS(СВЦЭМ!$K$34:$K$777,СВЦЭМ!$A$34:$A$777,$A390,СВЦЭМ!$B$34:$B$777,L$366)+'СЕТ СН'!$F$13</f>
        <v>395.48882049999997</v>
      </c>
      <c r="M390" s="37">
        <f>SUMIFS(СВЦЭМ!$K$34:$K$777,СВЦЭМ!$A$34:$A$777,$A390,СВЦЭМ!$B$34:$B$777,M$366)+'СЕТ СН'!$F$13</f>
        <v>420.95343266999998</v>
      </c>
      <c r="N390" s="37">
        <f>SUMIFS(СВЦЭМ!$K$34:$K$777,СВЦЭМ!$A$34:$A$777,$A390,СВЦЭМ!$B$34:$B$777,N$366)+'СЕТ СН'!$F$13</f>
        <v>405.48352803</v>
      </c>
      <c r="O390" s="37">
        <f>SUMIFS(СВЦЭМ!$K$34:$K$777,СВЦЭМ!$A$34:$A$777,$A390,СВЦЭМ!$B$34:$B$777,O$366)+'СЕТ СН'!$F$13</f>
        <v>353.79403708000001</v>
      </c>
      <c r="P390" s="37">
        <f>SUMIFS(СВЦЭМ!$K$34:$K$777,СВЦЭМ!$A$34:$A$777,$A390,СВЦЭМ!$B$34:$B$777,P$366)+'СЕТ СН'!$F$13</f>
        <v>349.73975392</v>
      </c>
      <c r="Q390" s="37">
        <f>SUMIFS(СВЦЭМ!$K$34:$K$777,СВЦЭМ!$A$34:$A$777,$A390,СВЦЭМ!$B$34:$B$777,Q$366)+'СЕТ СН'!$F$13</f>
        <v>344.63235372999998</v>
      </c>
      <c r="R390" s="37">
        <f>SUMIFS(СВЦЭМ!$K$34:$K$777,СВЦЭМ!$A$34:$A$777,$A390,СВЦЭМ!$B$34:$B$777,R$366)+'СЕТ СН'!$F$13</f>
        <v>343.02232528000002</v>
      </c>
      <c r="S390" s="37">
        <f>SUMIFS(СВЦЭМ!$K$34:$K$777,СВЦЭМ!$A$34:$A$777,$A390,СВЦЭМ!$B$34:$B$777,S$366)+'СЕТ СН'!$F$13</f>
        <v>348.46659233000003</v>
      </c>
      <c r="T390" s="37">
        <f>SUMIFS(СВЦЭМ!$K$34:$K$777,СВЦЭМ!$A$34:$A$777,$A390,СВЦЭМ!$B$34:$B$777,T$366)+'СЕТ СН'!$F$13</f>
        <v>358.03216434000001</v>
      </c>
      <c r="U390" s="37">
        <f>SUMIFS(СВЦЭМ!$K$34:$K$777,СВЦЭМ!$A$34:$A$777,$A390,СВЦЭМ!$B$34:$B$777,U$366)+'СЕТ СН'!$F$13</f>
        <v>382.21390314000001</v>
      </c>
      <c r="V390" s="37">
        <f>SUMIFS(СВЦЭМ!$K$34:$K$777,СВЦЭМ!$A$34:$A$777,$A390,СВЦЭМ!$B$34:$B$777,V$366)+'СЕТ СН'!$F$13</f>
        <v>401.61973537</v>
      </c>
      <c r="W390" s="37">
        <f>SUMIFS(СВЦЭМ!$K$34:$K$777,СВЦЭМ!$A$34:$A$777,$A390,СВЦЭМ!$B$34:$B$777,W$366)+'СЕТ СН'!$F$13</f>
        <v>391.77331468</v>
      </c>
      <c r="X390" s="37">
        <f>SUMIFS(СВЦЭМ!$K$34:$K$777,СВЦЭМ!$A$34:$A$777,$A390,СВЦЭМ!$B$34:$B$777,X$366)+'СЕТ СН'!$F$13</f>
        <v>370.92667052000002</v>
      </c>
      <c r="Y390" s="37">
        <f>SUMIFS(СВЦЭМ!$K$34:$K$777,СВЦЭМ!$A$34:$A$777,$A390,СВЦЭМ!$B$34:$B$777,Y$366)+'СЕТ СН'!$F$13</f>
        <v>404.51304273</v>
      </c>
    </row>
    <row r="391" spans="1:26" ht="15.75" x14ac:dyDescent="0.2">
      <c r="A391" s="36">
        <f t="shared" si="10"/>
        <v>42638</v>
      </c>
      <c r="B391" s="37">
        <f>SUMIFS(СВЦЭМ!$K$34:$K$777,СВЦЭМ!$A$34:$A$777,$A391,СВЦЭМ!$B$34:$B$777,B$366)+'СЕТ СН'!$F$13</f>
        <v>422.67860679</v>
      </c>
      <c r="C391" s="37">
        <f>SUMIFS(СВЦЭМ!$K$34:$K$777,СВЦЭМ!$A$34:$A$777,$A391,СВЦЭМ!$B$34:$B$777,C$366)+'СЕТ СН'!$F$13</f>
        <v>469.57072734000002</v>
      </c>
      <c r="D391" s="37">
        <f>SUMIFS(СВЦЭМ!$K$34:$K$777,СВЦЭМ!$A$34:$A$777,$A391,СВЦЭМ!$B$34:$B$777,D$366)+'СЕТ СН'!$F$13</f>
        <v>500.36029020000001</v>
      </c>
      <c r="E391" s="37">
        <f>SUMIFS(СВЦЭМ!$K$34:$K$777,СВЦЭМ!$A$34:$A$777,$A391,СВЦЭМ!$B$34:$B$777,E$366)+'СЕТ СН'!$F$13</f>
        <v>501.46889472999999</v>
      </c>
      <c r="F391" s="37">
        <f>SUMIFS(СВЦЭМ!$K$34:$K$777,СВЦЭМ!$A$34:$A$777,$A391,СВЦЭМ!$B$34:$B$777,F$366)+'СЕТ СН'!$F$13</f>
        <v>499.43385969000002</v>
      </c>
      <c r="G391" s="37">
        <f>SUMIFS(СВЦЭМ!$K$34:$K$777,СВЦЭМ!$A$34:$A$777,$A391,СВЦЭМ!$B$34:$B$777,G$366)+'СЕТ СН'!$F$13</f>
        <v>497.74430308000001</v>
      </c>
      <c r="H391" s="37">
        <f>SUMIFS(СВЦЭМ!$K$34:$K$777,СВЦЭМ!$A$34:$A$777,$A391,СВЦЭМ!$B$34:$B$777,H$366)+'СЕТ СН'!$F$13</f>
        <v>484.37546443999997</v>
      </c>
      <c r="I391" s="37">
        <f>SUMIFS(СВЦЭМ!$K$34:$K$777,СВЦЭМ!$A$34:$A$777,$A391,СВЦЭМ!$B$34:$B$777,I$366)+'СЕТ СН'!$F$13</f>
        <v>451.68019075000001</v>
      </c>
      <c r="J391" s="37">
        <f>SUMIFS(СВЦЭМ!$K$34:$K$777,СВЦЭМ!$A$34:$A$777,$A391,СВЦЭМ!$B$34:$B$777,J$366)+'СЕТ СН'!$F$13</f>
        <v>399.07207772999999</v>
      </c>
      <c r="K391" s="37">
        <f>SUMIFS(СВЦЭМ!$K$34:$K$777,СВЦЭМ!$A$34:$A$777,$A391,СВЦЭМ!$B$34:$B$777,K$366)+'СЕТ СН'!$F$13</f>
        <v>372.05403783999998</v>
      </c>
      <c r="L391" s="37">
        <f>SUMIFS(СВЦЭМ!$K$34:$K$777,СВЦЭМ!$A$34:$A$777,$A391,СВЦЭМ!$B$34:$B$777,L$366)+'СЕТ СН'!$F$13</f>
        <v>349.08453297</v>
      </c>
      <c r="M391" s="37">
        <f>SUMIFS(СВЦЭМ!$K$34:$K$777,СВЦЭМ!$A$34:$A$777,$A391,СВЦЭМ!$B$34:$B$777,M$366)+'СЕТ СН'!$F$13</f>
        <v>358.64641261999998</v>
      </c>
      <c r="N391" s="37">
        <f>SUMIFS(СВЦЭМ!$K$34:$K$777,СВЦЭМ!$A$34:$A$777,$A391,СВЦЭМ!$B$34:$B$777,N$366)+'СЕТ СН'!$F$13</f>
        <v>351.19219862</v>
      </c>
      <c r="O391" s="37">
        <f>SUMIFS(СВЦЭМ!$K$34:$K$777,СВЦЭМ!$A$34:$A$777,$A391,СВЦЭМ!$B$34:$B$777,O$366)+'СЕТ СН'!$F$13</f>
        <v>354.63376592999998</v>
      </c>
      <c r="P391" s="37">
        <f>SUMIFS(СВЦЭМ!$K$34:$K$777,СВЦЭМ!$A$34:$A$777,$A391,СВЦЭМ!$B$34:$B$777,P$366)+'СЕТ СН'!$F$13</f>
        <v>359.10030402000001</v>
      </c>
      <c r="Q391" s="37">
        <f>SUMIFS(СВЦЭМ!$K$34:$K$777,СВЦЭМ!$A$34:$A$777,$A391,СВЦЭМ!$B$34:$B$777,Q$366)+'СЕТ СН'!$F$13</f>
        <v>361.98164445999998</v>
      </c>
      <c r="R391" s="37">
        <f>SUMIFS(СВЦЭМ!$K$34:$K$777,СВЦЭМ!$A$34:$A$777,$A391,СВЦЭМ!$B$34:$B$777,R$366)+'СЕТ СН'!$F$13</f>
        <v>370.71780782000002</v>
      </c>
      <c r="S391" s="37">
        <f>SUMIFS(СВЦЭМ!$K$34:$K$777,СВЦЭМ!$A$34:$A$777,$A391,СВЦЭМ!$B$34:$B$777,S$366)+'СЕТ СН'!$F$13</f>
        <v>366.26303729</v>
      </c>
      <c r="T391" s="37">
        <f>SUMIFS(СВЦЭМ!$K$34:$K$777,СВЦЭМ!$A$34:$A$777,$A391,СВЦЭМ!$B$34:$B$777,T$366)+'СЕТ СН'!$F$13</f>
        <v>355.82062545999997</v>
      </c>
      <c r="U391" s="37">
        <f>SUMIFS(СВЦЭМ!$K$34:$K$777,СВЦЭМ!$A$34:$A$777,$A391,СВЦЭМ!$B$34:$B$777,U$366)+'СЕТ СН'!$F$13</f>
        <v>367.57368886</v>
      </c>
      <c r="V391" s="37">
        <f>SUMIFS(СВЦЭМ!$K$34:$K$777,СВЦЭМ!$A$34:$A$777,$A391,СВЦЭМ!$B$34:$B$777,V$366)+'СЕТ СН'!$F$13</f>
        <v>367.11963478000001</v>
      </c>
      <c r="W391" s="37">
        <f>SUMIFS(СВЦЭМ!$K$34:$K$777,СВЦЭМ!$A$34:$A$777,$A391,СВЦЭМ!$B$34:$B$777,W$366)+'СЕТ СН'!$F$13</f>
        <v>357.83792141999999</v>
      </c>
      <c r="X391" s="37">
        <f>SUMIFS(СВЦЭМ!$K$34:$K$777,СВЦЭМ!$A$34:$A$777,$A391,СВЦЭМ!$B$34:$B$777,X$366)+'СЕТ СН'!$F$13</f>
        <v>366.23706779000003</v>
      </c>
      <c r="Y391" s="37">
        <f>SUMIFS(СВЦЭМ!$K$34:$K$777,СВЦЭМ!$A$34:$A$777,$A391,СВЦЭМ!$B$34:$B$777,Y$366)+'СЕТ СН'!$F$13</f>
        <v>396.98130084000002</v>
      </c>
    </row>
    <row r="392" spans="1:26" ht="15.75" x14ac:dyDescent="0.2">
      <c r="A392" s="36">
        <f t="shared" si="10"/>
        <v>42639</v>
      </c>
      <c r="B392" s="37">
        <f>SUMIFS(СВЦЭМ!$K$34:$K$777,СВЦЭМ!$A$34:$A$777,$A392,СВЦЭМ!$B$34:$B$777,B$366)+'СЕТ СН'!$F$13</f>
        <v>426.07595645999999</v>
      </c>
      <c r="C392" s="37">
        <f>SUMIFS(СВЦЭМ!$K$34:$K$777,СВЦЭМ!$A$34:$A$777,$A392,СВЦЭМ!$B$34:$B$777,C$366)+'СЕТ СН'!$F$13</f>
        <v>470.86351552000002</v>
      </c>
      <c r="D392" s="37">
        <f>SUMIFS(СВЦЭМ!$K$34:$K$777,СВЦЭМ!$A$34:$A$777,$A392,СВЦЭМ!$B$34:$B$777,D$366)+'СЕТ СН'!$F$13</f>
        <v>496.26877146999999</v>
      </c>
      <c r="E392" s="37">
        <f>SUMIFS(СВЦЭМ!$K$34:$K$777,СВЦЭМ!$A$34:$A$777,$A392,СВЦЭМ!$B$34:$B$777,E$366)+'СЕТ СН'!$F$13</f>
        <v>498.09678632999999</v>
      </c>
      <c r="F392" s="37">
        <f>SUMIFS(СВЦЭМ!$K$34:$K$777,СВЦЭМ!$A$34:$A$777,$A392,СВЦЭМ!$B$34:$B$777,F$366)+'СЕТ СН'!$F$13</f>
        <v>492.40993343000002</v>
      </c>
      <c r="G392" s="37">
        <f>SUMIFS(СВЦЭМ!$K$34:$K$777,СВЦЭМ!$A$34:$A$777,$A392,СВЦЭМ!$B$34:$B$777,G$366)+'СЕТ СН'!$F$13</f>
        <v>489.71506903</v>
      </c>
      <c r="H392" s="37">
        <f>SUMIFS(СВЦЭМ!$K$34:$K$777,СВЦЭМ!$A$34:$A$777,$A392,СВЦЭМ!$B$34:$B$777,H$366)+'СЕТ СН'!$F$13</f>
        <v>444.46410247</v>
      </c>
      <c r="I392" s="37">
        <f>SUMIFS(СВЦЭМ!$K$34:$K$777,СВЦЭМ!$A$34:$A$777,$A392,СВЦЭМ!$B$34:$B$777,I$366)+'СЕТ СН'!$F$13</f>
        <v>385.25211460000003</v>
      </c>
      <c r="J392" s="37">
        <f>SUMIFS(СВЦЭМ!$K$34:$K$777,СВЦЭМ!$A$34:$A$777,$A392,СВЦЭМ!$B$34:$B$777,J$366)+'СЕТ СН'!$F$13</f>
        <v>352.40212114000002</v>
      </c>
      <c r="K392" s="37">
        <f>SUMIFS(СВЦЭМ!$K$34:$K$777,СВЦЭМ!$A$34:$A$777,$A392,СВЦЭМ!$B$34:$B$777,K$366)+'СЕТ СН'!$F$13</f>
        <v>344.75613679000003</v>
      </c>
      <c r="L392" s="37">
        <f>SUMIFS(СВЦЭМ!$K$34:$K$777,СВЦЭМ!$A$34:$A$777,$A392,СВЦЭМ!$B$34:$B$777,L$366)+'СЕТ СН'!$F$13</f>
        <v>341.83023537999998</v>
      </c>
      <c r="M392" s="37">
        <f>SUMIFS(СВЦЭМ!$K$34:$K$777,СВЦЭМ!$A$34:$A$777,$A392,СВЦЭМ!$B$34:$B$777,M$366)+'СЕТ СН'!$F$13</f>
        <v>349.80853903000002</v>
      </c>
      <c r="N392" s="37">
        <f>SUMIFS(СВЦЭМ!$K$34:$K$777,СВЦЭМ!$A$34:$A$777,$A392,СВЦЭМ!$B$34:$B$777,N$366)+'СЕТ СН'!$F$13</f>
        <v>357.84421368</v>
      </c>
      <c r="O392" s="37">
        <f>SUMIFS(СВЦЭМ!$K$34:$K$777,СВЦЭМ!$A$34:$A$777,$A392,СВЦЭМ!$B$34:$B$777,O$366)+'СЕТ СН'!$F$13</f>
        <v>357.51172499</v>
      </c>
      <c r="P392" s="37">
        <f>SUMIFS(СВЦЭМ!$K$34:$K$777,СВЦЭМ!$A$34:$A$777,$A392,СВЦЭМ!$B$34:$B$777,P$366)+'СЕТ СН'!$F$13</f>
        <v>354.55612394000002</v>
      </c>
      <c r="Q392" s="37">
        <f>SUMIFS(СВЦЭМ!$K$34:$K$777,СВЦЭМ!$A$34:$A$777,$A392,СВЦЭМ!$B$34:$B$777,Q$366)+'СЕТ СН'!$F$13</f>
        <v>361.04757884999998</v>
      </c>
      <c r="R392" s="37">
        <f>SUMIFS(СВЦЭМ!$K$34:$K$777,СВЦЭМ!$A$34:$A$777,$A392,СВЦЭМ!$B$34:$B$777,R$366)+'СЕТ СН'!$F$13</f>
        <v>368.41091303000002</v>
      </c>
      <c r="S392" s="37">
        <f>SUMIFS(СВЦЭМ!$K$34:$K$777,СВЦЭМ!$A$34:$A$777,$A392,СВЦЭМ!$B$34:$B$777,S$366)+'СЕТ СН'!$F$13</f>
        <v>375.56040824000002</v>
      </c>
      <c r="T392" s="37">
        <f>SUMIFS(СВЦЭМ!$K$34:$K$777,СВЦЭМ!$A$34:$A$777,$A392,СВЦЭМ!$B$34:$B$777,T$366)+'СЕТ СН'!$F$13</f>
        <v>352.54326916000002</v>
      </c>
      <c r="U392" s="37">
        <f>SUMIFS(СВЦЭМ!$K$34:$K$777,СВЦЭМ!$A$34:$A$777,$A392,СВЦЭМ!$B$34:$B$777,U$366)+'СЕТ СН'!$F$13</f>
        <v>329.28224653000001</v>
      </c>
      <c r="V392" s="37">
        <f>SUMIFS(СВЦЭМ!$K$34:$K$777,СВЦЭМ!$A$34:$A$777,$A392,СВЦЭМ!$B$34:$B$777,V$366)+'СЕТ СН'!$F$13</f>
        <v>335.99758164999997</v>
      </c>
      <c r="W392" s="37">
        <f>SUMIFS(СВЦЭМ!$K$34:$K$777,СВЦЭМ!$A$34:$A$777,$A392,СВЦЭМ!$B$34:$B$777,W$366)+'СЕТ СН'!$F$13</f>
        <v>329.14848604000002</v>
      </c>
      <c r="X392" s="37">
        <f>SUMIFS(СВЦЭМ!$K$34:$K$777,СВЦЭМ!$A$34:$A$777,$A392,СВЦЭМ!$B$34:$B$777,X$366)+'СЕТ СН'!$F$13</f>
        <v>356.98334102000001</v>
      </c>
      <c r="Y392" s="37">
        <f>SUMIFS(СВЦЭМ!$K$34:$K$777,СВЦЭМ!$A$34:$A$777,$A392,СВЦЭМ!$B$34:$B$777,Y$366)+'СЕТ СН'!$F$13</f>
        <v>403.8876851</v>
      </c>
    </row>
    <row r="393" spans="1:26" ht="15.75" x14ac:dyDescent="0.2">
      <c r="A393" s="36">
        <f t="shared" si="10"/>
        <v>42640</v>
      </c>
      <c r="B393" s="37">
        <f>SUMIFS(СВЦЭМ!$K$34:$K$777,СВЦЭМ!$A$34:$A$777,$A393,СВЦЭМ!$B$34:$B$777,B$366)+'СЕТ СН'!$F$13</f>
        <v>425.50854519000001</v>
      </c>
      <c r="C393" s="37">
        <f>SUMIFS(СВЦЭМ!$K$34:$K$777,СВЦЭМ!$A$34:$A$777,$A393,СВЦЭМ!$B$34:$B$777,C$366)+'СЕТ СН'!$F$13</f>
        <v>471.53233317000002</v>
      </c>
      <c r="D393" s="37">
        <f>SUMIFS(СВЦЭМ!$K$34:$K$777,СВЦЭМ!$A$34:$A$777,$A393,СВЦЭМ!$B$34:$B$777,D$366)+'СЕТ СН'!$F$13</f>
        <v>497.50982434000002</v>
      </c>
      <c r="E393" s="37">
        <f>SUMIFS(СВЦЭМ!$K$34:$K$777,СВЦЭМ!$A$34:$A$777,$A393,СВЦЭМ!$B$34:$B$777,E$366)+'СЕТ СН'!$F$13</f>
        <v>499.08846197999998</v>
      </c>
      <c r="F393" s="37">
        <f>SUMIFS(СВЦЭМ!$K$34:$K$777,СВЦЭМ!$A$34:$A$777,$A393,СВЦЭМ!$B$34:$B$777,F$366)+'СЕТ СН'!$F$13</f>
        <v>493.66073238000001</v>
      </c>
      <c r="G393" s="37">
        <f>SUMIFS(СВЦЭМ!$K$34:$K$777,СВЦЭМ!$A$34:$A$777,$A393,СВЦЭМ!$B$34:$B$777,G$366)+'СЕТ СН'!$F$13</f>
        <v>482.65956889</v>
      </c>
      <c r="H393" s="37">
        <f>SUMIFS(СВЦЭМ!$K$34:$K$777,СВЦЭМ!$A$34:$A$777,$A393,СВЦЭМ!$B$34:$B$777,H$366)+'СЕТ СН'!$F$13</f>
        <v>438.15689422999998</v>
      </c>
      <c r="I393" s="37">
        <f>SUMIFS(СВЦЭМ!$K$34:$K$777,СВЦЭМ!$A$34:$A$777,$A393,СВЦЭМ!$B$34:$B$777,I$366)+'СЕТ СН'!$F$13</f>
        <v>399.32274095000002</v>
      </c>
      <c r="J393" s="37">
        <f>SUMIFS(СВЦЭМ!$K$34:$K$777,СВЦЭМ!$A$34:$A$777,$A393,СВЦЭМ!$B$34:$B$777,J$366)+'СЕТ СН'!$F$13</f>
        <v>368.91350638</v>
      </c>
      <c r="K393" s="37">
        <f>SUMIFS(СВЦЭМ!$K$34:$K$777,СВЦЭМ!$A$34:$A$777,$A393,СВЦЭМ!$B$34:$B$777,K$366)+'СЕТ СН'!$F$13</f>
        <v>362.68109000999999</v>
      </c>
      <c r="L393" s="37">
        <f>SUMIFS(СВЦЭМ!$K$34:$K$777,СВЦЭМ!$A$34:$A$777,$A393,СВЦЭМ!$B$34:$B$777,L$366)+'СЕТ СН'!$F$13</f>
        <v>330.39004304000002</v>
      </c>
      <c r="M393" s="37">
        <f>SUMIFS(СВЦЭМ!$K$34:$K$777,СВЦЭМ!$A$34:$A$777,$A393,СВЦЭМ!$B$34:$B$777,M$366)+'СЕТ СН'!$F$13</f>
        <v>328.46854790999998</v>
      </c>
      <c r="N393" s="37">
        <f>SUMIFS(СВЦЭМ!$K$34:$K$777,СВЦЭМ!$A$34:$A$777,$A393,СВЦЭМ!$B$34:$B$777,N$366)+'СЕТ СН'!$F$13</f>
        <v>356.35150486999999</v>
      </c>
      <c r="O393" s="37">
        <f>SUMIFS(СВЦЭМ!$K$34:$K$777,СВЦЭМ!$A$34:$A$777,$A393,СВЦЭМ!$B$34:$B$777,O$366)+'СЕТ СН'!$F$13</f>
        <v>341.62599728999999</v>
      </c>
      <c r="P393" s="37">
        <f>SUMIFS(СВЦЭМ!$K$34:$K$777,СВЦЭМ!$A$34:$A$777,$A393,СВЦЭМ!$B$34:$B$777,P$366)+'СЕТ СН'!$F$13</f>
        <v>352.67166859999998</v>
      </c>
      <c r="Q393" s="37">
        <f>SUMIFS(СВЦЭМ!$K$34:$K$777,СВЦЭМ!$A$34:$A$777,$A393,СВЦЭМ!$B$34:$B$777,Q$366)+'СЕТ СН'!$F$13</f>
        <v>364.20562824000001</v>
      </c>
      <c r="R393" s="37">
        <f>SUMIFS(СВЦЭМ!$K$34:$K$777,СВЦЭМ!$A$34:$A$777,$A393,СВЦЭМ!$B$34:$B$777,R$366)+'СЕТ СН'!$F$13</f>
        <v>366.00012328999998</v>
      </c>
      <c r="S393" s="37">
        <f>SUMIFS(СВЦЭМ!$K$34:$K$777,СВЦЭМ!$A$34:$A$777,$A393,СВЦЭМ!$B$34:$B$777,S$366)+'СЕТ СН'!$F$13</f>
        <v>366.49038429000001</v>
      </c>
      <c r="T393" s="37">
        <f>SUMIFS(СВЦЭМ!$K$34:$K$777,СВЦЭМ!$A$34:$A$777,$A393,СВЦЭМ!$B$34:$B$777,T$366)+'СЕТ СН'!$F$13</f>
        <v>353.26061099999998</v>
      </c>
      <c r="U393" s="37">
        <f>SUMIFS(СВЦЭМ!$K$34:$K$777,СВЦЭМ!$A$34:$A$777,$A393,СВЦЭМ!$B$34:$B$777,U$366)+'СЕТ СН'!$F$13</f>
        <v>333.28975133</v>
      </c>
      <c r="V393" s="37">
        <f>SUMIFS(СВЦЭМ!$K$34:$K$777,СВЦЭМ!$A$34:$A$777,$A393,СВЦЭМ!$B$34:$B$777,V$366)+'СЕТ СН'!$F$13</f>
        <v>348.16465972999998</v>
      </c>
      <c r="W393" s="37">
        <f>SUMIFS(СВЦЭМ!$K$34:$K$777,СВЦЭМ!$A$34:$A$777,$A393,СВЦЭМ!$B$34:$B$777,W$366)+'СЕТ СН'!$F$13</f>
        <v>334.20592104000002</v>
      </c>
      <c r="X393" s="37">
        <f>SUMIFS(СВЦЭМ!$K$34:$K$777,СВЦЭМ!$A$34:$A$777,$A393,СВЦЭМ!$B$34:$B$777,X$366)+'СЕТ СН'!$F$13</f>
        <v>343.29392160999998</v>
      </c>
      <c r="Y393" s="37">
        <f>SUMIFS(СВЦЭМ!$K$34:$K$777,СВЦЭМ!$A$34:$A$777,$A393,СВЦЭМ!$B$34:$B$777,Y$366)+'СЕТ СН'!$F$13</f>
        <v>403.95772327999998</v>
      </c>
    </row>
    <row r="394" spans="1:26" ht="15.75" x14ac:dyDescent="0.2">
      <c r="A394" s="36">
        <f t="shared" si="10"/>
        <v>42641</v>
      </c>
      <c r="B394" s="37">
        <f>SUMIFS(СВЦЭМ!$K$34:$K$777,СВЦЭМ!$A$34:$A$777,$A394,СВЦЭМ!$B$34:$B$777,B$366)+'СЕТ СН'!$F$13</f>
        <v>487.26568830999997</v>
      </c>
      <c r="C394" s="37">
        <f>SUMIFS(СВЦЭМ!$K$34:$K$777,СВЦЭМ!$A$34:$A$777,$A394,СВЦЭМ!$B$34:$B$777,C$366)+'СЕТ СН'!$F$13</f>
        <v>535.30244886000003</v>
      </c>
      <c r="D394" s="37">
        <f>SUMIFS(СВЦЭМ!$K$34:$K$777,СВЦЭМ!$A$34:$A$777,$A394,СВЦЭМ!$B$34:$B$777,D$366)+'СЕТ СН'!$F$13</f>
        <v>560.49711300000001</v>
      </c>
      <c r="E394" s="37">
        <f>SUMIFS(СВЦЭМ!$K$34:$K$777,СВЦЭМ!$A$34:$A$777,$A394,СВЦЭМ!$B$34:$B$777,E$366)+'СЕТ СН'!$F$13</f>
        <v>565.82590460999995</v>
      </c>
      <c r="F394" s="37">
        <f>SUMIFS(СВЦЭМ!$K$34:$K$777,СВЦЭМ!$A$34:$A$777,$A394,СВЦЭМ!$B$34:$B$777,F$366)+'СЕТ СН'!$F$13</f>
        <v>562.56252984000002</v>
      </c>
      <c r="G394" s="37">
        <f>SUMIFS(СВЦЭМ!$K$34:$K$777,СВЦЭМ!$A$34:$A$777,$A394,СВЦЭМ!$B$34:$B$777,G$366)+'СЕТ СН'!$F$13</f>
        <v>543.55583941999998</v>
      </c>
      <c r="H394" s="37">
        <f>SUMIFS(СВЦЭМ!$K$34:$K$777,СВЦЭМ!$A$34:$A$777,$A394,СВЦЭМ!$B$34:$B$777,H$366)+'СЕТ СН'!$F$13</f>
        <v>494.52700404000001</v>
      </c>
      <c r="I394" s="37">
        <f>SUMIFS(СВЦЭМ!$K$34:$K$777,СВЦЭМ!$A$34:$A$777,$A394,СВЦЭМ!$B$34:$B$777,I$366)+'СЕТ СН'!$F$13</f>
        <v>453.22511579000002</v>
      </c>
      <c r="J394" s="37">
        <f>SUMIFS(СВЦЭМ!$K$34:$K$777,СВЦЭМ!$A$34:$A$777,$A394,СВЦЭМ!$B$34:$B$777,J$366)+'СЕТ СН'!$F$13</f>
        <v>426.97328199999998</v>
      </c>
      <c r="K394" s="37">
        <f>SUMIFS(СВЦЭМ!$K$34:$K$777,СВЦЭМ!$A$34:$A$777,$A394,СВЦЭМ!$B$34:$B$777,K$366)+'СЕТ СН'!$F$13</f>
        <v>392.54676448999999</v>
      </c>
      <c r="L394" s="37">
        <f>SUMIFS(СВЦЭМ!$K$34:$K$777,СВЦЭМ!$A$34:$A$777,$A394,СВЦЭМ!$B$34:$B$777,L$366)+'СЕТ СН'!$F$13</f>
        <v>374.79699352</v>
      </c>
      <c r="M394" s="37">
        <f>SUMIFS(СВЦЭМ!$K$34:$K$777,СВЦЭМ!$A$34:$A$777,$A394,СВЦЭМ!$B$34:$B$777,M$366)+'СЕТ СН'!$F$13</f>
        <v>374.31359914000001</v>
      </c>
      <c r="N394" s="37">
        <f>SUMIFS(СВЦЭМ!$K$34:$K$777,СВЦЭМ!$A$34:$A$777,$A394,СВЦЭМ!$B$34:$B$777,N$366)+'СЕТ СН'!$F$13</f>
        <v>377.92351203999999</v>
      </c>
      <c r="O394" s="37">
        <f>SUMIFS(СВЦЭМ!$K$34:$K$777,СВЦЭМ!$A$34:$A$777,$A394,СВЦЭМ!$B$34:$B$777,O$366)+'СЕТ СН'!$F$13</f>
        <v>378.44852393999997</v>
      </c>
      <c r="P394" s="37">
        <f>SUMIFS(СВЦЭМ!$K$34:$K$777,СВЦЭМ!$A$34:$A$777,$A394,СВЦЭМ!$B$34:$B$777,P$366)+'СЕТ СН'!$F$13</f>
        <v>386.18614113000001</v>
      </c>
      <c r="Q394" s="37">
        <f>SUMIFS(СВЦЭМ!$K$34:$K$777,СВЦЭМ!$A$34:$A$777,$A394,СВЦЭМ!$B$34:$B$777,Q$366)+'СЕТ СН'!$F$13</f>
        <v>401.44712530999999</v>
      </c>
      <c r="R394" s="37">
        <f>SUMIFS(СВЦЭМ!$K$34:$K$777,СВЦЭМ!$A$34:$A$777,$A394,СВЦЭМ!$B$34:$B$777,R$366)+'СЕТ СН'!$F$13</f>
        <v>402.9326883</v>
      </c>
      <c r="S394" s="37">
        <f>SUMIFS(СВЦЭМ!$K$34:$K$777,СВЦЭМ!$A$34:$A$777,$A394,СВЦЭМ!$B$34:$B$777,S$366)+'СЕТ СН'!$F$13</f>
        <v>403.69788131000001</v>
      </c>
      <c r="T394" s="37">
        <f>SUMIFS(СВЦЭМ!$K$34:$K$777,СВЦЭМ!$A$34:$A$777,$A394,СВЦЭМ!$B$34:$B$777,T$366)+'СЕТ СН'!$F$13</f>
        <v>390.4081066</v>
      </c>
      <c r="U394" s="37">
        <f>SUMIFS(СВЦЭМ!$K$34:$K$777,СВЦЭМ!$A$34:$A$777,$A394,СВЦЭМ!$B$34:$B$777,U$366)+'СЕТ СН'!$F$13</f>
        <v>371.51837694</v>
      </c>
      <c r="V394" s="37">
        <f>SUMIFS(СВЦЭМ!$K$34:$K$777,СВЦЭМ!$A$34:$A$777,$A394,СВЦЭМ!$B$34:$B$777,V$366)+'СЕТ СН'!$F$13</f>
        <v>374.46855615999999</v>
      </c>
      <c r="W394" s="37">
        <f>SUMIFS(СВЦЭМ!$K$34:$K$777,СВЦЭМ!$A$34:$A$777,$A394,СВЦЭМ!$B$34:$B$777,W$366)+'СЕТ СН'!$F$13</f>
        <v>370.54026526000001</v>
      </c>
      <c r="X394" s="37">
        <f>SUMIFS(СВЦЭМ!$K$34:$K$777,СВЦЭМ!$A$34:$A$777,$A394,СВЦЭМ!$B$34:$B$777,X$366)+'СЕТ СН'!$F$13</f>
        <v>389.61334447000002</v>
      </c>
      <c r="Y394" s="37">
        <f>SUMIFS(СВЦЭМ!$K$34:$K$777,СВЦЭМ!$A$34:$A$777,$A394,СВЦЭМ!$B$34:$B$777,Y$366)+'СЕТ СН'!$F$13</f>
        <v>436.72204829999998</v>
      </c>
    </row>
    <row r="395" spans="1:26" ht="15.75" x14ac:dyDescent="0.2">
      <c r="A395" s="36">
        <f t="shared" si="10"/>
        <v>42642</v>
      </c>
      <c r="B395" s="37">
        <f>SUMIFS(СВЦЭМ!$K$34:$K$777,СВЦЭМ!$A$34:$A$777,$A395,СВЦЭМ!$B$34:$B$777,B$366)+'СЕТ СН'!$F$13</f>
        <v>406.30453224000001</v>
      </c>
      <c r="C395" s="37">
        <f>SUMIFS(СВЦЭМ!$K$34:$K$777,СВЦЭМ!$A$34:$A$777,$A395,СВЦЭМ!$B$34:$B$777,C$366)+'СЕТ СН'!$F$13</f>
        <v>454.77846019999998</v>
      </c>
      <c r="D395" s="37">
        <f>SUMIFS(СВЦЭМ!$K$34:$K$777,СВЦЭМ!$A$34:$A$777,$A395,СВЦЭМ!$B$34:$B$777,D$366)+'СЕТ СН'!$F$13</f>
        <v>475.12504362999999</v>
      </c>
      <c r="E395" s="37">
        <f>SUMIFS(СВЦЭМ!$K$34:$K$777,СВЦЭМ!$A$34:$A$777,$A395,СВЦЭМ!$B$34:$B$777,E$366)+'СЕТ СН'!$F$13</f>
        <v>480.10779215999997</v>
      </c>
      <c r="F395" s="37">
        <f>SUMIFS(СВЦЭМ!$K$34:$K$777,СВЦЭМ!$A$34:$A$777,$A395,СВЦЭМ!$B$34:$B$777,F$366)+'СЕТ СН'!$F$13</f>
        <v>473.82986149999999</v>
      </c>
      <c r="G395" s="37">
        <f>SUMIFS(СВЦЭМ!$K$34:$K$777,СВЦЭМ!$A$34:$A$777,$A395,СВЦЭМ!$B$34:$B$777,G$366)+'СЕТ СН'!$F$13</f>
        <v>465.46987410000003</v>
      </c>
      <c r="H395" s="37">
        <f>SUMIFS(СВЦЭМ!$K$34:$K$777,СВЦЭМ!$A$34:$A$777,$A395,СВЦЭМ!$B$34:$B$777,H$366)+'СЕТ СН'!$F$13</f>
        <v>485.70452903</v>
      </c>
      <c r="I395" s="37">
        <f>SUMIFS(СВЦЭМ!$K$34:$K$777,СВЦЭМ!$A$34:$A$777,$A395,СВЦЭМ!$B$34:$B$777,I$366)+'СЕТ СН'!$F$13</f>
        <v>476.29718858000001</v>
      </c>
      <c r="J395" s="37">
        <f>SUMIFS(СВЦЭМ!$K$34:$K$777,СВЦЭМ!$A$34:$A$777,$A395,СВЦЭМ!$B$34:$B$777,J$366)+'СЕТ СН'!$F$13</f>
        <v>431.00175324999998</v>
      </c>
      <c r="K395" s="37">
        <f>SUMIFS(СВЦЭМ!$K$34:$K$777,СВЦЭМ!$A$34:$A$777,$A395,СВЦЭМ!$B$34:$B$777,K$366)+'СЕТ СН'!$F$13</f>
        <v>426.19307472000003</v>
      </c>
      <c r="L395" s="37">
        <f>SUMIFS(СВЦЭМ!$K$34:$K$777,СВЦЭМ!$A$34:$A$777,$A395,СВЦЭМ!$B$34:$B$777,L$366)+'СЕТ СН'!$F$13</f>
        <v>404.58678939999999</v>
      </c>
      <c r="M395" s="37">
        <f>SUMIFS(СВЦЭМ!$K$34:$K$777,СВЦЭМ!$A$34:$A$777,$A395,СВЦЭМ!$B$34:$B$777,M$366)+'СЕТ СН'!$F$13</f>
        <v>409.25786828000003</v>
      </c>
      <c r="N395" s="37">
        <f>SUMIFS(СВЦЭМ!$K$34:$K$777,СВЦЭМ!$A$34:$A$777,$A395,СВЦЭМ!$B$34:$B$777,N$366)+'СЕТ СН'!$F$13</f>
        <v>403.01857659000001</v>
      </c>
      <c r="O395" s="37">
        <f>SUMIFS(СВЦЭМ!$K$34:$K$777,СВЦЭМ!$A$34:$A$777,$A395,СВЦЭМ!$B$34:$B$777,O$366)+'СЕТ СН'!$F$13</f>
        <v>408.55264441999998</v>
      </c>
      <c r="P395" s="37">
        <f>SUMIFS(СВЦЭМ!$K$34:$K$777,СВЦЭМ!$A$34:$A$777,$A395,СВЦЭМ!$B$34:$B$777,P$366)+'СЕТ СН'!$F$13</f>
        <v>426.07798036999998</v>
      </c>
      <c r="Q395" s="37">
        <f>SUMIFS(СВЦЭМ!$K$34:$K$777,СВЦЭМ!$A$34:$A$777,$A395,СВЦЭМ!$B$34:$B$777,Q$366)+'СЕТ СН'!$F$13</f>
        <v>483.59272279999999</v>
      </c>
      <c r="R395" s="37">
        <f>SUMIFS(СВЦЭМ!$K$34:$K$777,СВЦЭМ!$A$34:$A$777,$A395,СВЦЭМ!$B$34:$B$777,R$366)+'СЕТ СН'!$F$13</f>
        <v>543.54620856999998</v>
      </c>
      <c r="S395" s="37">
        <f>SUMIFS(СВЦЭМ!$K$34:$K$777,СВЦЭМ!$A$34:$A$777,$A395,СВЦЭМ!$B$34:$B$777,S$366)+'СЕТ СН'!$F$13</f>
        <v>526.45244414000001</v>
      </c>
      <c r="T395" s="37">
        <f>SUMIFS(СВЦЭМ!$K$34:$K$777,СВЦЭМ!$A$34:$A$777,$A395,СВЦЭМ!$B$34:$B$777,T$366)+'СЕТ СН'!$F$13</f>
        <v>394.90189050999999</v>
      </c>
      <c r="U395" s="37">
        <f>SUMIFS(СВЦЭМ!$K$34:$K$777,СВЦЭМ!$A$34:$A$777,$A395,СВЦЭМ!$B$34:$B$777,U$366)+'СЕТ СН'!$F$13</f>
        <v>395.26724808</v>
      </c>
      <c r="V395" s="37">
        <f>SUMIFS(СВЦЭМ!$K$34:$K$777,СВЦЭМ!$A$34:$A$777,$A395,СВЦЭМ!$B$34:$B$777,V$366)+'СЕТ СН'!$F$13</f>
        <v>391.01819656999999</v>
      </c>
      <c r="W395" s="37">
        <f>SUMIFS(СВЦЭМ!$K$34:$K$777,СВЦЭМ!$A$34:$A$777,$A395,СВЦЭМ!$B$34:$B$777,W$366)+'СЕТ СН'!$F$13</f>
        <v>394.22125593999999</v>
      </c>
      <c r="X395" s="37">
        <f>SUMIFS(СВЦЭМ!$K$34:$K$777,СВЦЭМ!$A$34:$A$777,$A395,СВЦЭМ!$B$34:$B$777,X$366)+'СЕТ СН'!$F$13</f>
        <v>387.29165956999998</v>
      </c>
      <c r="Y395" s="37">
        <f>SUMIFS(СВЦЭМ!$K$34:$K$777,СВЦЭМ!$A$34:$A$777,$A395,СВЦЭМ!$B$34:$B$777,Y$366)+'СЕТ СН'!$F$13</f>
        <v>392.01812297999999</v>
      </c>
    </row>
    <row r="396" spans="1:26" ht="15.75" x14ac:dyDescent="0.2">
      <c r="A396" s="36">
        <f t="shared" si="10"/>
        <v>42643</v>
      </c>
      <c r="B396" s="37">
        <f>SUMIFS(СВЦЭМ!$K$34:$K$777,СВЦЭМ!$A$34:$A$777,$A396,СВЦЭМ!$B$34:$B$777,B$366)+'СЕТ СН'!$F$13</f>
        <v>491.36646122000002</v>
      </c>
      <c r="C396" s="37">
        <f>SUMIFS(СВЦЭМ!$K$34:$K$777,СВЦЭМ!$A$34:$A$777,$A396,СВЦЭМ!$B$34:$B$777,C$366)+'СЕТ СН'!$F$13</f>
        <v>556.68753483</v>
      </c>
      <c r="D396" s="37">
        <f>SUMIFS(СВЦЭМ!$K$34:$K$777,СВЦЭМ!$A$34:$A$777,$A396,СВЦЭМ!$B$34:$B$777,D$366)+'СЕТ СН'!$F$13</f>
        <v>553.56645003000006</v>
      </c>
      <c r="E396" s="37">
        <f>SUMIFS(СВЦЭМ!$K$34:$K$777,СВЦЭМ!$A$34:$A$777,$A396,СВЦЭМ!$B$34:$B$777,E$366)+'СЕТ СН'!$F$13</f>
        <v>571.64565691999996</v>
      </c>
      <c r="F396" s="37">
        <f>SUMIFS(СВЦЭМ!$K$34:$K$777,СВЦЭМ!$A$34:$A$777,$A396,СВЦЭМ!$B$34:$B$777,F$366)+'СЕТ СН'!$F$13</f>
        <v>570.79326850999996</v>
      </c>
      <c r="G396" s="37">
        <f>SUMIFS(СВЦЭМ!$K$34:$K$777,СВЦЭМ!$A$34:$A$777,$A396,СВЦЭМ!$B$34:$B$777,G$366)+'СЕТ СН'!$F$13</f>
        <v>557.10397551999995</v>
      </c>
      <c r="H396" s="37">
        <f>SUMIFS(СВЦЭМ!$K$34:$K$777,СВЦЭМ!$A$34:$A$777,$A396,СВЦЭМ!$B$34:$B$777,H$366)+'СЕТ СН'!$F$13</f>
        <v>526.97497377000002</v>
      </c>
      <c r="I396" s="37">
        <f>SUMIFS(СВЦЭМ!$K$34:$K$777,СВЦЭМ!$A$34:$A$777,$A396,СВЦЭМ!$B$34:$B$777,I$366)+'СЕТ СН'!$F$13</f>
        <v>471.13515858</v>
      </c>
      <c r="J396" s="37">
        <f>SUMIFS(СВЦЭМ!$K$34:$K$777,СВЦЭМ!$A$34:$A$777,$A396,СВЦЭМ!$B$34:$B$777,J$366)+'СЕТ СН'!$F$13</f>
        <v>454.56347591000002</v>
      </c>
      <c r="K396" s="37">
        <f>SUMIFS(СВЦЭМ!$K$34:$K$777,СВЦЭМ!$A$34:$A$777,$A396,СВЦЭМ!$B$34:$B$777,K$366)+'СЕТ СН'!$F$13</f>
        <v>425.06937554000001</v>
      </c>
      <c r="L396" s="37">
        <f>SUMIFS(СВЦЭМ!$K$34:$K$777,СВЦЭМ!$A$34:$A$777,$A396,СВЦЭМ!$B$34:$B$777,L$366)+'СЕТ СН'!$F$13</f>
        <v>427.79534519999999</v>
      </c>
      <c r="M396" s="37">
        <f>SUMIFS(СВЦЭМ!$K$34:$K$777,СВЦЭМ!$A$34:$A$777,$A396,СВЦЭМ!$B$34:$B$777,M$366)+'СЕТ СН'!$F$13</f>
        <v>439.53258127999999</v>
      </c>
      <c r="N396" s="37">
        <f>SUMIFS(СВЦЭМ!$K$34:$K$777,СВЦЭМ!$A$34:$A$777,$A396,СВЦЭМ!$B$34:$B$777,N$366)+'СЕТ СН'!$F$13</f>
        <v>440.95890453999999</v>
      </c>
      <c r="O396" s="37">
        <f>SUMIFS(СВЦЭМ!$K$34:$K$777,СВЦЭМ!$A$34:$A$777,$A396,СВЦЭМ!$B$34:$B$777,O$366)+'СЕТ СН'!$F$13</f>
        <v>444.14711166000001</v>
      </c>
      <c r="P396" s="37">
        <f>SUMIFS(СВЦЭМ!$K$34:$K$777,СВЦЭМ!$A$34:$A$777,$A396,СВЦЭМ!$B$34:$B$777,P$366)+'СЕТ СН'!$F$13</f>
        <v>437.76009898000001</v>
      </c>
      <c r="Q396" s="37">
        <f>SUMIFS(СВЦЭМ!$K$34:$K$777,СВЦЭМ!$A$34:$A$777,$A396,СВЦЭМ!$B$34:$B$777,Q$366)+'СЕТ СН'!$F$13</f>
        <v>438.39170576999999</v>
      </c>
      <c r="R396" s="37">
        <f>SUMIFS(СВЦЭМ!$K$34:$K$777,СВЦЭМ!$A$34:$A$777,$A396,СВЦЭМ!$B$34:$B$777,R$366)+'СЕТ СН'!$F$13</f>
        <v>433.18604062000003</v>
      </c>
      <c r="S396" s="37">
        <f>SUMIFS(СВЦЭМ!$K$34:$K$777,СВЦЭМ!$A$34:$A$777,$A396,СВЦЭМ!$B$34:$B$777,S$366)+'СЕТ СН'!$F$13</f>
        <v>438.59605662000001</v>
      </c>
      <c r="T396" s="37">
        <f>SUMIFS(СВЦЭМ!$K$34:$K$777,СВЦЭМ!$A$34:$A$777,$A396,СВЦЭМ!$B$34:$B$777,T$366)+'СЕТ СН'!$F$13</f>
        <v>428.55281430000002</v>
      </c>
      <c r="U396" s="37">
        <f>SUMIFS(СВЦЭМ!$K$34:$K$777,СВЦЭМ!$A$34:$A$777,$A396,СВЦЭМ!$B$34:$B$777,U$366)+'СЕТ СН'!$F$13</f>
        <v>427.32682968</v>
      </c>
      <c r="V396" s="37">
        <f>SUMIFS(СВЦЭМ!$K$34:$K$777,СВЦЭМ!$A$34:$A$777,$A396,СВЦЭМ!$B$34:$B$777,V$366)+'СЕТ СН'!$F$13</f>
        <v>439.95099117000001</v>
      </c>
      <c r="W396" s="37">
        <f>SUMIFS(СВЦЭМ!$K$34:$K$777,СВЦЭМ!$A$34:$A$777,$A396,СВЦЭМ!$B$34:$B$777,W$366)+'СЕТ СН'!$F$13</f>
        <v>446.45238996</v>
      </c>
      <c r="X396" s="37">
        <f>SUMIFS(СВЦЭМ!$K$34:$K$777,СВЦЭМ!$A$34:$A$777,$A396,СВЦЭМ!$B$34:$B$777,X$366)+'СЕТ СН'!$F$13</f>
        <v>399.41723796999997</v>
      </c>
      <c r="Y396" s="37">
        <f>SUMIFS(СВЦЭМ!$K$34:$K$777,СВЦЭМ!$A$34:$A$777,$A396,СВЦЭМ!$B$34:$B$777,Y$366)+'СЕТ СН'!$F$13</f>
        <v>425.30025632000002</v>
      </c>
    </row>
    <row r="397" spans="1:26" ht="15.75" x14ac:dyDescent="0.2">
      <c r="A397" s="36">
        <f t="shared" si="10"/>
        <v>42644</v>
      </c>
      <c r="B397" s="37">
        <f>SUMIFS(СВЦЭМ!$K$34:$K$777,СВЦЭМ!$A$34:$A$777,$A397,СВЦЭМ!$B$34:$B$777,B$366)+'СЕТ СН'!$F$13</f>
        <v>0</v>
      </c>
      <c r="C397" s="37">
        <f>SUMIFS(СВЦЭМ!$K$34:$K$777,СВЦЭМ!$A$34:$A$777,$A397,СВЦЭМ!$B$34:$B$777,C$366)+'СЕТ СН'!$F$13</f>
        <v>0</v>
      </c>
      <c r="D397" s="37">
        <f>SUMIFS(СВЦЭМ!$K$34:$K$777,СВЦЭМ!$A$34:$A$777,$A397,СВЦЭМ!$B$34:$B$777,D$366)+'СЕТ СН'!$F$13</f>
        <v>0</v>
      </c>
      <c r="E397" s="37">
        <f>SUMIFS(СВЦЭМ!$K$34:$K$777,СВЦЭМ!$A$34:$A$777,$A397,СВЦЭМ!$B$34:$B$777,E$366)+'СЕТ СН'!$F$13</f>
        <v>0</v>
      </c>
      <c r="F397" s="37">
        <f>SUMIFS(СВЦЭМ!$K$34:$K$777,СВЦЭМ!$A$34:$A$777,$A397,СВЦЭМ!$B$34:$B$777,F$366)+'СЕТ СН'!$F$13</f>
        <v>0</v>
      </c>
      <c r="G397" s="37">
        <f>SUMIFS(СВЦЭМ!$K$34:$K$777,СВЦЭМ!$A$34:$A$777,$A397,СВЦЭМ!$B$34:$B$777,G$366)+'СЕТ СН'!$F$13</f>
        <v>0</v>
      </c>
      <c r="H397" s="37">
        <f>SUMIFS(СВЦЭМ!$K$34:$K$777,СВЦЭМ!$A$34:$A$777,$A397,СВЦЭМ!$B$34:$B$777,H$366)+'СЕТ СН'!$F$13</f>
        <v>0</v>
      </c>
      <c r="I397" s="37">
        <f>SUMIFS(СВЦЭМ!$K$34:$K$777,СВЦЭМ!$A$34:$A$777,$A397,СВЦЭМ!$B$34:$B$777,I$366)+'СЕТ СН'!$F$13</f>
        <v>0</v>
      </c>
      <c r="J397" s="37">
        <f>SUMIFS(СВЦЭМ!$K$34:$K$777,СВЦЭМ!$A$34:$A$777,$A397,СВЦЭМ!$B$34:$B$777,J$366)+'СЕТ СН'!$F$13</f>
        <v>0</v>
      </c>
      <c r="K397" s="37">
        <f>SUMIFS(СВЦЭМ!$K$34:$K$777,СВЦЭМ!$A$34:$A$777,$A397,СВЦЭМ!$B$34:$B$777,K$366)+'СЕТ СН'!$F$13</f>
        <v>0</v>
      </c>
      <c r="L397" s="37">
        <f>SUMIFS(СВЦЭМ!$K$34:$K$777,СВЦЭМ!$A$34:$A$777,$A397,СВЦЭМ!$B$34:$B$777,L$366)+'СЕТ СН'!$F$13</f>
        <v>0</v>
      </c>
      <c r="M397" s="37">
        <f>SUMIFS(СВЦЭМ!$K$34:$K$777,СВЦЭМ!$A$34:$A$777,$A397,СВЦЭМ!$B$34:$B$777,M$366)+'СЕТ СН'!$F$13</f>
        <v>0</v>
      </c>
      <c r="N397" s="37">
        <f>SUMIFS(СВЦЭМ!$K$34:$K$777,СВЦЭМ!$A$34:$A$777,$A397,СВЦЭМ!$B$34:$B$777,N$366)+'СЕТ СН'!$F$13</f>
        <v>0</v>
      </c>
      <c r="O397" s="37">
        <f>SUMIFS(СВЦЭМ!$K$34:$K$777,СВЦЭМ!$A$34:$A$777,$A397,СВЦЭМ!$B$34:$B$777,O$366)+'СЕТ СН'!$F$13</f>
        <v>0</v>
      </c>
      <c r="P397" s="37">
        <f>SUMIFS(СВЦЭМ!$K$34:$K$777,СВЦЭМ!$A$34:$A$777,$A397,СВЦЭМ!$B$34:$B$777,P$366)+'СЕТ СН'!$F$13</f>
        <v>0</v>
      </c>
      <c r="Q397" s="37">
        <f>SUMIFS(СВЦЭМ!$K$34:$K$777,СВЦЭМ!$A$34:$A$777,$A397,СВЦЭМ!$B$34:$B$777,Q$366)+'СЕТ СН'!$F$13</f>
        <v>0</v>
      </c>
      <c r="R397" s="37">
        <f>SUMIFS(СВЦЭМ!$K$34:$K$777,СВЦЭМ!$A$34:$A$777,$A397,СВЦЭМ!$B$34:$B$777,R$366)+'СЕТ СН'!$F$13</f>
        <v>0</v>
      </c>
      <c r="S397" s="37">
        <f>SUMIFS(СВЦЭМ!$K$34:$K$777,СВЦЭМ!$A$34:$A$777,$A397,СВЦЭМ!$B$34:$B$777,S$366)+'СЕТ СН'!$F$13</f>
        <v>0</v>
      </c>
      <c r="T397" s="37">
        <f>SUMIFS(СВЦЭМ!$K$34:$K$777,СВЦЭМ!$A$34:$A$777,$A397,СВЦЭМ!$B$34:$B$777,T$366)+'СЕТ СН'!$F$13</f>
        <v>0</v>
      </c>
      <c r="U397" s="37">
        <f>SUMIFS(СВЦЭМ!$K$34:$K$777,СВЦЭМ!$A$34:$A$777,$A397,СВЦЭМ!$B$34:$B$777,U$366)+'СЕТ СН'!$F$13</f>
        <v>0</v>
      </c>
      <c r="V397" s="37">
        <f>SUMIFS(СВЦЭМ!$K$34:$K$777,СВЦЭМ!$A$34:$A$777,$A397,СВЦЭМ!$B$34:$B$777,V$366)+'СЕТ СН'!$F$13</f>
        <v>0</v>
      </c>
      <c r="W397" s="37">
        <f>SUMIFS(СВЦЭМ!$K$34:$K$777,СВЦЭМ!$A$34:$A$777,$A397,СВЦЭМ!$B$34:$B$777,W$366)+'СЕТ СН'!$F$13</f>
        <v>0</v>
      </c>
      <c r="X397" s="37">
        <f>SUMIFS(СВЦЭМ!$K$34:$K$777,СВЦЭМ!$A$34:$A$777,$A397,СВЦЭМ!$B$34:$B$777,X$366)+'СЕТ СН'!$F$13</f>
        <v>0</v>
      </c>
      <c r="Y397" s="37">
        <f>SUMIFS(СВЦЭМ!$K$34:$K$777,СВЦЭМ!$A$34:$A$777,$A397,СВЦЭМ!$B$34:$B$777,Y$366)+'СЕТ СН'!$F$13</f>
        <v>0</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19" t="s">
        <v>7</v>
      </c>
      <c r="B399" s="113" t="s">
        <v>135</v>
      </c>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5"/>
    </row>
    <row r="400" spans="1:26" ht="12.75" customHeight="1" x14ac:dyDescent="0.2">
      <c r="A400" s="120"/>
      <c r="B400" s="116"/>
      <c r="C400" s="117"/>
      <c r="D400" s="117"/>
      <c r="E400" s="117"/>
      <c r="F400" s="117"/>
      <c r="G400" s="117"/>
      <c r="H400" s="117"/>
      <c r="I400" s="117"/>
      <c r="J400" s="117"/>
      <c r="K400" s="117"/>
      <c r="L400" s="117"/>
      <c r="M400" s="117"/>
      <c r="N400" s="117"/>
      <c r="O400" s="117"/>
      <c r="P400" s="117"/>
      <c r="Q400" s="117"/>
      <c r="R400" s="117"/>
      <c r="S400" s="117"/>
      <c r="T400" s="117"/>
      <c r="U400" s="117"/>
      <c r="V400" s="117"/>
      <c r="W400" s="117"/>
      <c r="X400" s="117"/>
      <c r="Y400" s="118"/>
    </row>
    <row r="401" spans="1:27" s="47" customFormat="1" ht="12.75" customHeight="1" x14ac:dyDescent="0.2">
      <c r="A401" s="121"/>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01.09.2016</v>
      </c>
      <c r="B402" s="37">
        <f>SUMIFS(СВЦЭМ!$L$34:$L$777,СВЦЭМ!$A$34:$A$777,$A402,СВЦЭМ!$B$34:$B$777,B$401)+'СЕТ СН'!$F$13</f>
        <v>499.68606793999999</v>
      </c>
      <c r="C402" s="37">
        <f>SUMIFS(СВЦЭМ!$L$34:$L$777,СВЦЭМ!$A$34:$A$777,$A402,СВЦЭМ!$B$34:$B$777,C$401)+'СЕТ СН'!$F$13</f>
        <v>549.96125154000003</v>
      </c>
      <c r="D402" s="37">
        <f>SUMIFS(СВЦЭМ!$L$34:$L$777,СВЦЭМ!$A$34:$A$777,$A402,СВЦЭМ!$B$34:$B$777,D$401)+'СЕТ СН'!$F$13</f>
        <v>591.50160175999997</v>
      </c>
      <c r="E402" s="37">
        <f>SUMIFS(СВЦЭМ!$L$34:$L$777,СВЦЭМ!$A$34:$A$777,$A402,СВЦЭМ!$B$34:$B$777,E$401)+'СЕТ СН'!$F$13</f>
        <v>602.27446700999997</v>
      </c>
      <c r="F402" s="37">
        <f>SUMIFS(СВЦЭМ!$L$34:$L$777,СВЦЭМ!$A$34:$A$777,$A402,СВЦЭМ!$B$34:$B$777,F$401)+'СЕТ СН'!$F$13</f>
        <v>603.14806911000005</v>
      </c>
      <c r="G402" s="37">
        <f>SUMIFS(СВЦЭМ!$L$34:$L$777,СВЦЭМ!$A$34:$A$777,$A402,СВЦЭМ!$B$34:$B$777,G$401)+'СЕТ СН'!$F$13</f>
        <v>587.58186467999997</v>
      </c>
      <c r="H402" s="37">
        <f>SUMIFS(СВЦЭМ!$L$34:$L$777,СВЦЭМ!$A$34:$A$777,$A402,СВЦЭМ!$B$34:$B$777,H$401)+'СЕТ СН'!$F$13</f>
        <v>557.37575005999997</v>
      </c>
      <c r="I402" s="37">
        <f>SUMIFS(СВЦЭМ!$L$34:$L$777,СВЦЭМ!$A$34:$A$777,$A402,СВЦЭМ!$B$34:$B$777,I$401)+'СЕТ СН'!$F$13</f>
        <v>503.44182516000001</v>
      </c>
      <c r="J402" s="37">
        <f>SUMIFS(СВЦЭМ!$L$34:$L$777,СВЦЭМ!$A$34:$A$777,$A402,СВЦЭМ!$B$34:$B$777,J$401)+'СЕТ СН'!$F$13</f>
        <v>452.94776702000001</v>
      </c>
      <c r="K402" s="37">
        <f>SUMIFS(СВЦЭМ!$L$34:$L$777,СВЦЭМ!$A$34:$A$777,$A402,СВЦЭМ!$B$34:$B$777,K$401)+'СЕТ СН'!$F$13</f>
        <v>433.46172412999999</v>
      </c>
      <c r="L402" s="37">
        <f>SUMIFS(СВЦЭМ!$L$34:$L$777,СВЦЭМ!$A$34:$A$777,$A402,СВЦЭМ!$B$34:$B$777,L$401)+'СЕТ СН'!$F$13</f>
        <v>423.29549808000002</v>
      </c>
      <c r="M402" s="37">
        <f>SUMIFS(СВЦЭМ!$L$34:$L$777,СВЦЭМ!$A$34:$A$777,$A402,СВЦЭМ!$B$34:$B$777,M$401)+'СЕТ СН'!$F$13</f>
        <v>414.29151454999999</v>
      </c>
      <c r="N402" s="37">
        <f>SUMIFS(СВЦЭМ!$L$34:$L$777,СВЦЭМ!$A$34:$A$777,$A402,СВЦЭМ!$B$34:$B$777,N$401)+'СЕТ СН'!$F$13</f>
        <v>408.39554945999998</v>
      </c>
      <c r="O402" s="37">
        <f>SUMIFS(СВЦЭМ!$L$34:$L$777,СВЦЭМ!$A$34:$A$777,$A402,СВЦЭМ!$B$34:$B$777,O$401)+'СЕТ СН'!$F$13</f>
        <v>410.28032822</v>
      </c>
      <c r="P402" s="37">
        <f>SUMIFS(СВЦЭМ!$L$34:$L$777,СВЦЭМ!$A$34:$A$777,$A402,СВЦЭМ!$B$34:$B$777,P$401)+'СЕТ СН'!$F$13</f>
        <v>405.78995354</v>
      </c>
      <c r="Q402" s="37">
        <f>SUMIFS(СВЦЭМ!$L$34:$L$777,СВЦЭМ!$A$34:$A$777,$A402,СВЦЭМ!$B$34:$B$777,Q$401)+'СЕТ СН'!$F$13</f>
        <v>413.64191337</v>
      </c>
      <c r="R402" s="37">
        <f>SUMIFS(СВЦЭМ!$L$34:$L$777,СВЦЭМ!$A$34:$A$777,$A402,СВЦЭМ!$B$34:$B$777,R$401)+'СЕТ СН'!$F$13</f>
        <v>412.53956607999999</v>
      </c>
      <c r="S402" s="37">
        <f>SUMIFS(СВЦЭМ!$L$34:$L$777,СВЦЭМ!$A$34:$A$777,$A402,СВЦЭМ!$B$34:$B$777,S$401)+'СЕТ СН'!$F$13</f>
        <v>415.55598601999998</v>
      </c>
      <c r="T402" s="37">
        <f>SUMIFS(СВЦЭМ!$L$34:$L$777,СВЦЭМ!$A$34:$A$777,$A402,СВЦЭМ!$B$34:$B$777,T$401)+'СЕТ СН'!$F$13</f>
        <v>425.32364713999999</v>
      </c>
      <c r="U402" s="37">
        <f>SUMIFS(СВЦЭМ!$L$34:$L$777,СВЦЭМ!$A$34:$A$777,$A402,СВЦЭМ!$B$34:$B$777,U$401)+'СЕТ СН'!$F$13</f>
        <v>429.89083972999998</v>
      </c>
      <c r="V402" s="37">
        <f>SUMIFS(СВЦЭМ!$L$34:$L$777,СВЦЭМ!$A$34:$A$777,$A402,СВЦЭМ!$B$34:$B$777,V$401)+'СЕТ СН'!$F$13</f>
        <v>449.61016869999997</v>
      </c>
      <c r="W402" s="37">
        <f>SUMIFS(СВЦЭМ!$L$34:$L$777,СВЦЭМ!$A$34:$A$777,$A402,СВЦЭМ!$B$34:$B$777,W$401)+'СЕТ СН'!$F$13</f>
        <v>454.59890602000002</v>
      </c>
      <c r="X402" s="37">
        <f>SUMIFS(СВЦЭМ!$L$34:$L$777,СВЦЭМ!$A$34:$A$777,$A402,СВЦЭМ!$B$34:$B$777,X$401)+'СЕТ СН'!$F$13</f>
        <v>443.01101944999999</v>
      </c>
      <c r="Y402" s="37">
        <f>SUMIFS(СВЦЭМ!$L$34:$L$777,СВЦЭМ!$A$34:$A$777,$A402,СВЦЭМ!$B$34:$B$777,Y$401)+'СЕТ СН'!$F$13</f>
        <v>442.90359243</v>
      </c>
      <c r="AA402" s="46"/>
    </row>
    <row r="403" spans="1:27" ht="15.75" x14ac:dyDescent="0.2">
      <c r="A403" s="36">
        <f>A402+1</f>
        <v>42615</v>
      </c>
      <c r="B403" s="37">
        <f>SUMIFS(СВЦЭМ!$L$34:$L$777,СВЦЭМ!$A$34:$A$777,$A403,СВЦЭМ!$B$34:$B$777,B$401)+'СЕТ СН'!$F$13</f>
        <v>503.51167456000002</v>
      </c>
      <c r="C403" s="37">
        <f>SUMIFS(СВЦЭМ!$L$34:$L$777,СВЦЭМ!$A$34:$A$777,$A403,СВЦЭМ!$B$34:$B$777,C$401)+'СЕТ СН'!$F$13</f>
        <v>550.01645784000004</v>
      </c>
      <c r="D403" s="37">
        <f>SUMIFS(СВЦЭМ!$L$34:$L$777,СВЦЭМ!$A$34:$A$777,$A403,СВЦЭМ!$B$34:$B$777,D$401)+'СЕТ СН'!$F$13</f>
        <v>580.13760609999997</v>
      </c>
      <c r="E403" s="37">
        <f>SUMIFS(СВЦЭМ!$L$34:$L$777,СВЦЭМ!$A$34:$A$777,$A403,СВЦЭМ!$B$34:$B$777,E$401)+'СЕТ СН'!$F$13</f>
        <v>590.91597791000004</v>
      </c>
      <c r="F403" s="37">
        <f>SUMIFS(СВЦЭМ!$L$34:$L$777,СВЦЭМ!$A$34:$A$777,$A403,СВЦЭМ!$B$34:$B$777,F$401)+'СЕТ СН'!$F$13</f>
        <v>594.01606026000002</v>
      </c>
      <c r="G403" s="37">
        <f>SUMIFS(СВЦЭМ!$L$34:$L$777,СВЦЭМ!$A$34:$A$777,$A403,СВЦЭМ!$B$34:$B$777,G$401)+'СЕТ СН'!$F$13</f>
        <v>583.51672905999999</v>
      </c>
      <c r="H403" s="37">
        <f>SUMIFS(СВЦЭМ!$L$34:$L$777,СВЦЭМ!$A$34:$A$777,$A403,СВЦЭМ!$B$34:$B$777,H$401)+'СЕТ СН'!$F$13</f>
        <v>542.90404034000005</v>
      </c>
      <c r="I403" s="37">
        <f>SUMIFS(СВЦЭМ!$L$34:$L$777,СВЦЭМ!$A$34:$A$777,$A403,СВЦЭМ!$B$34:$B$777,I$401)+'СЕТ СН'!$F$13</f>
        <v>491.82619160000002</v>
      </c>
      <c r="J403" s="37">
        <f>SUMIFS(СВЦЭМ!$L$34:$L$777,СВЦЭМ!$A$34:$A$777,$A403,СВЦЭМ!$B$34:$B$777,J$401)+'СЕТ СН'!$F$13</f>
        <v>459.01672087999998</v>
      </c>
      <c r="K403" s="37">
        <f>SUMIFS(СВЦЭМ!$L$34:$L$777,СВЦЭМ!$A$34:$A$777,$A403,СВЦЭМ!$B$34:$B$777,K$401)+'СЕТ СН'!$F$13</f>
        <v>464.20266643999997</v>
      </c>
      <c r="L403" s="37">
        <f>SUMIFS(СВЦЭМ!$L$34:$L$777,СВЦЭМ!$A$34:$A$777,$A403,СВЦЭМ!$B$34:$B$777,L$401)+'СЕТ СН'!$F$13</f>
        <v>448.14680362000001</v>
      </c>
      <c r="M403" s="37">
        <f>SUMIFS(СВЦЭМ!$L$34:$L$777,СВЦЭМ!$A$34:$A$777,$A403,СВЦЭМ!$B$34:$B$777,M$401)+'СЕТ СН'!$F$13</f>
        <v>443.97056839999999</v>
      </c>
      <c r="N403" s="37">
        <f>SUMIFS(СВЦЭМ!$L$34:$L$777,СВЦЭМ!$A$34:$A$777,$A403,СВЦЭМ!$B$34:$B$777,N$401)+'СЕТ СН'!$F$13</f>
        <v>440.20453700000002</v>
      </c>
      <c r="O403" s="37">
        <f>SUMIFS(СВЦЭМ!$L$34:$L$777,СВЦЭМ!$A$34:$A$777,$A403,СВЦЭМ!$B$34:$B$777,O$401)+'СЕТ СН'!$F$13</f>
        <v>443.59425742000002</v>
      </c>
      <c r="P403" s="37">
        <f>SUMIFS(СВЦЭМ!$L$34:$L$777,СВЦЭМ!$A$34:$A$777,$A403,СВЦЭМ!$B$34:$B$777,P$401)+'СЕТ СН'!$F$13</f>
        <v>437.15827373000002</v>
      </c>
      <c r="Q403" s="37">
        <f>SUMIFS(СВЦЭМ!$L$34:$L$777,СВЦЭМ!$A$34:$A$777,$A403,СВЦЭМ!$B$34:$B$777,Q$401)+'СЕТ СН'!$F$13</f>
        <v>439.80941791999999</v>
      </c>
      <c r="R403" s="37">
        <f>SUMIFS(СВЦЭМ!$L$34:$L$777,СВЦЭМ!$A$34:$A$777,$A403,СВЦЭМ!$B$34:$B$777,R$401)+'СЕТ СН'!$F$13</f>
        <v>443.43786913999998</v>
      </c>
      <c r="S403" s="37">
        <f>SUMIFS(СВЦЭМ!$L$34:$L$777,СВЦЭМ!$A$34:$A$777,$A403,СВЦЭМ!$B$34:$B$777,S$401)+'СЕТ СН'!$F$13</f>
        <v>445.32417117</v>
      </c>
      <c r="T403" s="37">
        <f>SUMIFS(СВЦЭМ!$L$34:$L$777,СВЦЭМ!$A$34:$A$777,$A403,СВЦЭМ!$B$34:$B$777,T$401)+'СЕТ СН'!$F$13</f>
        <v>451.78024751999999</v>
      </c>
      <c r="U403" s="37">
        <f>SUMIFS(СВЦЭМ!$L$34:$L$777,СВЦЭМ!$A$34:$A$777,$A403,СВЦЭМ!$B$34:$B$777,U$401)+'СЕТ СН'!$F$13</f>
        <v>450.86642913999998</v>
      </c>
      <c r="V403" s="37">
        <f>SUMIFS(СВЦЭМ!$L$34:$L$777,СВЦЭМ!$A$34:$A$777,$A403,СВЦЭМ!$B$34:$B$777,V$401)+'СЕТ СН'!$F$13</f>
        <v>451.77574540000001</v>
      </c>
      <c r="W403" s="37">
        <f>SUMIFS(СВЦЭМ!$L$34:$L$777,СВЦЭМ!$A$34:$A$777,$A403,СВЦЭМ!$B$34:$B$777,W$401)+'СЕТ СН'!$F$13</f>
        <v>438.47323469999998</v>
      </c>
      <c r="X403" s="37">
        <f>SUMIFS(СВЦЭМ!$L$34:$L$777,СВЦЭМ!$A$34:$A$777,$A403,СВЦЭМ!$B$34:$B$777,X$401)+'СЕТ СН'!$F$13</f>
        <v>424.74114183</v>
      </c>
      <c r="Y403" s="37">
        <f>SUMIFS(СВЦЭМ!$L$34:$L$777,СВЦЭМ!$A$34:$A$777,$A403,СВЦЭМ!$B$34:$B$777,Y$401)+'СЕТ СН'!$F$13</f>
        <v>439.72026026999998</v>
      </c>
    </row>
    <row r="404" spans="1:27" ht="15.75" x14ac:dyDescent="0.2">
      <c r="A404" s="36">
        <f t="shared" ref="A404:A432" si="11">A403+1</f>
        <v>42616</v>
      </c>
      <c r="B404" s="37">
        <f>SUMIFS(СВЦЭМ!$L$34:$L$777,СВЦЭМ!$A$34:$A$777,$A404,СВЦЭМ!$B$34:$B$777,B$401)+'СЕТ СН'!$F$13</f>
        <v>500.23740982999999</v>
      </c>
      <c r="C404" s="37">
        <f>SUMIFS(СВЦЭМ!$L$34:$L$777,СВЦЭМ!$A$34:$A$777,$A404,СВЦЭМ!$B$34:$B$777,C$401)+'СЕТ СН'!$F$13</f>
        <v>551.54056083</v>
      </c>
      <c r="D404" s="37">
        <f>SUMIFS(СВЦЭМ!$L$34:$L$777,СВЦЭМ!$A$34:$A$777,$A404,СВЦЭМ!$B$34:$B$777,D$401)+'СЕТ СН'!$F$13</f>
        <v>580.51819123999996</v>
      </c>
      <c r="E404" s="37">
        <f>SUMIFS(СВЦЭМ!$L$34:$L$777,СВЦЭМ!$A$34:$A$777,$A404,СВЦЭМ!$B$34:$B$777,E$401)+'СЕТ СН'!$F$13</f>
        <v>594.63161768999998</v>
      </c>
      <c r="F404" s="37">
        <f>SUMIFS(СВЦЭМ!$L$34:$L$777,СВЦЭМ!$A$34:$A$777,$A404,СВЦЭМ!$B$34:$B$777,F$401)+'СЕТ СН'!$F$13</f>
        <v>596.06104432999996</v>
      </c>
      <c r="G404" s="37">
        <f>SUMIFS(СВЦЭМ!$L$34:$L$777,СВЦЭМ!$A$34:$A$777,$A404,СВЦЭМ!$B$34:$B$777,G$401)+'СЕТ СН'!$F$13</f>
        <v>588.90989660000002</v>
      </c>
      <c r="H404" s="37">
        <f>SUMIFS(СВЦЭМ!$L$34:$L$777,СВЦЭМ!$A$34:$A$777,$A404,СВЦЭМ!$B$34:$B$777,H$401)+'СЕТ СН'!$F$13</f>
        <v>577.46585285000003</v>
      </c>
      <c r="I404" s="37">
        <f>SUMIFS(СВЦЭМ!$L$34:$L$777,СВЦЭМ!$A$34:$A$777,$A404,СВЦЭМ!$B$34:$B$777,I$401)+'СЕТ СН'!$F$13</f>
        <v>544.41289934999998</v>
      </c>
      <c r="J404" s="37">
        <f>SUMIFS(СВЦЭМ!$L$34:$L$777,СВЦЭМ!$A$34:$A$777,$A404,СВЦЭМ!$B$34:$B$777,J$401)+'СЕТ СН'!$F$13</f>
        <v>484.08089466000001</v>
      </c>
      <c r="K404" s="37">
        <f>SUMIFS(СВЦЭМ!$L$34:$L$777,СВЦЭМ!$A$34:$A$777,$A404,СВЦЭМ!$B$34:$B$777,K$401)+'СЕТ СН'!$F$13</f>
        <v>451.19193572</v>
      </c>
      <c r="L404" s="37">
        <f>SUMIFS(СВЦЭМ!$L$34:$L$777,СВЦЭМ!$A$34:$A$777,$A404,СВЦЭМ!$B$34:$B$777,L$401)+'СЕТ СН'!$F$13</f>
        <v>438.80065158000002</v>
      </c>
      <c r="M404" s="37">
        <f>SUMIFS(СВЦЭМ!$L$34:$L$777,СВЦЭМ!$A$34:$A$777,$A404,СВЦЭМ!$B$34:$B$777,M$401)+'СЕТ СН'!$F$13</f>
        <v>430.27100832000002</v>
      </c>
      <c r="N404" s="37">
        <f>SUMIFS(СВЦЭМ!$L$34:$L$777,СВЦЭМ!$A$34:$A$777,$A404,СВЦЭМ!$B$34:$B$777,N$401)+'СЕТ СН'!$F$13</f>
        <v>422.61428563999999</v>
      </c>
      <c r="O404" s="37">
        <f>SUMIFS(СВЦЭМ!$L$34:$L$777,СВЦЭМ!$A$34:$A$777,$A404,СВЦЭМ!$B$34:$B$777,O$401)+'СЕТ СН'!$F$13</f>
        <v>420.93112658000001</v>
      </c>
      <c r="P404" s="37">
        <f>SUMIFS(СВЦЭМ!$L$34:$L$777,СВЦЭМ!$A$34:$A$777,$A404,СВЦЭМ!$B$34:$B$777,P$401)+'СЕТ СН'!$F$13</f>
        <v>438.84819485000003</v>
      </c>
      <c r="Q404" s="37">
        <f>SUMIFS(СВЦЭМ!$L$34:$L$777,СВЦЭМ!$A$34:$A$777,$A404,СВЦЭМ!$B$34:$B$777,Q$401)+'СЕТ СН'!$F$13</f>
        <v>432.12781367000002</v>
      </c>
      <c r="R404" s="37">
        <f>SUMIFS(СВЦЭМ!$L$34:$L$777,СВЦЭМ!$A$34:$A$777,$A404,СВЦЭМ!$B$34:$B$777,R$401)+'СЕТ СН'!$F$13</f>
        <v>432.62912247000003</v>
      </c>
      <c r="S404" s="37">
        <f>SUMIFS(СВЦЭМ!$L$34:$L$777,СВЦЭМ!$A$34:$A$777,$A404,СВЦЭМ!$B$34:$B$777,S$401)+'СЕТ СН'!$F$13</f>
        <v>434.11349759000001</v>
      </c>
      <c r="T404" s="37">
        <f>SUMIFS(СВЦЭМ!$L$34:$L$777,СВЦЭМ!$A$34:$A$777,$A404,СВЦЭМ!$B$34:$B$777,T$401)+'СЕТ СН'!$F$13</f>
        <v>440.10659891</v>
      </c>
      <c r="U404" s="37">
        <f>SUMIFS(СВЦЭМ!$L$34:$L$777,СВЦЭМ!$A$34:$A$777,$A404,СВЦЭМ!$B$34:$B$777,U$401)+'СЕТ СН'!$F$13</f>
        <v>433.30870069000002</v>
      </c>
      <c r="V404" s="37">
        <f>SUMIFS(СВЦЭМ!$L$34:$L$777,СВЦЭМ!$A$34:$A$777,$A404,СВЦЭМ!$B$34:$B$777,V$401)+'СЕТ СН'!$F$13</f>
        <v>440.85114798000001</v>
      </c>
      <c r="W404" s="37">
        <f>SUMIFS(СВЦЭМ!$L$34:$L$777,СВЦЭМ!$A$34:$A$777,$A404,СВЦЭМ!$B$34:$B$777,W$401)+'СЕТ СН'!$F$13</f>
        <v>436.63211931000001</v>
      </c>
      <c r="X404" s="37">
        <f>SUMIFS(СВЦЭМ!$L$34:$L$777,СВЦЭМ!$A$34:$A$777,$A404,СВЦЭМ!$B$34:$B$777,X$401)+'СЕТ СН'!$F$13</f>
        <v>435.59930254</v>
      </c>
      <c r="Y404" s="37">
        <f>SUMIFS(СВЦЭМ!$L$34:$L$777,СВЦЭМ!$A$34:$A$777,$A404,СВЦЭМ!$B$34:$B$777,Y$401)+'СЕТ СН'!$F$13</f>
        <v>450.37543176000003</v>
      </c>
    </row>
    <row r="405" spans="1:27" ht="15.75" x14ac:dyDescent="0.2">
      <c r="A405" s="36">
        <f t="shared" si="11"/>
        <v>42617</v>
      </c>
      <c r="B405" s="37">
        <f>SUMIFS(СВЦЭМ!$L$34:$L$777,СВЦЭМ!$A$34:$A$777,$A405,СВЦЭМ!$B$34:$B$777,B$401)+'СЕТ СН'!$F$13</f>
        <v>480.12419770999998</v>
      </c>
      <c r="C405" s="37">
        <f>SUMIFS(СВЦЭМ!$L$34:$L$777,СВЦЭМ!$A$34:$A$777,$A405,СВЦЭМ!$B$34:$B$777,C$401)+'СЕТ СН'!$F$13</f>
        <v>515.90068569000005</v>
      </c>
      <c r="D405" s="37">
        <f>SUMIFS(СВЦЭМ!$L$34:$L$777,СВЦЭМ!$A$34:$A$777,$A405,СВЦЭМ!$B$34:$B$777,D$401)+'СЕТ СН'!$F$13</f>
        <v>534.40903109999999</v>
      </c>
      <c r="E405" s="37">
        <f>SUMIFS(СВЦЭМ!$L$34:$L$777,СВЦЭМ!$A$34:$A$777,$A405,СВЦЭМ!$B$34:$B$777,E$401)+'СЕТ СН'!$F$13</f>
        <v>548.25316714999997</v>
      </c>
      <c r="F405" s="37">
        <f>SUMIFS(СВЦЭМ!$L$34:$L$777,СВЦЭМ!$A$34:$A$777,$A405,СВЦЭМ!$B$34:$B$777,F$401)+'СЕТ СН'!$F$13</f>
        <v>558.46440529999995</v>
      </c>
      <c r="G405" s="37">
        <f>SUMIFS(СВЦЭМ!$L$34:$L$777,СВЦЭМ!$A$34:$A$777,$A405,СВЦЭМ!$B$34:$B$777,G$401)+'СЕТ СН'!$F$13</f>
        <v>556.91691530000003</v>
      </c>
      <c r="H405" s="37">
        <f>SUMIFS(СВЦЭМ!$L$34:$L$777,СВЦЭМ!$A$34:$A$777,$A405,СВЦЭМ!$B$34:$B$777,H$401)+'СЕТ СН'!$F$13</f>
        <v>544.73274554</v>
      </c>
      <c r="I405" s="37">
        <f>SUMIFS(СВЦЭМ!$L$34:$L$777,СВЦЭМ!$A$34:$A$777,$A405,СВЦЭМ!$B$34:$B$777,I$401)+'СЕТ СН'!$F$13</f>
        <v>527.26898563999998</v>
      </c>
      <c r="J405" s="37">
        <f>SUMIFS(СВЦЭМ!$L$34:$L$777,СВЦЭМ!$A$34:$A$777,$A405,СВЦЭМ!$B$34:$B$777,J$401)+'СЕТ СН'!$F$13</f>
        <v>461.35204759999999</v>
      </c>
      <c r="K405" s="37">
        <f>SUMIFS(СВЦЭМ!$L$34:$L$777,СВЦЭМ!$A$34:$A$777,$A405,СВЦЭМ!$B$34:$B$777,K$401)+'СЕТ СН'!$F$13</f>
        <v>406.46332568000003</v>
      </c>
      <c r="L405" s="37">
        <f>SUMIFS(СВЦЭМ!$L$34:$L$777,СВЦЭМ!$A$34:$A$777,$A405,СВЦЭМ!$B$34:$B$777,L$401)+'СЕТ СН'!$F$13</f>
        <v>381.59087223</v>
      </c>
      <c r="M405" s="37">
        <f>SUMIFS(СВЦЭМ!$L$34:$L$777,СВЦЭМ!$A$34:$A$777,$A405,СВЦЭМ!$B$34:$B$777,M$401)+'СЕТ СН'!$F$13</f>
        <v>407.40067268000001</v>
      </c>
      <c r="N405" s="37">
        <f>SUMIFS(СВЦЭМ!$L$34:$L$777,СВЦЭМ!$A$34:$A$777,$A405,СВЦЭМ!$B$34:$B$777,N$401)+'СЕТ СН'!$F$13</f>
        <v>397.22709316999999</v>
      </c>
      <c r="O405" s="37">
        <f>SUMIFS(СВЦЭМ!$L$34:$L$777,СВЦЭМ!$A$34:$A$777,$A405,СВЦЭМ!$B$34:$B$777,O$401)+'СЕТ СН'!$F$13</f>
        <v>393.20028822</v>
      </c>
      <c r="P405" s="37">
        <f>SUMIFS(СВЦЭМ!$L$34:$L$777,СВЦЭМ!$A$34:$A$777,$A405,СВЦЭМ!$B$34:$B$777,P$401)+'СЕТ СН'!$F$13</f>
        <v>386.83285322</v>
      </c>
      <c r="Q405" s="37">
        <f>SUMIFS(СВЦЭМ!$L$34:$L$777,СВЦЭМ!$A$34:$A$777,$A405,СВЦЭМ!$B$34:$B$777,Q$401)+'СЕТ СН'!$F$13</f>
        <v>385.01515847000002</v>
      </c>
      <c r="R405" s="37">
        <f>SUMIFS(СВЦЭМ!$L$34:$L$777,СВЦЭМ!$A$34:$A$777,$A405,СВЦЭМ!$B$34:$B$777,R$401)+'СЕТ СН'!$F$13</f>
        <v>384.33663173000002</v>
      </c>
      <c r="S405" s="37">
        <f>SUMIFS(СВЦЭМ!$L$34:$L$777,СВЦЭМ!$A$34:$A$777,$A405,СВЦЭМ!$B$34:$B$777,S$401)+'СЕТ СН'!$F$13</f>
        <v>382.31222398</v>
      </c>
      <c r="T405" s="37">
        <f>SUMIFS(СВЦЭМ!$L$34:$L$777,СВЦЭМ!$A$34:$A$777,$A405,СВЦЭМ!$B$34:$B$777,T$401)+'СЕТ СН'!$F$13</f>
        <v>384.16286924000002</v>
      </c>
      <c r="U405" s="37">
        <f>SUMIFS(СВЦЭМ!$L$34:$L$777,СВЦЭМ!$A$34:$A$777,$A405,СВЦЭМ!$B$34:$B$777,U$401)+'СЕТ СН'!$F$13</f>
        <v>383.16475283</v>
      </c>
      <c r="V405" s="37">
        <f>SUMIFS(СВЦЭМ!$L$34:$L$777,СВЦЭМ!$A$34:$A$777,$A405,СВЦЭМ!$B$34:$B$777,V$401)+'СЕТ СН'!$F$13</f>
        <v>408.85264633000003</v>
      </c>
      <c r="W405" s="37">
        <f>SUMIFS(СВЦЭМ!$L$34:$L$777,СВЦЭМ!$A$34:$A$777,$A405,СВЦЭМ!$B$34:$B$777,W$401)+'СЕТ СН'!$F$13</f>
        <v>409.46601089000001</v>
      </c>
      <c r="X405" s="37">
        <f>SUMIFS(СВЦЭМ!$L$34:$L$777,СВЦЭМ!$A$34:$A$777,$A405,СВЦЭМ!$B$34:$B$777,X$401)+'СЕТ СН'!$F$13</f>
        <v>401.19725789</v>
      </c>
      <c r="Y405" s="37">
        <f>SUMIFS(СВЦЭМ!$L$34:$L$777,СВЦЭМ!$A$34:$A$777,$A405,СВЦЭМ!$B$34:$B$777,Y$401)+'СЕТ СН'!$F$13</f>
        <v>422.56920753999998</v>
      </c>
    </row>
    <row r="406" spans="1:27" ht="15.75" x14ac:dyDescent="0.2">
      <c r="A406" s="36">
        <f t="shared" si="11"/>
        <v>42618</v>
      </c>
      <c r="B406" s="37">
        <f>SUMIFS(СВЦЭМ!$L$34:$L$777,СВЦЭМ!$A$34:$A$777,$A406,СВЦЭМ!$B$34:$B$777,B$401)+'СЕТ СН'!$F$13</f>
        <v>480.71123382000002</v>
      </c>
      <c r="C406" s="37">
        <f>SUMIFS(СВЦЭМ!$L$34:$L$777,СВЦЭМ!$A$34:$A$777,$A406,СВЦЭМ!$B$34:$B$777,C$401)+'СЕТ СН'!$F$13</f>
        <v>525.93610667999997</v>
      </c>
      <c r="D406" s="37">
        <f>SUMIFS(СВЦЭМ!$L$34:$L$777,СВЦЭМ!$A$34:$A$777,$A406,СВЦЭМ!$B$34:$B$777,D$401)+'СЕТ СН'!$F$13</f>
        <v>543.50199885999996</v>
      </c>
      <c r="E406" s="37">
        <f>SUMIFS(СВЦЭМ!$L$34:$L$777,СВЦЭМ!$A$34:$A$777,$A406,СВЦЭМ!$B$34:$B$777,E$401)+'СЕТ СН'!$F$13</f>
        <v>558.65997593999998</v>
      </c>
      <c r="F406" s="37">
        <f>SUMIFS(СВЦЭМ!$L$34:$L$777,СВЦЭМ!$A$34:$A$777,$A406,СВЦЭМ!$B$34:$B$777,F$401)+'СЕТ СН'!$F$13</f>
        <v>560.49113921000003</v>
      </c>
      <c r="G406" s="37">
        <f>SUMIFS(СВЦЭМ!$L$34:$L$777,СВЦЭМ!$A$34:$A$777,$A406,СВЦЭМ!$B$34:$B$777,G$401)+'СЕТ СН'!$F$13</f>
        <v>549.56399427999997</v>
      </c>
      <c r="H406" s="37">
        <f>SUMIFS(СВЦЭМ!$L$34:$L$777,СВЦЭМ!$A$34:$A$777,$A406,СВЦЭМ!$B$34:$B$777,H$401)+'СЕТ СН'!$F$13</f>
        <v>522.74907475999998</v>
      </c>
      <c r="I406" s="37">
        <f>SUMIFS(СВЦЭМ!$L$34:$L$777,СВЦЭМ!$A$34:$A$777,$A406,СВЦЭМ!$B$34:$B$777,I$401)+'СЕТ СН'!$F$13</f>
        <v>479.77054895999999</v>
      </c>
      <c r="J406" s="37">
        <f>SUMIFS(СВЦЭМ!$L$34:$L$777,СВЦЭМ!$A$34:$A$777,$A406,СВЦЭМ!$B$34:$B$777,J$401)+'СЕТ СН'!$F$13</f>
        <v>443.77533611000001</v>
      </c>
      <c r="K406" s="37">
        <f>SUMIFS(СВЦЭМ!$L$34:$L$777,СВЦЭМ!$A$34:$A$777,$A406,СВЦЭМ!$B$34:$B$777,K$401)+'СЕТ СН'!$F$13</f>
        <v>440.88498503</v>
      </c>
      <c r="L406" s="37">
        <f>SUMIFS(СВЦЭМ!$L$34:$L$777,СВЦЭМ!$A$34:$A$777,$A406,СВЦЭМ!$B$34:$B$777,L$401)+'СЕТ СН'!$F$13</f>
        <v>428.88205750999998</v>
      </c>
      <c r="M406" s="37">
        <f>SUMIFS(СВЦЭМ!$L$34:$L$777,СВЦЭМ!$A$34:$A$777,$A406,СВЦЭМ!$B$34:$B$777,M$401)+'СЕТ СН'!$F$13</f>
        <v>430.12969621000002</v>
      </c>
      <c r="N406" s="37">
        <f>SUMIFS(СВЦЭМ!$L$34:$L$777,СВЦЭМ!$A$34:$A$777,$A406,СВЦЭМ!$B$34:$B$777,N$401)+'СЕТ СН'!$F$13</f>
        <v>423.77857190999998</v>
      </c>
      <c r="O406" s="37">
        <f>SUMIFS(СВЦЭМ!$L$34:$L$777,СВЦЭМ!$A$34:$A$777,$A406,СВЦЭМ!$B$34:$B$777,O$401)+'СЕТ СН'!$F$13</f>
        <v>426.30261308000001</v>
      </c>
      <c r="P406" s="37">
        <f>SUMIFS(СВЦЭМ!$L$34:$L$777,СВЦЭМ!$A$34:$A$777,$A406,СВЦЭМ!$B$34:$B$777,P$401)+'СЕТ СН'!$F$13</f>
        <v>447.46321171</v>
      </c>
      <c r="Q406" s="37">
        <f>SUMIFS(СВЦЭМ!$L$34:$L$777,СВЦЭМ!$A$34:$A$777,$A406,СВЦЭМ!$B$34:$B$777,Q$401)+'СЕТ СН'!$F$13</f>
        <v>462.33874961999999</v>
      </c>
      <c r="R406" s="37">
        <f>SUMIFS(СВЦЭМ!$L$34:$L$777,СВЦЭМ!$A$34:$A$777,$A406,СВЦЭМ!$B$34:$B$777,R$401)+'СЕТ СН'!$F$13</f>
        <v>472.06404271999997</v>
      </c>
      <c r="S406" s="37">
        <f>SUMIFS(СВЦЭМ!$L$34:$L$777,СВЦЭМ!$A$34:$A$777,$A406,СВЦЭМ!$B$34:$B$777,S$401)+'СЕТ СН'!$F$13</f>
        <v>469.84899995000001</v>
      </c>
      <c r="T406" s="37">
        <f>SUMIFS(СВЦЭМ!$L$34:$L$777,СВЦЭМ!$A$34:$A$777,$A406,СВЦЭМ!$B$34:$B$777,T$401)+'СЕТ СН'!$F$13</f>
        <v>468.53131339999999</v>
      </c>
      <c r="U406" s="37">
        <f>SUMIFS(СВЦЭМ!$L$34:$L$777,СВЦЭМ!$A$34:$A$777,$A406,СВЦЭМ!$B$34:$B$777,U$401)+'СЕТ СН'!$F$13</f>
        <v>477.70388255</v>
      </c>
      <c r="V406" s="37">
        <f>SUMIFS(СВЦЭМ!$L$34:$L$777,СВЦЭМ!$A$34:$A$777,$A406,СВЦЭМ!$B$34:$B$777,V$401)+'СЕТ СН'!$F$13</f>
        <v>474.53651957</v>
      </c>
      <c r="W406" s="37">
        <f>SUMIFS(СВЦЭМ!$L$34:$L$777,СВЦЭМ!$A$34:$A$777,$A406,СВЦЭМ!$B$34:$B$777,W$401)+'СЕТ СН'!$F$13</f>
        <v>465.05623250999997</v>
      </c>
      <c r="X406" s="37">
        <f>SUMIFS(СВЦЭМ!$L$34:$L$777,СВЦЭМ!$A$34:$A$777,$A406,СВЦЭМ!$B$34:$B$777,X$401)+'СЕТ СН'!$F$13</f>
        <v>459.40663790000002</v>
      </c>
      <c r="Y406" s="37">
        <f>SUMIFS(СВЦЭМ!$L$34:$L$777,СВЦЭМ!$A$34:$A$777,$A406,СВЦЭМ!$B$34:$B$777,Y$401)+'СЕТ СН'!$F$13</f>
        <v>471.77962087999998</v>
      </c>
    </row>
    <row r="407" spans="1:27" ht="15.75" x14ac:dyDescent="0.2">
      <c r="A407" s="36">
        <f t="shared" si="11"/>
        <v>42619</v>
      </c>
      <c r="B407" s="37">
        <f>SUMIFS(СВЦЭМ!$L$34:$L$777,СВЦЭМ!$A$34:$A$777,$A407,СВЦЭМ!$B$34:$B$777,B$401)+'СЕТ СН'!$F$13</f>
        <v>475.57873188999997</v>
      </c>
      <c r="C407" s="37">
        <f>SUMIFS(СВЦЭМ!$L$34:$L$777,СВЦЭМ!$A$34:$A$777,$A407,СВЦЭМ!$B$34:$B$777,C$401)+'СЕТ СН'!$F$13</f>
        <v>529.34888779000005</v>
      </c>
      <c r="D407" s="37">
        <f>SUMIFS(СВЦЭМ!$L$34:$L$777,СВЦЭМ!$A$34:$A$777,$A407,СВЦЭМ!$B$34:$B$777,D$401)+'СЕТ СН'!$F$13</f>
        <v>565.31885036999995</v>
      </c>
      <c r="E407" s="37">
        <f>SUMIFS(СВЦЭМ!$L$34:$L$777,СВЦЭМ!$A$34:$A$777,$A407,СВЦЭМ!$B$34:$B$777,E$401)+'СЕТ СН'!$F$13</f>
        <v>581.35108290999995</v>
      </c>
      <c r="F407" s="37">
        <f>SUMIFS(СВЦЭМ!$L$34:$L$777,СВЦЭМ!$A$34:$A$777,$A407,СВЦЭМ!$B$34:$B$777,F$401)+'СЕТ СН'!$F$13</f>
        <v>582.64002653</v>
      </c>
      <c r="G407" s="37">
        <f>SUMIFS(СВЦЭМ!$L$34:$L$777,СВЦЭМ!$A$34:$A$777,$A407,СВЦЭМ!$B$34:$B$777,G$401)+'СЕТ СН'!$F$13</f>
        <v>567.37949900000001</v>
      </c>
      <c r="H407" s="37">
        <f>SUMIFS(СВЦЭМ!$L$34:$L$777,СВЦЭМ!$A$34:$A$777,$A407,СВЦЭМ!$B$34:$B$777,H$401)+'СЕТ СН'!$F$13</f>
        <v>524.29450797000004</v>
      </c>
      <c r="I407" s="37">
        <f>SUMIFS(СВЦЭМ!$L$34:$L$777,СВЦЭМ!$A$34:$A$777,$A407,СВЦЭМ!$B$34:$B$777,I$401)+'СЕТ СН'!$F$13</f>
        <v>451.41300200000001</v>
      </c>
      <c r="J407" s="37">
        <f>SUMIFS(СВЦЭМ!$L$34:$L$777,СВЦЭМ!$A$34:$A$777,$A407,СВЦЭМ!$B$34:$B$777,J$401)+'СЕТ СН'!$F$13</f>
        <v>398.03571326000002</v>
      </c>
      <c r="K407" s="37">
        <f>SUMIFS(СВЦЭМ!$L$34:$L$777,СВЦЭМ!$A$34:$A$777,$A407,СВЦЭМ!$B$34:$B$777,K$401)+'СЕТ СН'!$F$13</f>
        <v>390.27672260999998</v>
      </c>
      <c r="L407" s="37">
        <f>SUMIFS(СВЦЭМ!$L$34:$L$777,СВЦЭМ!$A$34:$A$777,$A407,СВЦЭМ!$B$34:$B$777,L$401)+'СЕТ СН'!$F$13</f>
        <v>394.49482982000001</v>
      </c>
      <c r="M407" s="37">
        <f>SUMIFS(СВЦЭМ!$L$34:$L$777,СВЦЭМ!$A$34:$A$777,$A407,СВЦЭМ!$B$34:$B$777,M$401)+'СЕТ СН'!$F$13</f>
        <v>412.21361435</v>
      </c>
      <c r="N407" s="37">
        <f>SUMIFS(СВЦЭМ!$L$34:$L$777,СВЦЭМ!$A$34:$A$777,$A407,СВЦЭМ!$B$34:$B$777,N$401)+'СЕТ СН'!$F$13</f>
        <v>400.09928422000002</v>
      </c>
      <c r="O407" s="37">
        <f>SUMIFS(СВЦЭМ!$L$34:$L$777,СВЦЭМ!$A$34:$A$777,$A407,СВЦЭМ!$B$34:$B$777,O$401)+'СЕТ СН'!$F$13</f>
        <v>403.63076009000002</v>
      </c>
      <c r="P407" s="37">
        <f>SUMIFS(СВЦЭМ!$L$34:$L$777,СВЦЭМ!$A$34:$A$777,$A407,СВЦЭМ!$B$34:$B$777,P$401)+'СЕТ СН'!$F$13</f>
        <v>403.29997981999998</v>
      </c>
      <c r="Q407" s="37">
        <f>SUMIFS(СВЦЭМ!$L$34:$L$777,СВЦЭМ!$A$34:$A$777,$A407,СВЦЭМ!$B$34:$B$777,Q$401)+'СЕТ СН'!$F$13</f>
        <v>404.96634652</v>
      </c>
      <c r="R407" s="37">
        <f>SUMIFS(СВЦЭМ!$L$34:$L$777,СВЦЭМ!$A$34:$A$777,$A407,СВЦЭМ!$B$34:$B$777,R$401)+'СЕТ СН'!$F$13</f>
        <v>406.17334012999999</v>
      </c>
      <c r="S407" s="37">
        <f>SUMIFS(СВЦЭМ!$L$34:$L$777,СВЦЭМ!$A$34:$A$777,$A407,СВЦЭМ!$B$34:$B$777,S$401)+'СЕТ СН'!$F$13</f>
        <v>403.12486078000001</v>
      </c>
      <c r="T407" s="37">
        <f>SUMIFS(СВЦЭМ!$L$34:$L$777,СВЦЭМ!$A$34:$A$777,$A407,СВЦЭМ!$B$34:$B$777,T$401)+'СЕТ СН'!$F$13</f>
        <v>408.55610860000002</v>
      </c>
      <c r="U407" s="37">
        <f>SUMIFS(СВЦЭМ!$L$34:$L$777,СВЦЭМ!$A$34:$A$777,$A407,СВЦЭМ!$B$34:$B$777,U$401)+'СЕТ СН'!$F$13</f>
        <v>422.09581757000001</v>
      </c>
      <c r="V407" s="37">
        <f>SUMIFS(СВЦЭМ!$L$34:$L$777,СВЦЭМ!$A$34:$A$777,$A407,СВЦЭМ!$B$34:$B$777,V$401)+'СЕТ СН'!$F$13</f>
        <v>447.35952986000001</v>
      </c>
      <c r="W407" s="37">
        <f>SUMIFS(СВЦЭМ!$L$34:$L$777,СВЦЭМ!$A$34:$A$777,$A407,СВЦЭМ!$B$34:$B$777,W$401)+'СЕТ СН'!$F$13</f>
        <v>439.18886916000002</v>
      </c>
      <c r="X407" s="37">
        <f>SUMIFS(СВЦЭМ!$L$34:$L$777,СВЦЭМ!$A$34:$A$777,$A407,СВЦЭМ!$B$34:$B$777,X$401)+'СЕТ СН'!$F$13</f>
        <v>402.68042270000001</v>
      </c>
      <c r="Y407" s="37">
        <f>SUMIFS(СВЦЭМ!$L$34:$L$777,СВЦЭМ!$A$34:$A$777,$A407,СВЦЭМ!$B$34:$B$777,Y$401)+'СЕТ СН'!$F$13</f>
        <v>418.98933344</v>
      </c>
    </row>
    <row r="408" spans="1:27" ht="15.75" x14ac:dyDescent="0.2">
      <c r="A408" s="36">
        <f t="shared" si="11"/>
        <v>42620</v>
      </c>
      <c r="B408" s="37">
        <f>SUMIFS(СВЦЭМ!$L$34:$L$777,СВЦЭМ!$A$34:$A$777,$A408,СВЦЭМ!$B$34:$B$777,B$401)+'СЕТ СН'!$F$13</f>
        <v>485.08345465000002</v>
      </c>
      <c r="C408" s="37">
        <f>SUMIFS(СВЦЭМ!$L$34:$L$777,СВЦЭМ!$A$34:$A$777,$A408,СВЦЭМ!$B$34:$B$777,C$401)+'СЕТ СН'!$F$13</f>
        <v>536.34816048000005</v>
      </c>
      <c r="D408" s="37">
        <f>SUMIFS(СВЦЭМ!$L$34:$L$777,СВЦЭМ!$A$34:$A$777,$A408,СВЦЭМ!$B$34:$B$777,D$401)+'СЕТ СН'!$F$13</f>
        <v>563.45045018999997</v>
      </c>
      <c r="E408" s="37">
        <f>SUMIFS(СВЦЭМ!$L$34:$L$777,СВЦЭМ!$A$34:$A$777,$A408,СВЦЭМ!$B$34:$B$777,E$401)+'СЕТ СН'!$F$13</f>
        <v>578.76525220999997</v>
      </c>
      <c r="F408" s="37">
        <f>SUMIFS(СВЦЭМ!$L$34:$L$777,СВЦЭМ!$A$34:$A$777,$A408,СВЦЭМ!$B$34:$B$777,F$401)+'СЕТ СН'!$F$13</f>
        <v>583.50880758999995</v>
      </c>
      <c r="G408" s="37">
        <f>SUMIFS(СВЦЭМ!$L$34:$L$777,СВЦЭМ!$A$34:$A$777,$A408,СВЦЭМ!$B$34:$B$777,G$401)+'СЕТ СН'!$F$13</f>
        <v>569.65712248</v>
      </c>
      <c r="H408" s="37">
        <f>SUMIFS(СВЦЭМ!$L$34:$L$777,СВЦЭМ!$A$34:$A$777,$A408,СВЦЭМ!$B$34:$B$777,H$401)+'СЕТ СН'!$F$13</f>
        <v>528.25064062000001</v>
      </c>
      <c r="I408" s="37">
        <f>SUMIFS(СВЦЭМ!$L$34:$L$777,СВЦЭМ!$A$34:$A$777,$A408,СВЦЭМ!$B$34:$B$777,I$401)+'СЕТ СН'!$F$13</f>
        <v>481.91566096000003</v>
      </c>
      <c r="J408" s="37">
        <f>SUMIFS(СВЦЭМ!$L$34:$L$777,СВЦЭМ!$A$34:$A$777,$A408,СВЦЭМ!$B$34:$B$777,J$401)+'СЕТ СН'!$F$13</f>
        <v>448.57494781000003</v>
      </c>
      <c r="K408" s="37">
        <f>SUMIFS(СВЦЭМ!$L$34:$L$777,СВЦЭМ!$A$34:$A$777,$A408,СВЦЭМ!$B$34:$B$777,K$401)+'СЕТ СН'!$F$13</f>
        <v>458.03567477000001</v>
      </c>
      <c r="L408" s="37">
        <f>SUMIFS(СВЦЭМ!$L$34:$L$777,СВЦЭМ!$A$34:$A$777,$A408,СВЦЭМ!$B$34:$B$777,L$401)+'СЕТ СН'!$F$13</f>
        <v>445.11345691999998</v>
      </c>
      <c r="M408" s="37">
        <f>SUMIFS(СВЦЭМ!$L$34:$L$777,СВЦЭМ!$A$34:$A$777,$A408,СВЦЭМ!$B$34:$B$777,M$401)+'СЕТ СН'!$F$13</f>
        <v>474.33102839999998</v>
      </c>
      <c r="N408" s="37">
        <f>SUMIFS(СВЦЭМ!$L$34:$L$777,СВЦЭМ!$A$34:$A$777,$A408,СВЦЭМ!$B$34:$B$777,N$401)+'СЕТ СН'!$F$13</f>
        <v>453.75934444000001</v>
      </c>
      <c r="O408" s="37">
        <f>SUMIFS(СВЦЭМ!$L$34:$L$777,СВЦЭМ!$A$34:$A$777,$A408,СВЦЭМ!$B$34:$B$777,O$401)+'СЕТ СН'!$F$13</f>
        <v>459.14491506000002</v>
      </c>
      <c r="P408" s="37">
        <f>SUMIFS(СВЦЭМ!$L$34:$L$777,СВЦЭМ!$A$34:$A$777,$A408,СВЦЭМ!$B$34:$B$777,P$401)+'СЕТ СН'!$F$13</f>
        <v>441.20095985</v>
      </c>
      <c r="Q408" s="37">
        <f>SUMIFS(СВЦЭМ!$L$34:$L$777,СВЦЭМ!$A$34:$A$777,$A408,СВЦЭМ!$B$34:$B$777,Q$401)+'СЕТ СН'!$F$13</f>
        <v>419.46272027999998</v>
      </c>
      <c r="R408" s="37">
        <f>SUMIFS(СВЦЭМ!$L$34:$L$777,СВЦЭМ!$A$34:$A$777,$A408,СВЦЭМ!$B$34:$B$777,R$401)+'СЕТ СН'!$F$13</f>
        <v>497.21971169</v>
      </c>
      <c r="S408" s="37">
        <f>SUMIFS(СВЦЭМ!$L$34:$L$777,СВЦЭМ!$A$34:$A$777,$A408,СВЦЭМ!$B$34:$B$777,S$401)+'СЕТ СН'!$F$13</f>
        <v>460.94544232999999</v>
      </c>
      <c r="T408" s="37">
        <f>SUMIFS(СВЦЭМ!$L$34:$L$777,СВЦЭМ!$A$34:$A$777,$A408,СВЦЭМ!$B$34:$B$777,T$401)+'СЕТ СН'!$F$13</f>
        <v>465.88049325999998</v>
      </c>
      <c r="U408" s="37">
        <f>SUMIFS(СВЦЭМ!$L$34:$L$777,СВЦЭМ!$A$34:$A$777,$A408,СВЦЭМ!$B$34:$B$777,U$401)+'СЕТ СН'!$F$13</f>
        <v>476.77434421999999</v>
      </c>
      <c r="V408" s="37">
        <f>SUMIFS(СВЦЭМ!$L$34:$L$777,СВЦЭМ!$A$34:$A$777,$A408,СВЦЭМ!$B$34:$B$777,V$401)+'СЕТ СН'!$F$13</f>
        <v>498.30445199000002</v>
      </c>
      <c r="W408" s="37">
        <f>SUMIFS(СВЦЭМ!$L$34:$L$777,СВЦЭМ!$A$34:$A$777,$A408,СВЦЭМ!$B$34:$B$777,W$401)+'СЕТ СН'!$F$13</f>
        <v>449.28784376999999</v>
      </c>
      <c r="X408" s="37">
        <f>SUMIFS(СВЦЭМ!$L$34:$L$777,СВЦЭМ!$A$34:$A$777,$A408,СВЦЭМ!$B$34:$B$777,X$401)+'СЕТ СН'!$F$13</f>
        <v>420.53108642000001</v>
      </c>
      <c r="Y408" s="37">
        <f>SUMIFS(СВЦЭМ!$L$34:$L$777,СВЦЭМ!$A$34:$A$777,$A408,СВЦЭМ!$B$34:$B$777,Y$401)+'СЕТ СН'!$F$13</f>
        <v>444.14348924000001</v>
      </c>
    </row>
    <row r="409" spans="1:27" ht="15.75" x14ac:dyDescent="0.2">
      <c r="A409" s="36">
        <f t="shared" si="11"/>
        <v>42621</v>
      </c>
      <c r="B409" s="37">
        <f>SUMIFS(СВЦЭМ!$L$34:$L$777,СВЦЭМ!$A$34:$A$777,$A409,СВЦЭМ!$B$34:$B$777,B$401)+'СЕТ СН'!$F$13</f>
        <v>482.33567219999998</v>
      </c>
      <c r="C409" s="37">
        <f>SUMIFS(СВЦЭМ!$L$34:$L$777,СВЦЭМ!$A$34:$A$777,$A409,СВЦЭМ!$B$34:$B$777,C$401)+'СЕТ СН'!$F$13</f>
        <v>526.90902437</v>
      </c>
      <c r="D409" s="37">
        <f>SUMIFS(СВЦЭМ!$L$34:$L$777,СВЦЭМ!$A$34:$A$777,$A409,СВЦЭМ!$B$34:$B$777,D$401)+'СЕТ СН'!$F$13</f>
        <v>561.56587750999995</v>
      </c>
      <c r="E409" s="37">
        <f>SUMIFS(СВЦЭМ!$L$34:$L$777,СВЦЭМ!$A$34:$A$777,$A409,СВЦЭМ!$B$34:$B$777,E$401)+'СЕТ СН'!$F$13</f>
        <v>576.17553836000002</v>
      </c>
      <c r="F409" s="37">
        <f>SUMIFS(СВЦЭМ!$L$34:$L$777,СВЦЭМ!$A$34:$A$777,$A409,СВЦЭМ!$B$34:$B$777,F$401)+'СЕТ СН'!$F$13</f>
        <v>580.61227856000005</v>
      </c>
      <c r="G409" s="37">
        <f>SUMIFS(СВЦЭМ!$L$34:$L$777,СВЦЭМ!$A$34:$A$777,$A409,СВЦЭМ!$B$34:$B$777,G$401)+'СЕТ СН'!$F$13</f>
        <v>583.71235856999999</v>
      </c>
      <c r="H409" s="37">
        <f>SUMIFS(СВЦЭМ!$L$34:$L$777,СВЦЭМ!$A$34:$A$777,$A409,СВЦЭМ!$B$34:$B$777,H$401)+'СЕТ СН'!$F$13</f>
        <v>562.75630839999997</v>
      </c>
      <c r="I409" s="37">
        <f>SUMIFS(СВЦЭМ!$L$34:$L$777,СВЦЭМ!$A$34:$A$777,$A409,СВЦЭМ!$B$34:$B$777,I$401)+'СЕТ СН'!$F$13</f>
        <v>518.56492238999999</v>
      </c>
      <c r="J409" s="37">
        <f>SUMIFS(СВЦЭМ!$L$34:$L$777,СВЦЭМ!$A$34:$A$777,$A409,СВЦЭМ!$B$34:$B$777,J$401)+'СЕТ СН'!$F$13</f>
        <v>456.07246846999999</v>
      </c>
      <c r="K409" s="37">
        <f>SUMIFS(СВЦЭМ!$L$34:$L$777,СВЦЭМ!$A$34:$A$777,$A409,СВЦЭМ!$B$34:$B$777,K$401)+'СЕТ СН'!$F$13</f>
        <v>410.85944341999999</v>
      </c>
      <c r="L409" s="37">
        <f>SUMIFS(СВЦЭМ!$L$34:$L$777,СВЦЭМ!$A$34:$A$777,$A409,СВЦЭМ!$B$34:$B$777,L$401)+'СЕТ СН'!$F$13</f>
        <v>380.32683831000003</v>
      </c>
      <c r="M409" s="37">
        <f>SUMIFS(СВЦЭМ!$L$34:$L$777,СВЦЭМ!$A$34:$A$777,$A409,СВЦЭМ!$B$34:$B$777,M$401)+'СЕТ СН'!$F$13</f>
        <v>405.89373288000002</v>
      </c>
      <c r="N409" s="37">
        <f>SUMIFS(СВЦЭМ!$L$34:$L$777,СВЦЭМ!$A$34:$A$777,$A409,СВЦЭМ!$B$34:$B$777,N$401)+'СЕТ СН'!$F$13</f>
        <v>421.59268546999999</v>
      </c>
      <c r="O409" s="37">
        <f>SUMIFS(СВЦЭМ!$L$34:$L$777,СВЦЭМ!$A$34:$A$777,$A409,СВЦЭМ!$B$34:$B$777,O$401)+'СЕТ СН'!$F$13</f>
        <v>426.74834511</v>
      </c>
      <c r="P409" s="37">
        <f>SUMIFS(СВЦЭМ!$L$34:$L$777,СВЦЭМ!$A$34:$A$777,$A409,СВЦЭМ!$B$34:$B$777,P$401)+'СЕТ СН'!$F$13</f>
        <v>418.03291918000002</v>
      </c>
      <c r="Q409" s="37">
        <f>SUMIFS(СВЦЭМ!$L$34:$L$777,СВЦЭМ!$A$34:$A$777,$A409,СВЦЭМ!$B$34:$B$777,Q$401)+'СЕТ СН'!$F$13</f>
        <v>418.74673876000003</v>
      </c>
      <c r="R409" s="37">
        <f>SUMIFS(СВЦЭМ!$L$34:$L$777,СВЦЭМ!$A$34:$A$777,$A409,СВЦЭМ!$B$34:$B$777,R$401)+'СЕТ СН'!$F$13</f>
        <v>418.43152163000002</v>
      </c>
      <c r="S409" s="37">
        <f>SUMIFS(СВЦЭМ!$L$34:$L$777,СВЦЭМ!$A$34:$A$777,$A409,СВЦЭМ!$B$34:$B$777,S$401)+'СЕТ СН'!$F$13</f>
        <v>366.73101371000001</v>
      </c>
      <c r="T409" s="37">
        <f>SUMIFS(СВЦЭМ!$L$34:$L$777,СВЦЭМ!$A$34:$A$777,$A409,СВЦЭМ!$B$34:$B$777,T$401)+'СЕТ СН'!$F$13</f>
        <v>370.33054293999999</v>
      </c>
      <c r="U409" s="37">
        <f>SUMIFS(СВЦЭМ!$L$34:$L$777,СВЦЭМ!$A$34:$A$777,$A409,СВЦЭМ!$B$34:$B$777,U$401)+'СЕТ СН'!$F$13</f>
        <v>382.70283071</v>
      </c>
      <c r="V409" s="37">
        <f>SUMIFS(СВЦЭМ!$L$34:$L$777,СВЦЭМ!$A$34:$A$777,$A409,СВЦЭМ!$B$34:$B$777,V$401)+'СЕТ СН'!$F$13</f>
        <v>406.20900546000001</v>
      </c>
      <c r="W409" s="37">
        <f>SUMIFS(СВЦЭМ!$L$34:$L$777,СВЦЭМ!$A$34:$A$777,$A409,СВЦЭМ!$B$34:$B$777,W$401)+'СЕТ СН'!$F$13</f>
        <v>401.42667481000001</v>
      </c>
      <c r="X409" s="37">
        <f>SUMIFS(СВЦЭМ!$L$34:$L$777,СВЦЭМ!$A$34:$A$777,$A409,СВЦЭМ!$B$34:$B$777,X$401)+'СЕТ СН'!$F$13</f>
        <v>384.69977241999999</v>
      </c>
      <c r="Y409" s="37">
        <f>SUMIFS(СВЦЭМ!$L$34:$L$777,СВЦЭМ!$A$34:$A$777,$A409,СВЦЭМ!$B$34:$B$777,Y$401)+'СЕТ СН'!$F$13</f>
        <v>418.52102237999998</v>
      </c>
    </row>
    <row r="410" spans="1:27" ht="15.75" x14ac:dyDescent="0.2">
      <c r="A410" s="36">
        <f t="shared" si="11"/>
        <v>42622</v>
      </c>
      <c r="B410" s="37">
        <f>SUMIFS(СВЦЭМ!$L$34:$L$777,СВЦЭМ!$A$34:$A$777,$A410,СВЦЭМ!$B$34:$B$777,B$401)+'СЕТ СН'!$F$13</f>
        <v>486.91245447</v>
      </c>
      <c r="C410" s="37">
        <f>SUMIFS(СВЦЭМ!$L$34:$L$777,СВЦЭМ!$A$34:$A$777,$A410,СВЦЭМ!$B$34:$B$777,C$401)+'СЕТ СН'!$F$13</f>
        <v>532.8539012</v>
      </c>
      <c r="D410" s="37">
        <f>SUMIFS(СВЦЭМ!$L$34:$L$777,СВЦЭМ!$A$34:$A$777,$A410,СВЦЭМ!$B$34:$B$777,D$401)+'СЕТ СН'!$F$13</f>
        <v>572.87490337999998</v>
      </c>
      <c r="E410" s="37">
        <f>SUMIFS(СВЦЭМ!$L$34:$L$777,СВЦЭМ!$A$34:$A$777,$A410,СВЦЭМ!$B$34:$B$777,E$401)+'СЕТ СН'!$F$13</f>
        <v>588.408546</v>
      </c>
      <c r="F410" s="37">
        <f>SUMIFS(СВЦЭМ!$L$34:$L$777,СВЦЭМ!$A$34:$A$777,$A410,СВЦЭМ!$B$34:$B$777,F$401)+'СЕТ СН'!$F$13</f>
        <v>588.69420571000001</v>
      </c>
      <c r="G410" s="37">
        <f>SUMIFS(СВЦЭМ!$L$34:$L$777,СВЦЭМ!$A$34:$A$777,$A410,СВЦЭМ!$B$34:$B$777,G$401)+'СЕТ СН'!$F$13</f>
        <v>573.41118089999998</v>
      </c>
      <c r="H410" s="37">
        <f>SUMIFS(СВЦЭМ!$L$34:$L$777,СВЦЭМ!$A$34:$A$777,$A410,СВЦЭМ!$B$34:$B$777,H$401)+'СЕТ СН'!$F$13</f>
        <v>525.16751729999999</v>
      </c>
      <c r="I410" s="37">
        <f>SUMIFS(СВЦЭМ!$L$34:$L$777,СВЦЭМ!$A$34:$A$777,$A410,СВЦЭМ!$B$34:$B$777,I$401)+'СЕТ СН'!$F$13</f>
        <v>462.40379035000001</v>
      </c>
      <c r="J410" s="37">
        <f>SUMIFS(СВЦЭМ!$L$34:$L$777,СВЦЭМ!$A$34:$A$777,$A410,СВЦЭМ!$B$34:$B$777,J$401)+'СЕТ СН'!$F$13</f>
        <v>404.78406948000003</v>
      </c>
      <c r="K410" s="37">
        <f>SUMIFS(СВЦЭМ!$L$34:$L$777,СВЦЭМ!$A$34:$A$777,$A410,СВЦЭМ!$B$34:$B$777,K$401)+'СЕТ СН'!$F$13</f>
        <v>381.98487302000001</v>
      </c>
      <c r="L410" s="37">
        <f>SUMIFS(СВЦЭМ!$L$34:$L$777,СВЦЭМ!$A$34:$A$777,$A410,СВЦЭМ!$B$34:$B$777,L$401)+'СЕТ СН'!$F$13</f>
        <v>380.75315347999998</v>
      </c>
      <c r="M410" s="37">
        <f>SUMIFS(СВЦЭМ!$L$34:$L$777,СВЦЭМ!$A$34:$A$777,$A410,СВЦЭМ!$B$34:$B$777,M$401)+'СЕТ СН'!$F$13</f>
        <v>362.77170944</v>
      </c>
      <c r="N410" s="37">
        <f>SUMIFS(СВЦЭМ!$L$34:$L$777,СВЦЭМ!$A$34:$A$777,$A410,СВЦЭМ!$B$34:$B$777,N$401)+'СЕТ СН'!$F$13</f>
        <v>355.89934426999997</v>
      </c>
      <c r="O410" s="37">
        <f>SUMIFS(СВЦЭМ!$L$34:$L$777,СВЦЭМ!$A$34:$A$777,$A410,СВЦЭМ!$B$34:$B$777,O$401)+'СЕТ СН'!$F$13</f>
        <v>359.58946458000003</v>
      </c>
      <c r="P410" s="37">
        <f>SUMIFS(СВЦЭМ!$L$34:$L$777,СВЦЭМ!$A$34:$A$777,$A410,СВЦЭМ!$B$34:$B$777,P$401)+'СЕТ СН'!$F$13</f>
        <v>354.61008313999997</v>
      </c>
      <c r="Q410" s="37">
        <f>SUMIFS(СВЦЭМ!$L$34:$L$777,СВЦЭМ!$A$34:$A$777,$A410,СВЦЭМ!$B$34:$B$777,Q$401)+'СЕТ СН'!$F$13</f>
        <v>403.08323815</v>
      </c>
      <c r="R410" s="37">
        <f>SUMIFS(СВЦЭМ!$L$34:$L$777,СВЦЭМ!$A$34:$A$777,$A410,СВЦЭМ!$B$34:$B$777,R$401)+'СЕТ СН'!$F$13</f>
        <v>454.18982083999998</v>
      </c>
      <c r="S410" s="37">
        <f>SUMIFS(СВЦЭМ!$L$34:$L$777,СВЦЭМ!$A$34:$A$777,$A410,СВЦЭМ!$B$34:$B$777,S$401)+'СЕТ СН'!$F$13</f>
        <v>410.77670711000002</v>
      </c>
      <c r="T410" s="37">
        <f>SUMIFS(СВЦЭМ!$L$34:$L$777,СВЦЭМ!$A$34:$A$777,$A410,СВЦЭМ!$B$34:$B$777,T$401)+'СЕТ СН'!$F$13</f>
        <v>371.16974190000002</v>
      </c>
      <c r="U410" s="37">
        <f>SUMIFS(СВЦЭМ!$L$34:$L$777,СВЦЭМ!$A$34:$A$777,$A410,СВЦЭМ!$B$34:$B$777,U$401)+'СЕТ СН'!$F$13</f>
        <v>365.53134819000002</v>
      </c>
      <c r="V410" s="37">
        <f>SUMIFS(СВЦЭМ!$L$34:$L$777,СВЦЭМ!$A$34:$A$777,$A410,СВЦЭМ!$B$34:$B$777,V$401)+'СЕТ СН'!$F$13</f>
        <v>371.53789204999998</v>
      </c>
      <c r="W410" s="37">
        <f>SUMIFS(СВЦЭМ!$L$34:$L$777,СВЦЭМ!$A$34:$A$777,$A410,СВЦЭМ!$B$34:$B$777,W$401)+'СЕТ СН'!$F$13</f>
        <v>366.05745973000001</v>
      </c>
      <c r="X410" s="37">
        <f>SUMIFS(СВЦЭМ!$L$34:$L$777,СВЦЭМ!$A$34:$A$777,$A410,СВЦЭМ!$B$34:$B$777,X$401)+'СЕТ СН'!$F$13</f>
        <v>367.21772585999997</v>
      </c>
      <c r="Y410" s="37">
        <f>SUMIFS(СВЦЭМ!$L$34:$L$777,СВЦЭМ!$A$34:$A$777,$A410,СВЦЭМ!$B$34:$B$777,Y$401)+'СЕТ СН'!$F$13</f>
        <v>421.96711538</v>
      </c>
    </row>
    <row r="411" spans="1:27" ht="15.75" x14ac:dyDescent="0.2">
      <c r="A411" s="36">
        <f t="shared" si="11"/>
        <v>42623</v>
      </c>
      <c r="B411" s="37">
        <f>SUMIFS(СВЦЭМ!$L$34:$L$777,СВЦЭМ!$A$34:$A$777,$A411,СВЦЭМ!$B$34:$B$777,B$401)+'СЕТ СН'!$F$13</f>
        <v>493.43733377000001</v>
      </c>
      <c r="C411" s="37">
        <f>SUMIFS(СВЦЭМ!$L$34:$L$777,СВЦЭМ!$A$34:$A$777,$A411,СВЦЭМ!$B$34:$B$777,C$401)+'СЕТ СН'!$F$13</f>
        <v>541.24109835000002</v>
      </c>
      <c r="D411" s="37">
        <f>SUMIFS(СВЦЭМ!$L$34:$L$777,СВЦЭМ!$A$34:$A$777,$A411,СВЦЭМ!$B$34:$B$777,D$401)+'СЕТ СН'!$F$13</f>
        <v>573.01237877000005</v>
      </c>
      <c r="E411" s="37">
        <f>SUMIFS(СВЦЭМ!$L$34:$L$777,СВЦЭМ!$A$34:$A$777,$A411,СВЦЭМ!$B$34:$B$777,E$401)+'СЕТ СН'!$F$13</f>
        <v>577.24704885000006</v>
      </c>
      <c r="F411" s="37">
        <f>SUMIFS(СВЦЭМ!$L$34:$L$777,СВЦЭМ!$A$34:$A$777,$A411,СВЦЭМ!$B$34:$B$777,F$401)+'СЕТ СН'!$F$13</f>
        <v>577.95104237999999</v>
      </c>
      <c r="G411" s="37">
        <f>SUMIFS(СВЦЭМ!$L$34:$L$777,СВЦЭМ!$A$34:$A$777,$A411,СВЦЭМ!$B$34:$B$777,G$401)+'СЕТ СН'!$F$13</f>
        <v>573.88517072000002</v>
      </c>
      <c r="H411" s="37">
        <f>SUMIFS(СВЦЭМ!$L$34:$L$777,СВЦЭМ!$A$34:$A$777,$A411,СВЦЭМ!$B$34:$B$777,H$401)+'СЕТ СН'!$F$13</f>
        <v>556.80259317000002</v>
      </c>
      <c r="I411" s="37">
        <f>SUMIFS(СВЦЭМ!$L$34:$L$777,СВЦЭМ!$A$34:$A$777,$A411,СВЦЭМ!$B$34:$B$777,I$401)+'СЕТ СН'!$F$13</f>
        <v>524.69183979000002</v>
      </c>
      <c r="J411" s="37">
        <f>SUMIFS(СВЦЭМ!$L$34:$L$777,СВЦЭМ!$A$34:$A$777,$A411,СВЦЭМ!$B$34:$B$777,J$401)+'СЕТ СН'!$F$13</f>
        <v>446.99247862999999</v>
      </c>
      <c r="K411" s="37">
        <f>SUMIFS(СВЦЭМ!$L$34:$L$777,СВЦЭМ!$A$34:$A$777,$A411,СВЦЭМ!$B$34:$B$777,K$401)+'СЕТ СН'!$F$13</f>
        <v>395.58034507999997</v>
      </c>
      <c r="L411" s="37">
        <f>SUMIFS(СВЦЭМ!$L$34:$L$777,СВЦЭМ!$A$34:$A$777,$A411,СВЦЭМ!$B$34:$B$777,L$401)+'СЕТ СН'!$F$13</f>
        <v>370.72317909999998</v>
      </c>
      <c r="M411" s="37">
        <f>SUMIFS(СВЦЭМ!$L$34:$L$777,СВЦЭМ!$A$34:$A$777,$A411,СВЦЭМ!$B$34:$B$777,M$401)+'СЕТ СН'!$F$13</f>
        <v>358.81008445999998</v>
      </c>
      <c r="N411" s="37">
        <f>SUMIFS(СВЦЭМ!$L$34:$L$777,СВЦЭМ!$A$34:$A$777,$A411,СВЦЭМ!$B$34:$B$777,N$401)+'СЕТ СН'!$F$13</f>
        <v>376.67457506</v>
      </c>
      <c r="O411" s="37">
        <f>SUMIFS(СВЦЭМ!$L$34:$L$777,СВЦЭМ!$A$34:$A$777,$A411,СВЦЭМ!$B$34:$B$777,O$401)+'СЕТ СН'!$F$13</f>
        <v>371.59248817000002</v>
      </c>
      <c r="P411" s="37">
        <f>SUMIFS(СВЦЭМ!$L$34:$L$777,СВЦЭМ!$A$34:$A$777,$A411,СВЦЭМ!$B$34:$B$777,P$401)+'СЕТ СН'!$F$13</f>
        <v>389.41650019999997</v>
      </c>
      <c r="Q411" s="37">
        <f>SUMIFS(СВЦЭМ!$L$34:$L$777,СВЦЭМ!$A$34:$A$777,$A411,СВЦЭМ!$B$34:$B$777,Q$401)+'СЕТ СН'!$F$13</f>
        <v>396.06966533000002</v>
      </c>
      <c r="R411" s="37">
        <f>SUMIFS(СВЦЭМ!$L$34:$L$777,СВЦЭМ!$A$34:$A$777,$A411,СВЦЭМ!$B$34:$B$777,R$401)+'СЕТ СН'!$F$13</f>
        <v>397.61333245999998</v>
      </c>
      <c r="S411" s="37">
        <f>SUMIFS(СВЦЭМ!$L$34:$L$777,СВЦЭМ!$A$34:$A$777,$A411,СВЦЭМ!$B$34:$B$777,S$401)+'СЕТ СН'!$F$13</f>
        <v>402.28433978999999</v>
      </c>
      <c r="T411" s="37">
        <f>SUMIFS(СВЦЭМ!$L$34:$L$777,СВЦЭМ!$A$34:$A$777,$A411,СВЦЭМ!$B$34:$B$777,T$401)+'СЕТ СН'!$F$13</f>
        <v>385.77065787999999</v>
      </c>
      <c r="U411" s="37">
        <f>SUMIFS(СВЦЭМ!$L$34:$L$777,СВЦЭМ!$A$34:$A$777,$A411,СВЦЭМ!$B$34:$B$777,U$401)+'СЕТ СН'!$F$13</f>
        <v>373.52435306000001</v>
      </c>
      <c r="V411" s="37">
        <f>SUMIFS(СВЦЭМ!$L$34:$L$777,СВЦЭМ!$A$34:$A$777,$A411,СВЦЭМ!$B$34:$B$777,V$401)+'СЕТ СН'!$F$13</f>
        <v>369.92068121</v>
      </c>
      <c r="W411" s="37">
        <f>SUMIFS(СВЦЭМ!$L$34:$L$777,СВЦЭМ!$A$34:$A$777,$A411,СВЦЭМ!$B$34:$B$777,W$401)+'СЕТ СН'!$F$13</f>
        <v>365.50624266</v>
      </c>
      <c r="X411" s="37">
        <f>SUMIFS(СВЦЭМ!$L$34:$L$777,СВЦЭМ!$A$34:$A$777,$A411,СВЦЭМ!$B$34:$B$777,X$401)+'СЕТ СН'!$F$13</f>
        <v>397.14175970000002</v>
      </c>
      <c r="Y411" s="37">
        <f>SUMIFS(СВЦЭМ!$L$34:$L$777,СВЦЭМ!$A$34:$A$777,$A411,СВЦЭМ!$B$34:$B$777,Y$401)+'СЕТ СН'!$F$13</f>
        <v>439.65038578999997</v>
      </c>
    </row>
    <row r="412" spans="1:27" ht="15.75" x14ac:dyDescent="0.2">
      <c r="A412" s="36">
        <f t="shared" si="11"/>
        <v>42624</v>
      </c>
      <c r="B412" s="37">
        <f>SUMIFS(СВЦЭМ!$L$34:$L$777,СВЦЭМ!$A$34:$A$777,$A412,СВЦЭМ!$B$34:$B$777,B$401)+'СЕТ СН'!$F$13</f>
        <v>467.96506008</v>
      </c>
      <c r="C412" s="37">
        <f>SUMIFS(СВЦЭМ!$L$34:$L$777,СВЦЭМ!$A$34:$A$777,$A412,СВЦЭМ!$B$34:$B$777,C$401)+'СЕТ СН'!$F$13</f>
        <v>518.97042520000002</v>
      </c>
      <c r="D412" s="37">
        <f>SUMIFS(СВЦЭМ!$L$34:$L$777,СВЦЭМ!$A$34:$A$777,$A412,СВЦЭМ!$B$34:$B$777,D$401)+'СЕТ СН'!$F$13</f>
        <v>556.81348676000005</v>
      </c>
      <c r="E412" s="37">
        <f>SUMIFS(СВЦЭМ!$L$34:$L$777,СВЦЭМ!$A$34:$A$777,$A412,СВЦЭМ!$B$34:$B$777,E$401)+'СЕТ СН'!$F$13</f>
        <v>569.57377208000003</v>
      </c>
      <c r="F412" s="37">
        <f>SUMIFS(СВЦЭМ!$L$34:$L$777,СВЦЭМ!$A$34:$A$777,$A412,СВЦЭМ!$B$34:$B$777,F$401)+'СЕТ СН'!$F$13</f>
        <v>568.94617678999998</v>
      </c>
      <c r="G412" s="37">
        <f>SUMIFS(СВЦЭМ!$L$34:$L$777,СВЦЭМ!$A$34:$A$777,$A412,СВЦЭМ!$B$34:$B$777,G$401)+'СЕТ СН'!$F$13</f>
        <v>566.9315679</v>
      </c>
      <c r="H412" s="37">
        <f>SUMIFS(СВЦЭМ!$L$34:$L$777,СВЦЭМ!$A$34:$A$777,$A412,СВЦЭМ!$B$34:$B$777,H$401)+'СЕТ СН'!$F$13</f>
        <v>555.25988127999995</v>
      </c>
      <c r="I412" s="37">
        <f>SUMIFS(СВЦЭМ!$L$34:$L$777,СВЦЭМ!$A$34:$A$777,$A412,СВЦЭМ!$B$34:$B$777,I$401)+'СЕТ СН'!$F$13</f>
        <v>522.15666365000004</v>
      </c>
      <c r="J412" s="37">
        <f>SUMIFS(СВЦЭМ!$L$34:$L$777,СВЦЭМ!$A$34:$A$777,$A412,СВЦЭМ!$B$34:$B$777,J$401)+'СЕТ СН'!$F$13</f>
        <v>455.92073692999998</v>
      </c>
      <c r="K412" s="37">
        <f>SUMIFS(СВЦЭМ!$L$34:$L$777,СВЦЭМ!$A$34:$A$777,$A412,СВЦЭМ!$B$34:$B$777,K$401)+'СЕТ СН'!$F$13</f>
        <v>411.39290849999998</v>
      </c>
      <c r="L412" s="37">
        <f>SUMIFS(СВЦЭМ!$L$34:$L$777,СВЦЭМ!$A$34:$A$777,$A412,СВЦЭМ!$B$34:$B$777,L$401)+'СЕТ СН'!$F$13</f>
        <v>392.94824896</v>
      </c>
      <c r="M412" s="37">
        <f>SUMIFS(СВЦЭМ!$L$34:$L$777,СВЦЭМ!$A$34:$A$777,$A412,СВЦЭМ!$B$34:$B$777,M$401)+'СЕТ СН'!$F$13</f>
        <v>422.51248399000002</v>
      </c>
      <c r="N412" s="37">
        <f>SUMIFS(СВЦЭМ!$L$34:$L$777,СВЦЭМ!$A$34:$A$777,$A412,СВЦЭМ!$B$34:$B$777,N$401)+'СЕТ СН'!$F$13</f>
        <v>418.27759751999997</v>
      </c>
      <c r="O412" s="37">
        <f>SUMIFS(СВЦЭМ!$L$34:$L$777,СВЦЭМ!$A$34:$A$777,$A412,СВЦЭМ!$B$34:$B$777,O$401)+'СЕТ СН'!$F$13</f>
        <v>415.64759348000001</v>
      </c>
      <c r="P412" s="37">
        <f>SUMIFS(СВЦЭМ!$L$34:$L$777,СВЦЭМ!$A$34:$A$777,$A412,СВЦЭМ!$B$34:$B$777,P$401)+'СЕТ СН'!$F$13</f>
        <v>428.80006444000003</v>
      </c>
      <c r="Q412" s="37">
        <f>SUMIFS(СВЦЭМ!$L$34:$L$777,СВЦЭМ!$A$34:$A$777,$A412,СВЦЭМ!$B$34:$B$777,Q$401)+'СЕТ СН'!$F$13</f>
        <v>425.36409316999999</v>
      </c>
      <c r="R412" s="37">
        <f>SUMIFS(СВЦЭМ!$L$34:$L$777,СВЦЭМ!$A$34:$A$777,$A412,СВЦЭМ!$B$34:$B$777,R$401)+'СЕТ СН'!$F$13</f>
        <v>421.52885799000001</v>
      </c>
      <c r="S412" s="37">
        <f>SUMIFS(СВЦЭМ!$L$34:$L$777,СВЦЭМ!$A$34:$A$777,$A412,СВЦЭМ!$B$34:$B$777,S$401)+'СЕТ СН'!$F$13</f>
        <v>430.18493214</v>
      </c>
      <c r="T412" s="37">
        <f>SUMIFS(СВЦЭМ!$L$34:$L$777,СВЦЭМ!$A$34:$A$777,$A412,СВЦЭМ!$B$34:$B$777,T$401)+'СЕТ СН'!$F$13</f>
        <v>418.29593441999998</v>
      </c>
      <c r="U412" s="37">
        <f>SUMIFS(СВЦЭМ!$L$34:$L$777,СВЦЭМ!$A$34:$A$777,$A412,СВЦЭМ!$B$34:$B$777,U$401)+'СЕТ СН'!$F$13</f>
        <v>378.47033820000001</v>
      </c>
      <c r="V412" s="37">
        <f>SUMIFS(СВЦЭМ!$L$34:$L$777,СВЦЭМ!$A$34:$A$777,$A412,СВЦЭМ!$B$34:$B$777,V$401)+'СЕТ СН'!$F$13</f>
        <v>408.88572823999999</v>
      </c>
      <c r="W412" s="37">
        <f>SUMIFS(СВЦЭМ!$L$34:$L$777,СВЦЭМ!$A$34:$A$777,$A412,СВЦЭМ!$B$34:$B$777,W$401)+'СЕТ СН'!$F$13</f>
        <v>437.64519526999999</v>
      </c>
      <c r="X412" s="37">
        <f>SUMIFS(СВЦЭМ!$L$34:$L$777,СВЦЭМ!$A$34:$A$777,$A412,СВЦЭМ!$B$34:$B$777,X$401)+'СЕТ СН'!$F$13</f>
        <v>411.49145239000001</v>
      </c>
      <c r="Y412" s="37">
        <f>SUMIFS(СВЦЭМ!$L$34:$L$777,СВЦЭМ!$A$34:$A$777,$A412,СВЦЭМ!$B$34:$B$777,Y$401)+'СЕТ СН'!$F$13</f>
        <v>422.34980030000003</v>
      </c>
    </row>
    <row r="413" spans="1:27" ht="15.75" x14ac:dyDescent="0.2">
      <c r="A413" s="36">
        <f t="shared" si="11"/>
        <v>42625</v>
      </c>
      <c r="B413" s="37">
        <f>SUMIFS(СВЦЭМ!$L$34:$L$777,СВЦЭМ!$A$34:$A$777,$A413,СВЦЭМ!$B$34:$B$777,B$401)+'СЕТ СН'!$F$13</f>
        <v>459.90412079999999</v>
      </c>
      <c r="C413" s="37">
        <f>SUMIFS(СВЦЭМ!$L$34:$L$777,СВЦЭМ!$A$34:$A$777,$A413,СВЦЭМ!$B$34:$B$777,C$401)+'СЕТ СН'!$F$13</f>
        <v>509.25645378000002</v>
      </c>
      <c r="D413" s="37">
        <f>SUMIFS(СВЦЭМ!$L$34:$L$777,СВЦЭМ!$A$34:$A$777,$A413,СВЦЭМ!$B$34:$B$777,D$401)+'СЕТ СН'!$F$13</f>
        <v>534.13505795000003</v>
      </c>
      <c r="E413" s="37">
        <f>SUMIFS(СВЦЭМ!$L$34:$L$777,СВЦЭМ!$A$34:$A$777,$A413,СВЦЭМ!$B$34:$B$777,E$401)+'СЕТ СН'!$F$13</f>
        <v>546.05006161999995</v>
      </c>
      <c r="F413" s="37">
        <f>SUMIFS(СВЦЭМ!$L$34:$L$777,СВЦЭМ!$A$34:$A$777,$A413,СВЦЭМ!$B$34:$B$777,F$401)+'СЕТ СН'!$F$13</f>
        <v>543.81034954999996</v>
      </c>
      <c r="G413" s="37">
        <f>SUMIFS(СВЦЭМ!$L$34:$L$777,СВЦЭМ!$A$34:$A$777,$A413,СВЦЭМ!$B$34:$B$777,G$401)+'СЕТ СН'!$F$13</f>
        <v>529.78559748999999</v>
      </c>
      <c r="H413" s="37">
        <f>SUMIFS(СВЦЭМ!$L$34:$L$777,СВЦЭМ!$A$34:$A$777,$A413,СВЦЭМ!$B$34:$B$777,H$401)+'СЕТ СН'!$F$13</f>
        <v>479.80484484999999</v>
      </c>
      <c r="I413" s="37">
        <f>SUMIFS(СВЦЭМ!$L$34:$L$777,СВЦЭМ!$A$34:$A$777,$A413,СВЦЭМ!$B$34:$B$777,I$401)+'СЕТ СН'!$F$13</f>
        <v>423.13883906000001</v>
      </c>
      <c r="J413" s="37">
        <f>SUMIFS(СВЦЭМ!$L$34:$L$777,СВЦЭМ!$A$34:$A$777,$A413,СВЦЭМ!$B$34:$B$777,J$401)+'СЕТ СН'!$F$13</f>
        <v>389.14996172000002</v>
      </c>
      <c r="K413" s="37">
        <f>SUMIFS(СВЦЭМ!$L$34:$L$777,СВЦЭМ!$A$34:$A$777,$A413,СВЦЭМ!$B$34:$B$777,K$401)+'СЕТ СН'!$F$13</f>
        <v>386.97745678000001</v>
      </c>
      <c r="L413" s="37">
        <f>SUMIFS(СВЦЭМ!$L$34:$L$777,СВЦЭМ!$A$34:$A$777,$A413,СВЦЭМ!$B$34:$B$777,L$401)+'СЕТ СН'!$F$13</f>
        <v>377.53550367000003</v>
      </c>
      <c r="M413" s="37">
        <f>SUMIFS(СВЦЭМ!$L$34:$L$777,СВЦЭМ!$A$34:$A$777,$A413,СВЦЭМ!$B$34:$B$777,M$401)+'СЕТ СН'!$F$13</f>
        <v>369.24555944000002</v>
      </c>
      <c r="N413" s="37">
        <f>SUMIFS(СВЦЭМ!$L$34:$L$777,СВЦЭМ!$A$34:$A$777,$A413,СВЦЭМ!$B$34:$B$777,N$401)+'СЕТ СН'!$F$13</f>
        <v>364.29653330000002</v>
      </c>
      <c r="O413" s="37">
        <f>SUMIFS(СВЦЭМ!$L$34:$L$777,СВЦЭМ!$A$34:$A$777,$A413,СВЦЭМ!$B$34:$B$777,O$401)+'СЕТ СН'!$F$13</f>
        <v>366.145667</v>
      </c>
      <c r="P413" s="37">
        <f>SUMIFS(СВЦЭМ!$L$34:$L$777,СВЦЭМ!$A$34:$A$777,$A413,СВЦЭМ!$B$34:$B$777,P$401)+'СЕТ СН'!$F$13</f>
        <v>374.06360762999998</v>
      </c>
      <c r="Q413" s="37">
        <f>SUMIFS(СВЦЭМ!$L$34:$L$777,СВЦЭМ!$A$34:$A$777,$A413,СВЦЭМ!$B$34:$B$777,Q$401)+'СЕТ СН'!$F$13</f>
        <v>370.00917163999998</v>
      </c>
      <c r="R413" s="37">
        <f>SUMIFS(СВЦЭМ!$L$34:$L$777,СВЦЭМ!$A$34:$A$777,$A413,СВЦЭМ!$B$34:$B$777,R$401)+'СЕТ СН'!$F$13</f>
        <v>370.69595530999999</v>
      </c>
      <c r="S413" s="37">
        <f>SUMIFS(СВЦЭМ!$L$34:$L$777,СВЦЭМ!$A$34:$A$777,$A413,СВЦЭМ!$B$34:$B$777,S$401)+'СЕТ СН'!$F$13</f>
        <v>368.70220895</v>
      </c>
      <c r="T413" s="37">
        <f>SUMIFS(СВЦЭМ!$L$34:$L$777,СВЦЭМ!$A$34:$A$777,$A413,СВЦЭМ!$B$34:$B$777,T$401)+'СЕТ СН'!$F$13</f>
        <v>373.48360327</v>
      </c>
      <c r="U413" s="37">
        <f>SUMIFS(СВЦЭМ!$L$34:$L$777,СВЦЭМ!$A$34:$A$777,$A413,СВЦЭМ!$B$34:$B$777,U$401)+'СЕТ СН'!$F$13</f>
        <v>380.97185471</v>
      </c>
      <c r="V413" s="37">
        <f>SUMIFS(СВЦЭМ!$L$34:$L$777,СВЦЭМ!$A$34:$A$777,$A413,СВЦЭМ!$B$34:$B$777,V$401)+'СЕТ СН'!$F$13</f>
        <v>394.69833111000003</v>
      </c>
      <c r="W413" s="37">
        <f>SUMIFS(СВЦЭМ!$L$34:$L$777,СВЦЭМ!$A$34:$A$777,$A413,СВЦЭМ!$B$34:$B$777,W$401)+'СЕТ СН'!$F$13</f>
        <v>368.48500414</v>
      </c>
      <c r="X413" s="37">
        <f>SUMIFS(СВЦЭМ!$L$34:$L$777,СВЦЭМ!$A$34:$A$777,$A413,СВЦЭМ!$B$34:$B$777,X$401)+'СЕТ СН'!$F$13</f>
        <v>353.67831414</v>
      </c>
      <c r="Y413" s="37">
        <f>SUMIFS(СВЦЭМ!$L$34:$L$777,СВЦЭМ!$A$34:$A$777,$A413,СВЦЭМ!$B$34:$B$777,Y$401)+'СЕТ СН'!$F$13</f>
        <v>388.79788177</v>
      </c>
    </row>
    <row r="414" spans="1:27" ht="15.75" x14ac:dyDescent="0.2">
      <c r="A414" s="36">
        <f t="shared" si="11"/>
        <v>42626</v>
      </c>
      <c r="B414" s="37">
        <f>SUMIFS(СВЦЭМ!$L$34:$L$777,СВЦЭМ!$A$34:$A$777,$A414,СВЦЭМ!$B$34:$B$777,B$401)+'СЕТ СН'!$F$13</f>
        <v>475.15045199999997</v>
      </c>
      <c r="C414" s="37">
        <f>SUMIFS(СВЦЭМ!$L$34:$L$777,СВЦЭМ!$A$34:$A$777,$A414,СВЦЭМ!$B$34:$B$777,C$401)+'СЕТ СН'!$F$13</f>
        <v>520.86002704999999</v>
      </c>
      <c r="D414" s="37">
        <f>SUMIFS(СВЦЭМ!$L$34:$L$777,СВЦЭМ!$A$34:$A$777,$A414,СВЦЭМ!$B$34:$B$777,D$401)+'СЕТ СН'!$F$13</f>
        <v>544.62804726000002</v>
      </c>
      <c r="E414" s="37">
        <f>SUMIFS(СВЦЭМ!$L$34:$L$777,СВЦЭМ!$A$34:$A$777,$A414,СВЦЭМ!$B$34:$B$777,E$401)+'СЕТ СН'!$F$13</f>
        <v>576.88875169999994</v>
      </c>
      <c r="F414" s="37">
        <f>SUMIFS(СВЦЭМ!$L$34:$L$777,СВЦЭМ!$A$34:$A$777,$A414,СВЦЭМ!$B$34:$B$777,F$401)+'СЕТ СН'!$F$13</f>
        <v>578.58953970000005</v>
      </c>
      <c r="G414" s="37">
        <f>SUMIFS(СВЦЭМ!$L$34:$L$777,СВЦЭМ!$A$34:$A$777,$A414,СВЦЭМ!$B$34:$B$777,G$401)+'СЕТ СН'!$F$13</f>
        <v>567.91743964</v>
      </c>
      <c r="H414" s="37">
        <f>SUMIFS(СВЦЭМ!$L$34:$L$777,СВЦЭМ!$A$34:$A$777,$A414,СВЦЭМ!$B$34:$B$777,H$401)+'СЕТ СН'!$F$13</f>
        <v>518.31126800000004</v>
      </c>
      <c r="I414" s="37">
        <f>SUMIFS(СВЦЭМ!$L$34:$L$777,СВЦЭМ!$A$34:$A$777,$A414,СВЦЭМ!$B$34:$B$777,I$401)+'СЕТ СН'!$F$13</f>
        <v>475.71427870000002</v>
      </c>
      <c r="J414" s="37">
        <f>SUMIFS(СВЦЭМ!$L$34:$L$777,СВЦЭМ!$A$34:$A$777,$A414,СВЦЭМ!$B$34:$B$777,J$401)+'СЕТ СН'!$F$13</f>
        <v>463.75961307</v>
      </c>
      <c r="K414" s="37">
        <f>SUMIFS(СВЦЭМ!$L$34:$L$777,СВЦЭМ!$A$34:$A$777,$A414,СВЦЭМ!$B$34:$B$777,K$401)+'СЕТ СН'!$F$13</f>
        <v>414.70368528</v>
      </c>
      <c r="L414" s="37">
        <f>SUMIFS(СВЦЭМ!$L$34:$L$777,СВЦЭМ!$A$34:$A$777,$A414,СВЦЭМ!$B$34:$B$777,L$401)+'СЕТ СН'!$F$13</f>
        <v>407.11905794</v>
      </c>
      <c r="M414" s="37">
        <f>SUMIFS(СВЦЭМ!$L$34:$L$777,СВЦЭМ!$A$34:$A$777,$A414,СВЦЭМ!$B$34:$B$777,M$401)+'СЕТ СН'!$F$13</f>
        <v>441.21469235000001</v>
      </c>
      <c r="N414" s="37">
        <f>SUMIFS(СВЦЭМ!$L$34:$L$777,СВЦЭМ!$A$34:$A$777,$A414,СВЦЭМ!$B$34:$B$777,N$401)+'СЕТ СН'!$F$13</f>
        <v>437.15080713999998</v>
      </c>
      <c r="O414" s="37">
        <f>SUMIFS(СВЦЭМ!$L$34:$L$777,СВЦЭМ!$A$34:$A$777,$A414,СВЦЭМ!$B$34:$B$777,O$401)+'СЕТ СН'!$F$13</f>
        <v>439.90838578</v>
      </c>
      <c r="P414" s="37">
        <f>SUMIFS(СВЦЭМ!$L$34:$L$777,СВЦЭМ!$A$34:$A$777,$A414,СВЦЭМ!$B$34:$B$777,P$401)+'СЕТ СН'!$F$13</f>
        <v>429.97778039000002</v>
      </c>
      <c r="Q414" s="37">
        <f>SUMIFS(СВЦЭМ!$L$34:$L$777,СВЦЭМ!$A$34:$A$777,$A414,СВЦЭМ!$B$34:$B$777,Q$401)+'СЕТ СН'!$F$13</f>
        <v>427.10889404</v>
      </c>
      <c r="R414" s="37">
        <f>SUMIFS(СВЦЭМ!$L$34:$L$777,СВЦЭМ!$A$34:$A$777,$A414,СВЦЭМ!$B$34:$B$777,R$401)+'СЕТ СН'!$F$13</f>
        <v>424.89715066000002</v>
      </c>
      <c r="S414" s="37">
        <f>SUMIFS(СВЦЭМ!$L$34:$L$777,СВЦЭМ!$A$34:$A$777,$A414,СВЦЭМ!$B$34:$B$777,S$401)+'СЕТ СН'!$F$13</f>
        <v>431.12242834</v>
      </c>
      <c r="T414" s="37">
        <f>SUMIFS(СВЦЭМ!$L$34:$L$777,СВЦЭМ!$A$34:$A$777,$A414,СВЦЭМ!$B$34:$B$777,T$401)+'СЕТ СН'!$F$13</f>
        <v>440.14508488000001</v>
      </c>
      <c r="U414" s="37">
        <f>SUMIFS(СВЦЭМ!$L$34:$L$777,СВЦЭМ!$A$34:$A$777,$A414,СВЦЭМ!$B$34:$B$777,U$401)+'СЕТ СН'!$F$13</f>
        <v>452.37912169999998</v>
      </c>
      <c r="V414" s="37">
        <f>SUMIFS(СВЦЭМ!$L$34:$L$777,СВЦЭМ!$A$34:$A$777,$A414,СВЦЭМ!$B$34:$B$777,V$401)+'СЕТ СН'!$F$13</f>
        <v>432.93322933000002</v>
      </c>
      <c r="W414" s="37">
        <f>SUMIFS(СВЦЭМ!$L$34:$L$777,СВЦЭМ!$A$34:$A$777,$A414,СВЦЭМ!$B$34:$B$777,W$401)+'СЕТ СН'!$F$13</f>
        <v>423.33467281999998</v>
      </c>
      <c r="X414" s="37">
        <f>SUMIFS(СВЦЭМ!$L$34:$L$777,СВЦЭМ!$A$34:$A$777,$A414,СВЦЭМ!$B$34:$B$777,X$401)+'СЕТ СН'!$F$13</f>
        <v>451.49846411999999</v>
      </c>
      <c r="Y414" s="37">
        <f>SUMIFS(СВЦЭМ!$L$34:$L$777,СВЦЭМ!$A$34:$A$777,$A414,СВЦЭМ!$B$34:$B$777,Y$401)+'СЕТ СН'!$F$13</f>
        <v>461.22957896999998</v>
      </c>
    </row>
    <row r="415" spans="1:27" ht="15.75" x14ac:dyDescent="0.2">
      <c r="A415" s="36">
        <f t="shared" si="11"/>
        <v>42627</v>
      </c>
      <c r="B415" s="37">
        <f>SUMIFS(СВЦЭМ!$L$34:$L$777,СВЦЭМ!$A$34:$A$777,$A415,СВЦЭМ!$B$34:$B$777,B$401)+'СЕТ СН'!$F$13</f>
        <v>512.31709733000002</v>
      </c>
      <c r="C415" s="37">
        <f>SUMIFS(СВЦЭМ!$L$34:$L$777,СВЦЭМ!$A$34:$A$777,$A415,СВЦЭМ!$B$34:$B$777,C$401)+'СЕТ СН'!$F$13</f>
        <v>561.77765265000005</v>
      </c>
      <c r="D415" s="37">
        <f>SUMIFS(СВЦЭМ!$L$34:$L$777,СВЦЭМ!$A$34:$A$777,$A415,СВЦЭМ!$B$34:$B$777,D$401)+'СЕТ СН'!$F$13</f>
        <v>596.35448443999996</v>
      </c>
      <c r="E415" s="37">
        <f>SUMIFS(СВЦЭМ!$L$34:$L$777,СВЦЭМ!$A$34:$A$777,$A415,СВЦЭМ!$B$34:$B$777,E$401)+'СЕТ СН'!$F$13</f>
        <v>611.16943130000004</v>
      </c>
      <c r="F415" s="37">
        <f>SUMIFS(СВЦЭМ!$L$34:$L$777,СВЦЭМ!$A$34:$A$777,$A415,СВЦЭМ!$B$34:$B$777,F$401)+'СЕТ СН'!$F$13</f>
        <v>612.02401407000002</v>
      </c>
      <c r="G415" s="37">
        <f>SUMIFS(СВЦЭМ!$L$34:$L$777,СВЦЭМ!$A$34:$A$777,$A415,СВЦЭМ!$B$34:$B$777,G$401)+'СЕТ СН'!$F$13</f>
        <v>597.66191846000004</v>
      </c>
      <c r="H415" s="37">
        <f>SUMIFS(СВЦЭМ!$L$34:$L$777,СВЦЭМ!$A$34:$A$777,$A415,СВЦЭМ!$B$34:$B$777,H$401)+'СЕТ СН'!$F$13</f>
        <v>552.99819876000004</v>
      </c>
      <c r="I415" s="37">
        <f>SUMIFS(СВЦЭМ!$L$34:$L$777,СВЦЭМ!$A$34:$A$777,$A415,СВЦЭМ!$B$34:$B$777,I$401)+'СЕТ СН'!$F$13</f>
        <v>483.39920475000002</v>
      </c>
      <c r="J415" s="37">
        <f>SUMIFS(СВЦЭМ!$L$34:$L$777,СВЦЭМ!$A$34:$A$777,$A415,СВЦЭМ!$B$34:$B$777,J$401)+'СЕТ СН'!$F$13</f>
        <v>428.41980925000001</v>
      </c>
      <c r="K415" s="37">
        <f>SUMIFS(СВЦЭМ!$L$34:$L$777,СВЦЭМ!$A$34:$A$777,$A415,СВЦЭМ!$B$34:$B$777,K$401)+'СЕТ СН'!$F$13</f>
        <v>405.40455506000001</v>
      </c>
      <c r="L415" s="37">
        <f>SUMIFS(СВЦЭМ!$L$34:$L$777,СВЦЭМ!$A$34:$A$777,$A415,СВЦЭМ!$B$34:$B$777,L$401)+'СЕТ СН'!$F$13</f>
        <v>388.88595604</v>
      </c>
      <c r="M415" s="37">
        <f>SUMIFS(СВЦЭМ!$L$34:$L$777,СВЦЭМ!$A$34:$A$777,$A415,СВЦЭМ!$B$34:$B$777,M$401)+'СЕТ СН'!$F$13</f>
        <v>383.32183156999997</v>
      </c>
      <c r="N415" s="37">
        <f>SUMIFS(СВЦЭМ!$L$34:$L$777,СВЦЭМ!$A$34:$A$777,$A415,СВЦЭМ!$B$34:$B$777,N$401)+'СЕТ СН'!$F$13</f>
        <v>412.36483774999999</v>
      </c>
      <c r="O415" s="37">
        <f>SUMIFS(СВЦЭМ!$L$34:$L$777,СВЦЭМ!$A$34:$A$777,$A415,СВЦЭМ!$B$34:$B$777,O$401)+'СЕТ СН'!$F$13</f>
        <v>412.17508206000002</v>
      </c>
      <c r="P415" s="37">
        <f>SUMIFS(СВЦЭМ!$L$34:$L$777,СВЦЭМ!$A$34:$A$777,$A415,СВЦЭМ!$B$34:$B$777,P$401)+'СЕТ СН'!$F$13</f>
        <v>419.72007766000002</v>
      </c>
      <c r="Q415" s="37">
        <f>SUMIFS(СВЦЭМ!$L$34:$L$777,СВЦЭМ!$A$34:$A$777,$A415,СВЦЭМ!$B$34:$B$777,Q$401)+'СЕТ СН'!$F$13</f>
        <v>403.25842817</v>
      </c>
      <c r="R415" s="37">
        <f>SUMIFS(СВЦЭМ!$L$34:$L$777,СВЦЭМ!$A$34:$A$777,$A415,СВЦЭМ!$B$34:$B$777,R$401)+'СЕТ СН'!$F$13</f>
        <v>387.48164953999998</v>
      </c>
      <c r="S415" s="37">
        <f>SUMIFS(СВЦЭМ!$L$34:$L$777,СВЦЭМ!$A$34:$A$777,$A415,СВЦЭМ!$B$34:$B$777,S$401)+'СЕТ СН'!$F$13</f>
        <v>372.60193836000002</v>
      </c>
      <c r="T415" s="37">
        <f>SUMIFS(СВЦЭМ!$L$34:$L$777,СВЦЭМ!$A$34:$A$777,$A415,СВЦЭМ!$B$34:$B$777,T$401)+'СЕТ СН'!$F$13</f>
        <v>366.43816261000001</v>
      </c>
      <c r="U415" s="37">
        <f>SUMIFS(СВЦЭМ!$L$34:$L$777,СВЦЭМ!$A$34:$A$777,$A415,СВЦЭМ!$B$34:$B$777,U$401)+'СЕТ СН'!$F$13</f>
        <v>363.81308662999999</v>
      </c>
      <c r="V415" s="37">
        <f>SUMIFS(СВЦЭМ!$L$34:$L$777,СВЦЭМ!$A$34:$A$777,$A415,СВЦЭМ!$B$34:$B$777,V$401)+'СЕТ СН'!$F$13</f>
        <v>370.15846374</v>
      </c>
      <c r="W415" s="37">
        <f>SUMIFS(СВЦЭМ!$L$34:$L$777,СВЦЭМ!$A$34:$A$777,$A415,СВЦЭМ!$B$34:$B$777,W$401)+'СЕТ СН'!$F$13</f>
        <v>358.35996739000001</v>
      </c>
      <c r="X415" s="37">
        <f>SUMIFS(СВЦЭМ!$L$34:$L$777,СВЦЭМ!$A$34:$A$777,$A415,СВЦЭМ!$B$34:$B$777,X$401)+'СЕТ СН'!$F$13</f>
        <v>376.61352038000001</v>
      </c>
      <c r="Y415" s="37">
        <f>SUMIFS(СВЦЭМ!$L$34:$L$777,СВЦЭМ!$A$34:$A$777,$A415,СВЦЭМ!$B$34:$B$777,Y$401)+'СЕТ СН'!$F$13</f>
        <v>445.64953100000002</v>
      </c>
    </row>
    <row r="416" spans="1:27" ht="15.75" x14ac:dyDescent="0.2">
      <c r="A416" s="36">
        <f t="shared" si="11"/>
        <v>42628</v>
      </c>
      <c r="B416" s="37">
        <f>SUMIFS(СВЦЭМ!$L$34:$L$777,СВЦЭМ!$A$34:$A$777,$A416,СВЦЭМ!$B$34:$B$777,B$401)+'СЕТ СН'!$F$13</f>
        <v>520.04722362999996</v>
      </c>
      <c r="C416" s="37">
        <f>SUMIFS(СВЦЭМ!$L$34:$L$777,СВЦЭМ!$A$34:$A$777,$A416,СВЦЭМ!$B$34:$B$777,C$401)+'СЕТ СН'!$F$13</f>
        <v>571.32802603000005</v>
      </c>
      <c r="D416" s="37">
        <f>SUMIFS(СВЦЭМ!$L$34:$L$777,СВЦЭМ!$A$34:$A$777,$A416,СВЦЭМ!$B$34:$B$777,D$401)+'СЕТ СН'!$F$13</f>
        <v>601.33837547999997</v>
      </c>
      <c r="E416" s="37">
        <f>SUMIFS(СВЦЭМ!$L$34:$L$777,СВЦЭМ!$A$34:$A$777,$A416,СВЦЭМ!$B$34:$B$777,E$401)+'СЕТ СН'!$F$13</f>
        <v>615.36376643999995</v>
      </c>
      <c r="F416" s="37">
        <f>SUMIFS(СВЦЭМ!$L$34:$L$777,СВЦЭМ!$A$34:$A$777,$A416,СВЦЭМ!$B$34:$B$777,F$401)+'СЕТ СН'!$F$13</f>
        <v>614.93657060999999</v>
      </c>
      <c r="G416" s="37">
        <f>SUMIFS(СВЦЭМ!$L$34:$L$777,СВЦЭМ!$A$34:$A$777,$A416,СВЦЭМ!$B$34:$B$777,G$401)+'СЕТ СН'!$F$13</f>
        <v>599.30369371999996</v>
      </c>
      <c r="H416" s="37">
        <f>SUMIFS(СВЦЭМ!$L$34:$L$777,СВЦЭМ!$A$34:$A$777,$A416,СВЦЭМ!$B$34:$B$777,H$401)+'СЕТ СН'!$F$13</f>
        <v>548.92843507999999</v>
      </c>
      <c r="I416" s="37">
        <f>SUMIFS(СВЦЭМ!$L$34:$L$777,СВЦЭМ!$A$34:$A$777,$A416,СВЦЭМ!$B$34:$B$777,I$401)+'СЕТ СН'!$F$13</f>
        <v>479.47983691000002</v>
      </c>
      <c r="J416" s="37">
        <f>SUMIFS(СВЦЭМ!$L$34:$L$777,СВЦЭМ!$A$34:$A$777,$A416,СВЦЭМ!$B$34:$B$777,J$401)+'СЕТ СН'!$F$13</f>
        <v>428.94443601</v>
      </c>
      <c r="K416" s="37">
        <f>SUMIFS(СВЦЭМ!$L$34:$L$777,СВЦЭМ!$A$34:$A$777,$A416,СВЦЭМ!$B$34:$B$777,K$401)+'СЕТ СН'!$F$13</f>
        <v>410.69126354000002</v>
      </c>
      <c r="L416" s="37">
        <f>SUMIFS(СВЦЭМ!$L$34:$L$777,СВЦЭМ!$A$34:$A$777,$A416,СВЦЭМ!$B$34:$B$777,L$401)+'СЕТ СН'!$F$13</f>
        <v>381.41300393</v>
      </c>
      <c r="M416" s="37">
        <f>SUMIFS(СВЦЭМ!$L$34:$L$777,СВЦЭМ!$A$34:$A$777,$A416,СВЦЭМ!$B$34:$B$777,M$401)+'СЕТ СН'!$F$13</f>
        <v>374.53487722</v>
      </c>
      <c r="N416" s="37">
        <f>SUMIFS(СВЦЭМ!$L$34:$L$777,СВЦЭМ!$A$34:$A$777,$A416,СВЦЭМ!$B$34:$B$777,N$401)+'СЕТ СН'!$F$13</f>
        <v>404.86326919999999</v>
      </c>
      <c r="O416" s="37">
        <f>SUMIFS(СВЦЭМ!$L$34:$L$777,СВЦЭМ!$A$34:$A$777,$A416,СВЦЭМ!$B$34:$B$777,O$401)+'СЕТ СН'!$F$13</f>
        <v>405.50595737999998</v>
      </c>
      <c r="P416" s="37">
        <f>SUMIFS(СВЦЭМ!$L$34:$L$777,СВЦЭМ!$A$34:$A$777,$A416,СВЦЭМ!$B$34:$B$777,P$401)+'СЕТ СН'!$F$13</f>
        <v>414.68316680999999</v>
      </c>
      <c r="Q416" s="37">
        <f>SUMIFS(СВЦЭМ!$L$34:$L$777,СВЦЭМ!$A$34:$A$777,$A416,СВЦЭМ!$B$34:$B$777,Q$401)+'СЕТ СН'!$F$13</f>
        <v>420.74900084000001</v>
      </c>
      <c r="R416" s="37">
        <f>SUMIFS(СВЦЭМ!$L$34:$L$777,СВЦЭМ!$A$34:$A$777,$A416,СВЦЭМ!$B$34:$B$777,R$401)+'СЕТ СН'!$F$13</f>
        <v>406.48183304999998</v>
      </c>
      <c r="S416" s="37">
        <f>SUMIFS(СВЦЭМ!$L$34:$L$777,СВЦЭМ!$A$34:$A$777,$A416,СВЦЭМ!$B$34:$B$777,S$401)+'СЕТ СН'!$F$13</f>
        <v>399.48672227999998</v>
      </c>
      <c r="T416" s="37">
        <f>SUMIFS(СВЦЭМ!$L$34:$L$777,СВЦЭМ!$A$34:$A$777,$A416,СВЦЭМ!$B$34:$B$777,T$401)+'СЕТ СН'!$F$13</f>
        <v>384.86822708</v>
      </c>
      <c r="U416" s="37">
        <f>SUMIFS(СВЦЭМ!$L$34:$L$777,СВЦЭМ!$A$34:$A$777,$A416,СВЦЭМ!$B$34:$B$777,U$401)+'СЕТ СН'!$F$13</f>
        <v>369.89310919000002</v>
      </c>
      <c r="V416" s="37">
        <f>SUMIFS(СВЦЭМ!$L$34:$L$777,СВЦЭМ!$A$34:$A$777,$A416,СВЦЭМ!$B$34:$B$777,V$401)+'СЕТ СН'!$F$13</f>
        <v>378.33463383999998</v>
      </c>
      <c r="W416" s="37">
        <f>SUMIFS(СВЦЭМ!$L$34:$L$777,СВЦЭМ!$A$34:$A$777,$A416,СВЦЭМ!$B$34:$B$777,W$401)+'СЕТ СН'!$F$13</f>
        <v>366.93906650999998</v>
      </c>
      <c r="X416" s="37">
        <f>SUMIFS(СВЦЭМ!$L$34:$L$777,СВЦЭМ!$A$34:$A$777,$A416,СВЦЭМ!$B$34:$B$777,X$401)+'СЕТ СН'!$F$13</f>
        <v>395.08239576</v>
      </c>
      <c r="Y416" s="37">
        <f>SUMIFS(СВЦЭМ!$L$34:$L$777,СВЦЭМ!$A$34:$A$777,$A416,СВЦЭМ!$B$34:$B$777,Y$401)+'СЕТ СН'!$F$13</f>
        <v>468.70757792000001</v>
      </c>
    </row>
    <row r="417" spans="1:25" ht="15.75" x14ac:dyDescent="0.2">
      <c r="A417" s="36">
        <f t="shared" si="11"/>
        <v>42629</v>
      </c>
      <c r="B417" s="37">
        <f>SUMIFS(СВЦЭМ!$L$34:$L$777,СВЦЭМ!$A$34:$A$777,$A417,СВЦЭМ!$B$34:$B$777,B$401)+'СЕТ СН'!$F$13</f>
        <v>525.63610658000005</v>
      </c>
      <c r="C417" s="37">
        <f>SUMIFS(СВЦЭМ!$L$34:$L$777,СВЦЭМ!$A$34:$A$777,$A417,СВЦЭМ!$B$34:$B$777,C$401)+'СЕТ СН'!$F$13</f>
        <v>550.32236006000005</v>
      </c>
      <c r="D417" s="37">
        <f>SUMIFS(СВЦЭМ!$L$34:$L$777,СВЦЭМ!$A$34:$A$777,$A417,СВЦЭМ!$B$34:$B$777,D$401)+'СЕТ СН'!$F$13</f>
        <v>573.96917632999998</v>
      </c>
      <c r="E417" s="37">
        <f>SUMIFS(СВЦЭМ!$L$34:$L$777,СВЦЭМ!$A$34:$A$777,$A417,СВЦЭМ!$B$34:$B$777,E$401)+'СЕТ СН'!$F$13</f>
        <v>582.43975740999997</v>
      </c>
      <c r="F417" s="37">
        <f>SUMIFS(СВЦЭМ!$L$34:$L$777,СВЦЭМ!$A$34:$A$777,$A417,СВЦЭМ!$B$34:$B$777,F$401)+'СЕТ СН'!$F$13</f>
        <v>580.57412152999996</v>
      </c>
      <c r="G417" s="37">
        <f>SUMIFS(СВЦЭМ!$L$34:$L$777,СВЦЭМ!$A$34:$A$777,$A417,СВЦЭМ!$B$34:$B$777,G$401)+'СЕТ СН'!$F$13</f>
        <v>570.83939365000003</v>
      </c>
      <c r="H417" s="37">
        <f>SUMIFS(СВЦЭМ!$L$34:$L$777,СВЦЭМ!$A$34:$A$777,$A417,СВЦЭМ!$B$34:$B$777,H$401)+'СЕТ СН'!$F$13</f>
        <v>521.33357501</v>
      </c>
      <c r="I417" s="37">
        <f>SUMIFS(СВЦЭМ!$L$34:$L$777,СВЦЭМ!$A$34:$A$777,$A417,СВЦЭМ!$B$34:$B$777,I$401)+'СЕТ СН'!$F$13</f>
        <v>455.22578354000001</v>
      </c>
      <c r="J417" s="37">
        <f>SUMIFS(СВЦЭМ!$L$34:$L$777,СВЦЭМ!$A$34:$A$777,$A417,СВЦЭМ!$B$34:$B$777,J$401)+'СЕТ СН'!$F$13</f>
        <v>422.95777876</v>
      </c>
      <c r="K417" s="37">
        <f>SUMIFS(СВЦЭМ!$L$34:$L$777,СВЦЭМ!$A$34:$A$777,$A417,СВЦЭМ!$B$34:$B$777,K$401)+'СЕТ СН'!$F$13</f>
        <v>387.05391859999997</v>
      </c>
      <c r="L417" s="37">
        <f>SUMIFS(СВЦЭМ!$L$34:$L$777,СВЦЭМ!$A$34:$A$777,$A417,СВЦЭМ!$B$34:$B$777,L$401)+'СЕТ СН'!$F$13</f>
        <v>367.62240284000001</v>
      </c>
      <c r="M417" s="37">
        <f>SUMIFS(СВЦЭМ!$L$34:$L$777,СВЦЭМ!$A$34:$A$777,$A417,СВЦЭМ!$B$34:$B$777,M$401)+'СЕТ СН'!$F$13</f>
        <v>347.84274899000002</v>
      </c>
      <c r="N417" s="37">
        <f>SUMIFS(СВЦЭМ!$L$34:$L$777,СВЦЭМ!$A$34:$A$777,$A417,СВЦЭМ!$B$34:$B$777,N$401)+'СЕТ СН'!$F$13</f>
        <v>354.17177492000002</v>
      </c>
      <c r="O417" s="37">
        <f>SUMIFS(СВЦЭМ!$L$34:$L$777,СВЦЭМ!$A$34:$A$777,$A417,СВЦЭМ!$B$34:$B$777,O$401)+'СЕТ СН'!$F$13</f>
        <v>352.36289056999999</v>
      </c>
      <c r="P417" s="37">
        <f>SUMIFS(СВЦЭМ!$L$34:$L$777,СВЦЭМ!$A$34:$A$777,$A417,СВЦЭМ!$B$34:$B$777,P$401)+'СЕТ СН'!$F$13</f>
        <v>353.74234963999999</v>
      </c>
      <c r="Q417" s="37">
        <f>SUMIFS(СВЦЭМ!$L$34:$L$777,СВЦЭМ!$A$34:$A$777,$A417,СВЦЭМ!$B$34:$B$777,Q$401)+'СЕТ СН'!$F$13</f>
        <v>357.87292361999999</v>
      </c>
      <c r="R417" s="37">
        <f>SUMIFS(СВЦЭМ!$L$34:$L$777,СВЦЭМ!$A$34:$A$777,$A417,СВЦЭМ!$B$34:$B$777,R$401)+'СЕТ СН'!$F$13</f>
        <v>362.94859319</v>
      </c>
      <c r="S417" s="37">
        <f>SUMIFS(СВЦЭМ!$L$34:$L$777,СВЦЭМ!$A$34:$A$777,$A417,СВЦЭМ!$B$34:$B$777,S$401)+'СЕТ СН'!$F$13</f>
        <v>362.20949301000002</v>
      </c>
      <c r="T417" s="37">
        <f>SUMIFS(СВЦЭМ!$L$34:$L$777,СВЦЭМ!$A$34:$A$777,$A417,СВЦЭМ!$B$34:$B$777,T$401)+'СЕТ СН'!$F$13</f>
        <v>357.14101778999998</v>
      </c>
      <c r="U417" s="37">
        <f>SUMIFS(СВЦЭМ!$L$34:$L$777,СВЦЭМ!$A$34:$A$777,$A417,СВЦЭМ!$B$34:$B$777,U$401)+'СЕТ СН'!$F$13</f>
        <v>352.18267709000003</v>
      </c>
      <c r="V417" s="37">
        <f>SUMIFS(СВЦЭМ!$L$34:$L$777,СВЦЭМ!$A$34:$A$777,$A417,СВЦЭМ!$B$34:$B$777,V$401)+'СЕТ СН'!$F$13</f>
        <v>358.18975929999999</v>
      </c>
      <c r="W417" s="37">
        <f>SUMIFS(СВЦЭМ!$L$34:$L$777,СВЦЭМ!$A$34:$A$777,$A417,СВЦЭМ!$B$34:$B$777,W$401)+'СЕТ СН'!$F$13</f>
        <v>341.45443946</v>
      </c>
      <c r="X417" s="37">
        <f>SUMIFS(СВЦЭМ!$L$34:$L$777,СВЦЭМ!$A$34:$A$777,$A417,СВЦЭМ!$B$34:$B$777,X$401)+'СЕТ СН'!$F$13</f>
        <v>357.58257143999998</v>
      </c>
      <c r="Y417" s="37">
        <f>SUMIFS(СВЦЭМ!$L$34:$L$777,СВЦЭМ!$A$34:$A$777,$A417,СВЦЭМ!$B$34:$B$777,Y$401)+'СЕТ СН'!$F$13</f>
        <v>433.17100772999999</v>
      </c>
    </row>
    <row r="418" spans="1:25" ht="15.75" x14ac:dyDescent="0.2">
      <c r="A418" s="36">
        <f t="shared" si="11"/>
        <v>42630</v>
      </c>
      <c r="B418" s="37">
        <f>SUMIFS(СВЦЭМ!$L$34:$L$777,СВЦЭМ!$A$34:$A$777,$A418,СВЦЭМ!$B$34:$B$777,B$401)+'СЕТ СН'!$F$13</f>
        <v>496.14335459</v>
      </c>
      <c r="C418" s="37">
        <f>SUMIFS(СВЦЭМ!$L$34:$L$777,СВЦЭМ!$A$34:$A$777,$A418,СВЦЭМ!$B$34:$B$777,C$401)+'СЕТ СН'!$F$13</f>
        <v>548.75617121000005</v>
      </c>
      <c r="D418" s="37">
        <f>SUMIFS(СВЦЭМ!$L$34:$L$777,СВЦЭМ!$A$34:$A$777,$A418,СВЦЭМ!$B$34:$B$777,D$401)+'СЕТ СН'!$F$13</f>
        <v>578.58279421999998</v>
      </c>
      <c r="E418" s="37">
        <f>SUMIFS(СВЦЭМ!$L$34:$L$777,СВЦЭМ!$A$34:$A$777,$A418,СВЦЭМ!$B$34:$B$777,E$401)+'СЕТ СН'!$F$13</f>
        <v>584.91663860999995</v>
      </c>
      <c r="F418" s="37">
        <f>SUMIFS(СВЦЭМ!$L$34:$L$777,СВЦЭМ!$A$34:$A$777,$A418,СВЦЭМ!$B$34:$B$777,F$401)+'СЕТ СН'!$F$13</f>
        <v>587.77608251000004</v>
      </c>
      <c r="G418" s="37">
        <f>SUMIFS(СВЦЭМ!$L$34:$L$777,СВЦЭМ!$A$34:$A$777,$A418,СВЦЭМ!$B$34:$B$777,G$401)+'СЕТ СН'!$F$13</f>
        <v>583.79760197999997</v>
      </c>
      <c r="H418" s="37">
        <f>SUMIFS(СВЦЭМ!$L$34:$L$777,СВЦЭМ!$A$34:$A$777,$A418,СВЦЭМ!$B$34:$B$777,H$401)+'СЕТ СН'!$F$13</f>
        <v>566.58359442999995</v>
      </c>
      <c r="I418" s="37">
        <f>SUMIFS(СВЦЭМ!$L$34:$L$777,СВЦЭМ!$A$34:$A$777,$A418,СВЦЭМ!$B$34:$B$777,I$401)+'СЕТ СН'!$F$13</f>
        <v>518.71610716999999</v>
      </c>
      <c r="J418" s="37">
        <f>SUMIFS(СВЦЭМ!$L$34:$L$777,СВЦЭМ!$A$34:$A$777,$A418,СВЦЭМ!$B$34:$B$777,J$401)+'СЕТ СН'!$F$13</f>
        <v>450.74555952999998</v>
      </c>
      <c r="K418" s="37">
        <f>SUMIFS(СВЦЭМ!$L$34:$L$777,СВЦЭМ!$A$34:$A$777,$A418,СВЦЭМ!$B$34:$B$777,K$401)+'СЕТ СН'!$F$13</f>
        <v>401.39686921999999</v>
      </c>
      <c r="L418" s="37">
        <f>SUMIFS(СВЦЭМ!$L$34:$L$777,СВЦЭМ!$A$34:$A$777,$A418,СВЦЭМ!$B$34:$B$777,L$401)+'СЕТ СН'!$F$13</f>
        <v>369.95585011999998</v>
      </c>
      <c r="M418" s="37">
        <f>SUMIFS(СВЦЭМ!$L$34:$L$777,СВЦЭМ!$A$34:$A$777,$A418,СВЦЭМ!$B$34:$B$777,M$401)+'СЕТ СН'!$F$13</f>
        <v>372.97764595000001</v>
      </c>
      <c r="N418" s="37">
        <f>SUMIFS(СВЦЭМ!$L$34:$L$777,СВЦЭМ!$A$34:$A$777,$A418,СВЦЭМ!$B$34:$B$777,N$401)+'СЕТ СН'!$F$13</f>
        <v>382.09835247000001</v>
      </c>
      <c r="O418" s="37">
        <f>SUMIFS(СВЦЭМ!$L$34:$L$777,СВЦЭМ!$A$34:$A$777,$A418,СВЦЭМ!$B$34:$B$777,O$401)+'СЕТ СН'!$F$13</f>
        <v>387.31201611</v>
      </c>
      <c r="P418" s="37">
        <f>SUMIFS(СВЦЭМ!$L$34:$L$777,СВЦЭМ!$A$34:$A$777,$A418,СВЦЭМ!$B$34:$B$777,P$401)+'СЕТ СН'!$F$13</f>
        <v>390.00727234999999</v>
      </c>
      <c r="Q418" s="37">
        <f>SUMIFS(СВЦЭМ!$L$34:$L$777,СВЦЭМ!$A$34:$A$777,$A418,СВЦЭМ!$B$34:$B$777,Q$401)+'СЕТ СН'!$F$13</f>
        <v>391.85566066000001</v>
      </c>
      <c r="R418" s="37">
        <f>SUMIFS(СВЦЭМ!$L$34:$L$777,СВЦЭМ!$A$34:$A$777,$A418,СВЦЭМ!$B$34:$B$777,R$401)+'СЕТ СН'!$F$13</f>
        <v>400.14516058999999</v>
      </c>
      <c r="S418" s="37">
        <f>SUMIFS(СВЦЭМ!$L$34:$L$777,СВЦЭМ!$A$34:$A$777,$A418,СВЦЭМ!$B$34:$B$777,S$401)+'СЕТ СН'!$F$13</f>
        <v>398.71548961000002</v>
      </c>
      <c r="T418" s="37">
        <f>SUMIFS(СВЦЭМ!$L$34:$L$777,СВЦЭМ!$A$34:$A$777,$A418,СВЦЭМ!$B$34:$B$777,T$401)+'СЕТ СН'!$F$13</f>
        <v>392.92902848</v>
      </c>
      <c r="U418" s="37">
        <f>SUMIFS(СВЦЭМ!$L$34:$L$777,СВЦЭМ!$A$34:$A$777,$A418,СВЦЭМ!$B$34:$B$777,U$401)+'СЕТ СН'!$F$13</f>
        <v>378.63081550999999</v>
      </c>
      <c r="V418" s="37">
        <f>SUMIFS(СВЦЭМ!$L$34:$L$777,СВЦЭМ!$A$34:$A$777,$A418,СВЦЭМ!$B$34:$B$777,V$401)+'СЕТ СН'!$F$13</f>
        <v>374.28554021000002</v>
      </c>
      <c r="W418" s="37">
        <f>SUMIFS(СВЦЭМ!$L$34:$L$777,СВЦЭМ!$A$34:$A$777,$A418,СВЦЭМ!$B$34:$B$777,W$401)+'СЕТ СН'!$F$13</f>
        <v>365.8380909</v>
      </c>
      <c r="X418" s="37">
        <f>SUMIFS(СВЦЭМ!$L$34:$L$777,СВЦЭМ!$A$34:$A$777,$A418,СВЦЭМ!$B$34:$B$777,X$401)+'СЕТ СН'!$F$13</f>
        <v>393.94823588999998</v>
      </c>
      <c r="Y418" s="37">
        <f>SUMIFS(СВЦЭМ!$L$34:$L$777,СВЦЭМ!$A$34:$A$777,$A418,СВЦЭМ!$B$34:$B$777,Y$401)+'СЕТ СН'!$F$13</f>
        <v>430.87366682999999</v>
      </c>
    </row>
    <row r="419" spans="1:25" ht="15.75" x14ac:dyDescent="0.2">
      <c r="A419" s="36">
        <f t="shared" si="11"/>
        <v>42631</v>
      </c>
      <c r="B419" s="37">
        <f>SUMIFS(СВЦЭМ!$L$34:$L$777,СВЦЭМ!$A$34:$A$777,$A419,СВЦЭМ!$B$34:$B$777,B$401)+'СЕТ СН'!$F$13</f>
        <v>488.43127856000001</v>
      </c>
      <c r="C419" s="37">
        <f>SUMIFS(СВЦЭМ!$L$34:$L$777,СВЦЭМ!$A$34:$A$777,$A419,СВЦЭМ!$B$34:$B$777,C$401)+'СЕТ СН'!$F$13</f>
        <v>537.14018052999995</v>
      </c>
      <c r="D419" s="37">
        <f>SUMIFS(СВЦЭМ!$L$34:$L$777,СВЦЭМ!$A$34:$A$777,$A419,СВЦЭМ!$B$34:$B$777,D$401)+'СЕТ СН'!$F$13</f>
        <v>559.94326659000001</v>
      </c>
      <c r="E419" s="37">
        <f>SUMIFS(СВЦЭМ!$L$34:$L$777,СВЦЭМ!$A$34:$A$777,$A419,СВЦЭМ!$B$34:$B$777,E$401)+'СЕТ СН'!$F$13</f>
        <v>571.61918604000005</v>
      </c>
      <c r="F419" s="37">
        <f>SUMIFS(СВЦЭМ!$L$34:$L$777,СВЦЭМ!$A$34:$A$777,$A419,СВЦЭМ!$B$34:$B$777,F$401)+'СЕТ СН'!$F$13</f>
        <v>575.62151310000002</v>
      </c>
      <c r="G419" s="37">
        <f>SUMIFS(СВЦЭМ!$L$34:$L$777,СВЦЭМ!$A$34:$A$777,$A419,СВЦЭМ!$B$34:$B$777,G$401)+'СЕТ СН'!$F$13</f>
        <v>578.44650676000003</v>
      </c>
      <c r="H419" s="37">
        <f>SUMIFS(СВЦЭМ!$L$34:$L$777,СВЦЭМ!$A$34:$A$777,$A419,СВЦЭМ!$B$34:$B$777,H$401)+'СЕТ СН'!$F$13</f>
        <v>562.39265137999996</v>
      </c>
      <c r="I419" s="37">
        <f>SUMIFS(СВЦЭМ!$L$34:$L$777,СВЦЭМ!$A$34:$A$777,$A419,СВЦЭМ!$B$34:$B$777,I$401)+'СЕТ СН'!$F$13</f>
        <v>525.66751170999999</v>
      </c>
      <c r="J419" s="37">
        <f>SUMIFS(СВЦЭМ!$L$34:$L$777,СВЦЭМ!$A$34:$A$777,$A419,СВЦЭМ!$B$34:$B$777,J$401)+'СЕТ СН'!$F$13</f>
        <v>455.28972275000001</v>
      </c>
      <c r="K419" s="37">
        <f>SUMIFS(СВЦЭМ!$L$34:$L$777,СВЦЭМ!$A$34:$A$777,$A419,СВЦЭМ!$B$34:$B$777,K$401)+'СЕТ СН'!$F$13</f>
        <v>362.65882875</v>
      </c>
      <c r="L419" s="37">
        <f>SUMIFS(СВЦЭМ!$L$34:$L$777,СВЦЭМ!$A$34:$A$777,$A419,СВЦЭМ!$B$34:$B$777,L$401)+'СЕТ СН'!$F$13</f>
        <v>309.77796043000001</v>
      </c>
      <c r="M419" s="37">
        <f>SUMIFS(СВЦЭМ!$L$34:$L$777,СВЦЭМ!$A$34:$A$777,$A419,СВЦЭМ!$B$34:$B$777,M$401)+'СЕТ СН'!$F$13</f>
        <v>294.65205062000001</v>
      </c>
      <c r="N419" s="37">
        <f>SUMIFS(СВЦЭМ!$L$34:$L$777,СВЦЭМ!$A$34:$A$777,$A419,СВЦЭМ!$B$34:$B$777,N$401)+'СЕТ СН'!$F$13</f>
        <v>293.26535742999999</v>
      </c>
      <c r="O419" s="37">
        <f>SUMIFS(СВЦЭМ!$L$34:$L$777,СВЦЭМ!$A$34:$A$777,$A419,СВЦЭМ!$B$34:$B$777,O$401)+'СЕТ СН'!$F$13</f>
        <v>308.57156612</v>
      </c>
      <c r="P419" s="37">
        <f>SUMIFS(СВЦЭМ!$L$34:$L$777,СВЦЭМ!$A$34:$A$777,$A419,СВЦЭМ!$B$34:$B$777,P$401)+'СЕТ СН'!$F$13</f>
        <v>318.89236742000003</v>
      </c>
      <c r="Q419" s="37">
        <f>SUMIFS(СВЦЭМ!$L$34:$L$777,СВЦЭМ!$A$34:$A$777,$A419,СВЦЭМ!$B$34:$B$777,Q$401)+'СЕТ СН'!$F$13</f>
        <v>321.74437885999998</v>
      </c>
      <c r="R419" s="37">
        <f>SUMIFS(СВЦЭМ!$L$34:$L$777,СВЦЭМ!$A$34:$A$777,$A419,СВЦЭМ!$B$34:$B$777,R$401)+'СЕТ СН'!$F$13</f>
        <v>320.94521773999998</v>
      </c>
      <c r="S419" s="37">
        <f>SUMIFS(СВЦЭМ!$L$34:$L$777,СВЦЭМ!$A$34:$A$777,$A419,СВЦЭМ!$B$34:$B$777,S$401)+'СЕТ СН'!$F$13</f>
        <v>319.64980801000002</v>
      </c>
      <c r="T419" s="37">
        <f>SUMIFS(СВЦЭМ!$L$34:$L$777,СВЦЭМ!$A$34:$A$777,$A419,СВЦЭМ!$B$34:$B$777,T$401)+'СЕТ СН'!$F$13</f>
        <v>336.00251909000002</v>
      </c>
      <c r="U419" s="37">
        <f>SUMIFS(СВЦЭМ!$L$34:$L$777,СВЦЭМ!$A$34:$A$777,$A419,СВЦЭМ!$B$34:$B$777,U$401)+'СЕТ СН'!$F$13</f>
        <v>388.52095651000002</v>
      </c>
      <c r="V419" s="37">
        <f>SUMIFS(СВЦЭМ!$L$34:$L$777,СВЦЭМ!$A$34:$A$777,$A419,СВЦЭМ!$B$34:$B$777,V$401)+'СЕТ СН'!$F$13</f>
        <v>414.71918158</v>
      </c>
      <c r="W419" s="37">
        <f>SUMIFS(СВЦЭМ!$L$34:$L$777,СВЦЭМ!$A$34:$A$777,$A419,СВЦЭМ!$B$34:$B$777,W$401)+'СЕТ СН'!$F$13</f>
        <v>403.55620114999999</v>
      </c>
      <c r="X419" s="37">
        <f>SUMIFS(СВЦЭМ!$L$34:$L$777,СВЦЭМ!$A$34:$A$777,$A419,СВЦЭМ!$B$34:$B$777,X$401)+'СЕТ СН'!$F$13</f>
        <v>407.23187023000003</v>
      </c>
      <c r="Y419" s="37">
        <f>SUMIFS(СВЦЭМ!$L$34:$L$777,СВЦЭМ!$A$34:$A$777,$A419,СВЦЭМ!$B$34:$B$777,Y$401)+'СЕТ СН'!$F$13</f>
        <v>410.17798295</v>
      </c>
    </row>
    <row r="420" spans="1:25" ht="15.75" x14ac:dyDescent="0.2">
      <c r="A420" s="36">
        <f t="shared" si="11"/>
        <v>42632</v>
      </c>
      <c r="B420" s="37">
        <f>SUMIFS(СВЦЭМ!$L$34:$L$777,СВЦЭМ!$A$34:$A$777,$A420,СВЦЭМ!$B$34:$B$777,B$401)+'СЕТ СН'!$F$13</f>
        <v>460.14421694999999</v>
      </c>
      <c r="C420" s="37">
        <f>SUMIFS(СВЦЭМ!$L$34:$L$777,СВЦЭМ!$A$34:$A$777,$A420,СВЦЭМ!$B$34:$B$777,C$401)+'СЕТ СН'!$F$13</f>
        <v>514.75485917000003</v>
      </c>
      <c r="D420" s="37">
        <f>SUMIFS(СВЦЭМ!$L$34:$L$777,СВЦЭМ!$A$34:$A$777,$A420,СВЦЭМ!$B$34:$B$777,D$401)+'СЕТ СН'!$F$13</f>
        <v>545.42774628999996</v>
      </c>
      <c r="E420" s="37">
        <f>SUMIFS(СВЦЭМ!$L$34:$L$777,СВЦЭМ!$A$34:$A$777,$A420,СВЦЭМ!$B$34:$B$777,E$401)+'СЕТ СН'!$F$13</f>
        <v>547.46927934999997</v>
      </c>
      <c r="F420" s="37">
        <f>SUMIFS(СВЦЭМ!$L$34:$L$777,СВЦЭМ!$A$34:$A$777,$A420,СВЦЭМ!$B$34:$B$777,F$401)+'СЕТ СН'!$F$13</f>
        <v>553.86904061999996</v>
      </c>
      <c r="G420" s="37">
        <f>SUMIFS(СВЦЭМ!$L$34:$L$777,СВЦЭМ!$A$34:$A$777,$A420,СВЦЭМ!$B$34:$B$777,G$401)+'СЕТ СН'!$F$13</f>
        <v>538.56326027</v>
      </c>
      <c r="H420" s="37">
        <f>SUMIFS(СВЦЭМ!$L$34:$L$777,СВЦЭМ!$A$34:$A$777,$A420,СВЦЭМ!$B$34:$B$777,H$401)+'СЕТ СН'!$F$13</f>
        <v>483.15784199000001</v>
      </c>
      <c r="I420" s="37">
        <f>SUMIFS(СВЦЭМ!$L$34:$L$777,СВЦЭМ!$A$34:$A$777,$A420,СВЦЭМ!$B$34:$B$777,I$401)+'СЕТ СН'!$F$13</f>
        <v>421.81268577999998</v>
      </c>
      <c r="J420" s="37">
        <f>SUMIFS(СВЦЭМ!$L$34:$L$777,СВЦЭМ!$A$34:$A$777,$A420,СВЦЭМ!$B$34:$B$777,J$401)+'СЕТ СН'!$F$13</f>
        <v>397.51000063999999</v>
      </c>
      <c r="K420" s="37">
        <f>SUMIFS(СВЦЭМ!$L$34:$L$777,СВЦЭМ!$A$34:$A$777,$A420,СВЦЭМ!$B$34:$B$777,K$401)+'СЕТ СН'!$F$13</f>
        <v>393.47840363</v>
      </c>
      <c r="L420" s="37">
        <f>SUMIFS(СВЦЭМ!$L$34:$L$777,СВЦЭМ!$A$34:$A$777,$A420,СВЦЭМ!$B$34:$B$777,L$401)+'СЕТ СН'!$F$13</f>
        <v>397.29176074999998</v>
      </c>
      <c r="M420" s="37">
        <f>SUMIFS(СВЦЭМ!$L$34:$L$777,СВЦЭМ!$A$34:$A$777,$A420,СВЦЭМ!$B$34:$B$777,M$401)+'СЕТ СН'!$F$13</f>
        <v>396.17426719999997</v>
      </c>
      <c r="N420" s="37">
        <f>SUMIFS(СВЦЭМ!$L$34:$L$777,СВЦЭМ!$A$34:$A$777,$A420,СВЦЭМ!$B$34:$B$777,N$401)+'СЕТ СН'!$F$13</f>
        <v>390.22456390999997</v>
      </c>
      <c r="O420" s="37">
        <f>SUMIFS(СВЦЭМ!$L$34:$L$777,СВЦЭМ!$A$34:$A$777,$A420,СВЦЭМ!$B$34:$B$777,O$401)+'СЕТ СН'!$F$13</f>
        <v>392.66580590000001</v>
      </c>
      <c r="P420" s="37">
        <f>SUMIFS(СВЦЭМ!$L$34:$L$777,СВЦЭМ!$A$34:$A$777,$A420,СВЦЭМ!$B$34:$B$777,P$401)+'СЕТ СН'!$F$13</f>
        <v>386.30726195</v>
      </c>
      <c r="Q420" s="37">
        <f>SUMIFS(СВЦЭМ!$L$34:$L$777,СВЦЭМ!$A$34:$A$777,$A420,СВЦЭМ!$B$34:$B$777,Q$401)+'СЕТ СН'!$F$13</f>
        <v>392.52918512000002</v>
      </c>
      <c r="R420" s="37">
        <f>SUMIFS(СВЦЭМ!$L$34:$L$777,СВЦЭМ!$A$34:$A$777,$A420,СВЦЭМ!$B$34:$B$777,R$401)+'СЕТ СН'!$F$13</f>
        <v>391.84913821999999</v>
      </c>
      <c r="S420" s="37">
        <f>SUMIFS(СВЦЭМ!$L$34:$L$777,СВЦЭМ!$A$34:$A$777,$A420,СВЦЭМ!$B$34:$B$777,S$401)+'СЕТ СН'!$F$13</f>
        <v>383.09676131999998</v>
      </c>
      <c r="T420" s="37">
        <f>SUMIFS(СВЦЭМ!$L$34:$L$777,СВЦЭМ!$A$34:$A$777,$A420,СВЦЭМ!$B$34:$B$777,T$401)+'СЕТ СН'!$F$13</f>
        <v>397.31300678000002</v>
      </c>
      <c r="U420" s="37">
        <f>SUMIFS(СВЦЭМ!$L$34:$L$777,СВЦЭМ!$A$34:$A$777,$A420,СВЦЭМ!$B$34:$B$777,U$401)+'СЕТ СН'!$F$13</f>
        <v>424.08174287999998</v>
      </c>
      <c r="V420" s="37">
        <f>SUMIFS(СВЦЭМ!$L$34:$L$777,СВЦЭМ!$A$34:$A$777,$A420,СВЦЭМ!$B$34:$B$777,V$401)+'СЕТ СН'!$F$13</f>
        <v>440.25712477000002</v>
      </c>
      <c r="W420" s="37">
        <f>SUMIFS(СВЦЭМ!$L$34:$L$777,СВЦЭМ!$A$34:$A$777,$A420,СВЦЭМ!$B$34:$B$777,W$401)+'СЕТ СН'!$F$13</f>
        <v>417.31571208000003</v>
      </c>
      <c r="X420" s="37">
        <f>SUMIFS(СВЦЭМ!$L$34:$L$777,СВЦЭМ!$A$34:$A$777,$A420,СВЦЭМ!$B$34:$B$777,X$401)+'СЕТ СН'!$F$13</f>
        <v>372.65472792000003</v>
      </c>
      <c r="Y420" s="37">
        <f>SUMIFS(СВЦЭМ!$L$34:$L$777,СВЦЭМ!$A$34:$A$777,$A420,СВЦЭМ!$B$34:$B$777,Y$401)+'СЕТ СН'!$F$13</f>
        <v>366.82289401000003</v>
      </c>
    </row>
    <row r="421" spans="1:25" ht="15.75" x14ac:dyDescent="0.2">
      <c r="A421" s="36">
        <f t="shared" si="11"/>
        <v>42633</v>
      </c>
      <c r="B421" s="37">
        <f>SUMIFS(СВЦЭМ!$L$34:$L$777,СВЦЭМ!$A$34:$A$777,$A421,СВЦЭМ!$B$34:$B$777,B$401)+'СЕТ СН'!$F$13</f>
        <v>418.63088992000002</v>
      </c>
      <c r="C421" s="37">
        <f>SUMIFS(СВЦЭМ!$L$34:$L$777,СВЦЭМ!$A$34:$A$777,$A421,СВЦЭМ!$B$34:$B$777,C$401)+'СЕТ СН'!$F$13</f>
        <v>475.90675300999999</v>
      </c>
      <c r="D421" s="37">
        <f>SUMIFS(СВЦЭМ!$L$34:$L$777,СВЦЭМ!$A$34:$A$777,$A421,СВЦЭМ!$B$34:$B$777,D$401)+'СЕТ СН'!$F$13</f>
        <v>502.77642089</v>
      </c>
      <c r="E421" s="37">
        <f>SUMIFS(СВЦЭМ!$L$34:$L$777,СВЦЭМ!$A$34:$A$777,$A421,СВЦЭМ!$B$34:$B$777,E$401)+'СЕТ СН'!$F$13</f>
        <v>511.60271917</v>
      </c>
      <c r="F421" s="37">
        <f>SUMIFS(СВЦЭМ!$L$34:$L$777,СВЦЭМ!$A$34:$A$777,$A421,СВЦЭМ!$B$34:$B$777,F$401)+'СЕТ СН'!$F$13</f>
        <v>507.63519061</v>
      </c>
      <c r="G421" s="37">
        <f>SUMIFS(СВЦЭМ!$L$34:$L$777,СВЦЭМ!$A$34:$A$777,$A421,СВЦЭМ!$B$34:$B$777,G$401)+'СЕТ СН'!$F$13</f>
        <v>541.00551858999995</v>
      </c>
      <c r="H421" s="37">
        <f>SUMIFS(СВЦЭМ!$L$34:$L$777,СВЦЭМ!$A$34:$A$777,$A421,СВЦЭМ!$B$34:$B$777,H$401)+'СЕТ СН'!$F$13</f>
        <v>486.65303279</v>
      </c>
      <c r="I421" s="37">
        <f>SUMIFS(СВЦЭМ!$L$34:$L$777,СВЦЭМ!$A$34:$A$777,$A421,СВЦЭМ!$B$34:$B$777,I$401)+'СЕТ СН'!$F$13</f>
        <v>418.77098694</v>
      </c>
      <c r="J421" s="37">
        <f>SUMIFS(СВЦЭМ!$L$34:$L$777,СВЦЭМ!$A$34:$A$777,$A421,СВЦЭМ!$B$34:$B$777,J$401)+'СЕТ СН'!$F$13</f>
        <v>386.17636714000002</v>
      </c>
      <c r="K421" s="37">
        <f>SUMIFS(СВЦЭМ!$L$34:$L$777,СВЦЭМ!$A$34:$A$777,$A421,СВЦЭМ!$B$34:$B$777,K$401)+'СЕТ СН'!$F$13</f>
        <v>382.70244310999999</v>
      </c>
      <c r="L421" s="37">
        <f>SUMIFS(СВЦЭМ!$L$34:$L$777,СВЦЭМ!$A$34:$A$777,$A421,СВЦЭМ!$B$34:$B$777,L$401)+'СЕТ СН'!$F$13</f>
        <v>376.36127441999997</v>
      </c>
      <c r="M421" s="37">
        <f>SUMIFS(СВЦЭМ!$L$34:$L$777,СВЦЭМ!$A$34:$A$777,$A421,СВЦЭМ!$B$34:$B$777,M$401)+'СЕТ СН'!$F$13</f>
        <v>375.13601259000001</v>
      </c>
      <c r="N421" s="37">
        <f>SUMIFS(СВЦЭМ!$L$34:$L$777,СВЦЭМ!$A$34:$A$777,$A421,СВЦЭМ!$B$34:$B$777,N$401)+'СЕТ СН'!$F$13</f>
        <v>371.58444192000002</v>
      </c>
      <c r="O421" s="37">
        <f>SUMIFS(СВЦЭМ!$L$34:$L$777,СВЦЭМ!$A$34:$A$777,$A421,СВЦЭМ!$B$34:$B$777,O$401)+'СЕТ СН'!$F$13</f>
        <v>369.64390759000003</v>
      </c>
      <c r="P421" s="37">
        <f>SUMIFS(СВЦЭМ!$L$34:$L$777,СВЦЭМ!$A$34:$A$777,$A421,СВЦЭМ!$B$34:$B$777,P$401)+'СЕТ СН'!$F$13</f>
        <v>370.72741423999997</v>
      </c>
      <c r="Q421" s="37">
        <f>SUMIFS(СВЦЭМ!$L$34:$L$777,СВЦЭМ!$A$34:$A$777,$A421,СВЦЭМ!$B$34:$B$777,Q$401)+'СЕТ СН'!$F$13</f>
        <v>374.10815708000001</v>
      </c>
      <c r="R421" s="37">
        <f>SUMIFS(СВЦЭМ!$L$34:$L$777,СВЦЭМ!$A$34:$A$777,$A421,СВЦЭМ!$B$34:$B$777,R$401)+'СЕТ СН'!$F$13</f>
        <v>374.32584231999999</v>
      </c>
      <c r="S421" s="37">
        <f>SUMIFS(СВЦЭМ!$L$34:$L$777,СВЦЭМ!$A$34:$A$777,$A421,СВЦЭМ!$B$34:$B$777,S$401)+'СЕТ СН'!$F$13</f>
        <v>374.21833882999999</v>
      </c>
      <c r="T421" s="37">
        <f>SUMIFS(СВЦЭМ!$L$34:$L$777,СВЦЭМ!$A$34:$A$777,$A421,СВЦЭМ!$B$34:$B$777,T$401)+'СЕТ СН'!$F$13</f>
        <v>381.12218185</v>
      </c>
      <c r="U421" s="37">
        <f>SUMIFS(СВЦЭМ!$L$34:$L$777,СВЦЭМ!$A$34:$A$777,$A421,СВЦЭМ!$B$34:$B$777,U$401)+'СЕТ СН'!$F$13</f>
        <v>394.77469673000002</v>
      </c>
      <c r="V421" s="37">
        <f>SUMIFS(СВЦЭМ!$L$34:$L$777,СВЦЭМ!$A$34:$A$777,$A421,СВЦЭМ!$B$34:$B$777,V$401)+'СЕТ СН'!$F$13</f>
        <v>401.24794458000002</v>
      </c>
      <c r="W421" s="37">
        <f>SUMIFS(СВЦЭМ!$L$34:$L$777,СВЦЭМ!$A$34:$A$777,$A421,СВЦЭМ!$B$34:$B$777,W$401)+'СЕТ СН'!$F$13</f>
        <v>384.08992998000002</v>
      </c>
      <c r="X421" s="37">
        <f>SUMIFS(СВЦЭМ!$L$34:$L$777,СВЦЭМ!$A$34:$A$777,$A421,СВЦЭМ!$B$34:$B$777,X$401)+'СЕТ СН'!$F$13</f>
        <v>385.11797838000001</v>
      </c>
      <c r="Y421" s="37">
        <f>SUMIFS(СВЦЭМ!$L$34:$L$777,СВЦЭМ!$A$34:$A$777,$A421,СВЦЭМ!$B$34:$B$777,Y$401)+'СЕТ СН'!$F$13</f>
        <v>434.75184057000001</v>
      </c>
    </row>
    <row r="422" spans="1:25" ht="15.75" x14ac:dyDescent="0.2">
      <c r="A422" s="36">
        <f t="shared" si="11"/>
        <v>42634</v>
      </c>
      <c r="B422" s="37">
        <f>SUMIFS(СВЦЭМ!$L$34:$L$777,СВЦЭМ!$A$34:$A$777,$A422,СВЦЭМ!$B$34:$B$777,B$401)+'СЕТ СН'!$F$13</f>
        <v>439.45715459000002</v>
      </c>
      <c r="C422" s="37">
        <f>SUMIFS(СВЦЭМ!$L$34:$L$777,СВЦЭМ!$A$34:$A$777,$A422,СВЦЭМ!$B$34:$B$777,C$401)+'СЕТ СН'!$F$13</f>
        <v>503.43341602999999</v>
      </c>
      <c r="D422" s="37">
        <f>SUMIFS(СВЦЭМ!$L$34:$L$777,СВЦЭМ!$A$34:$A$777,$A422,СВЦЭМ!$B$34:$B$777,D$401)+'СЕТ СН'!$F$13</f>
        <v>529.67973559999996</v>
      </c>
      <c r="E422" s="37">
        <f>SUMIFS(СВЦЭМ!$L$34:$L$777,СВЦЭМ!$A$34:$A$777,$A422,СВЦЭМ!$B$34:$B$777,E$401)+'СЕТ СН'!$F$13</f>
        <v>539.09737432999998</v>
      </c>
      <c r="F422" s="37">
        <f>SUMIFS(СВЦЭМ!$L$34:$L$777,СВЦЭМ!$A$34:$A$777,$A422,СВЦЭМ!$B$34:$B$777,F$401)+'СЕТ СН'!$F$13</f>
        <v>538.68264761</v>
      </c>
      <c r="G422" s="37">
        <f>SUMIFS(СВЦЭМ!$L$34:$L$777,СВЦЭМ!$A$34:$A$777,$A422,СВЦЭМ!$B$34:$B$777,G$401)+'СЕТ СН'!$F$13</f>
        <v>520.12591327999996</v>
      </c>
      <c r="H422" s="37">
        <f>SUMIFS(СВЦЭМ!$L$34:$L$777,СВЦЭМ!$A$34:$A$777,$A422,СВЦЭМ!$B$34:$B$777,H$401)+'СЕТ СН'!$F$13</f>
        <v>465.94355497999999</v>
      </c>
      <c r="I422" s="37">
        <f>SUMIFS(СВЦЭМ!$L$34:$L$777,СВЦЭМ!$A$34:$A$777,$A422,СВЦЭМ!$B$34:$B$777,I$401)+'СЕТ СН'!$F$13</f>
        <v>403.92083683999999</v>
      </c>
      <c r="J422" s="37">
        <f>SUMIFS(СВЦЭМ!$L$34:$L$777,СВЦЭМ!$A$34:$A$777,$A422,СВЦЭМ!$B$34:$B$777,J$401)+'СЕТ СН'!$F$13</f>
        <v>382.37534819000001</v>
      </c>
      <c r="K422" s="37">
        <f>SUMIFS(СВЦЭМ!$L$34:$L$777,СВЦЭМ!$A$34:$A$777,$A422,СВЦЭМ!$B$34:$B$777,K$401)+'СЕТ СН'!$F$13</f>
        <v>380.75631408999999</v>
      </c>
      <c r="L422" s="37">
        <f>SUMIFS(СВЦЭМ!$L$34:$L$777,СВЦЭМ!$A$34:$A$777,$A422,СВЦЭМ!$B$34:$B$777,L$401)+'СЕТ СН'!$F$13</f>
        <v>378.60594026000001</v>
      </c>
      <c r="M422" s="37">
        <f>SUMIFS(СВЦЭМ!$L$34:$L$777,СВЦЭМ!$A$34:$A$777,$A422,СВЦЭМ!$B$34:$B$777,M$401)+'СЕТ СН'!$F$13</f>
        <v>380.78361689000002</v>
      </c>
      <c r="N422" s="37">
        <f>SUMIFS(СВЦЭМ!$L$34:$L$777,СВЦЭМ!$A$34:$A$777,$A422,СВЦЭМ!$B$34:$B$777,N$401)+'СЕТ СН'!$F$13</f>
        <v>375.53814799999998</v>
      </c>
      <c r="O422" s="37">
        <f>SUMIFS(СВЦЭМ!$L$34:$L$777,СВЦЭМ!$A$34:$A$777,$A422,СВЦЭМ!$B$34:$B$777,O$401)+'СЕТ СН'!$F$13</f>
        <v>375.89404873000001</v>
      </c>
      <c r="P422" s="37">
        <f>SUMIFS(СВЦЭМ!$L$34:$L$777,СВЦЭМ!$A$34:$A$777,$A422,СВЦЭМ!$B$34:$B$777,P$401)+'СЕТ СН'!$F$13</f>
        <v>370.59662731999998</v>
      </c>
      <c r="Q422" s="37">
        <f>SUMIFS(СВЦЭМ!$L$34:$L$777,СВЦЭМ!$A$34:$A$777,$A422,СВЦЭМ!$B$34:$B$777,Q$401)+'СЕТ СН'!$F$13</f>
        <v>372.17874612000003</v>
      </c>
      <c r="R422" s="37">
        <f>SUMIFS(СВЦЭМ!$L$34:$L$777,СВЦЭМ!$A$34:$A$777,$A422,СВЦЭМ!$B$34:$B$777,R$401)+'СЕТ СН'!$F$13</f>
        <v>369.64993873999998</v>
      </c>
      <c r="S422" s="37">
        <f>SUMIFS(СВЦЭМ!$L$34:$L$777,СВЦЭМ!$A$34:$A$777,$A422,СВЦЭМ!$B$34:$B$777,S$401)+'СЕТ СН'!$F$13</f>
        <v>367.44914134999999</v>
      </c>
      <c r="T422" s="37">
        <f>SUMIFS(СВЦЭМ!$L$34:$L$777,СВЦЭМ!$A$34:$A$777,$A422,СВЦЭМ!$B$34:$B$777,T$401)+'СЕТ СН'!$F$13</f>
        <v>376.87908347000001</v>
      </c>
      <c r="U422" s="37">
        <f>SUMIFS(СВЦЭМ!$L$34:$L$777,СВЦЭМ!$A$34:$A$777,$A422,СВЦЭМ!$B$34:$B$777,U$401)+'СЕТ СН'!$F$13</f>
        <v>409.94114968999997</v>
      </c>
      <c r="V422" s="37">
        <f>SUMIFS(СВЦЭМ!$L$34:$L$777,СВЦЭМ!$A$34:$A$777,$A422,СВЦЭМ!$B$34:$B$777,V$401)+'СЕТ СН'!$F$13</f>
        <v>397.58419316999999</v>
      </c>
      <c r="W422" s="37">
        <f>SUMIFS(СВЦЭМ!$L$34:$L$777,СВЦЭМ!$A$34:$A$777,$A422,СВЦЭМ!$B$34:$B$777,W$401)+'СЕТ СН'!$F$13</f>
        <v>384.82861036999998</v>
      </c>
      <c r="X422" s="37">
        <f>SUMIFS(СВЦЭМ!$L$34:$L$777,СВЦЭМ!$A$34:$A$777,$A422,СВЦЭМ!$B$34:$B$777,X$401)+'СЕТ СН'!$F$13</f>
        <v>387.43998656000002</v>
      </c>
      <c r="Y422" s="37">
        <f>SUMIFS(СВЦЭМ!$L$34:$L$777,СВЦЭМ!$A$34:$A$777,$A422,СВЦЭМ!$B$34:$B$777,Y$401)+'СЕТ СН'!$F$13</f>
        <v>423.40688848000002</v>
      </c>
    </row>
    <row r="423" spans="1:25" ht="15.75" x14ac:dyDescent="0.2">
      <c r="A423" s="36">
        <f t="shared" si="11"/>
        <v>42635</v>
      </c>
      <c r="B423" s="37">
        <f>SUMIFS(СВЦЭМ!$L$34:$L$777,СВЦЭМ!$A$34:$A$777,$A423,СВЦЭМ!$B$34:$B$777,B$401)+'СЕТ СН'!$F$13</f>
        <v>506.27346304999998</v>
      </c>
      <c r="C423" s="37">
        <f>SUMIFS(СВЦЭМ!$L$34:$L$777,СВЦЭМ!$A$34:$A$777,$A423,СВЦЭМ!$B$34:$B$777,C$401)+'СЕТ СН'!$F$13</f>
        <v>546.19368434</v>
      </c>
      <c r="D423" s="37">
        <f>SUMIFS(СВЦЭМ!$L$34:$L$777,СВЦЭМ!$A$34:$A$777,$A423,СВЦЭМ!$B$34:$B$777,D$401)+'СЕТ СН'!$F$13</f>
        <v>574.92941074999999</v>
      </c>
      <c r="E423" s="37">
        <f>SUMIFS(СВЦЭМ!$L$34:$L$777,СВЦЭМ!$A$34:$A$777,$A423,СВЦЭМ!$B$34:$B$777,E$401)+'СЕТ СН'!$F$13</f>
        <v>578.32178968000005</v>
      </c>
      <c r="F423" s="37">
        <f>SUMIFS(СВЦЭМ!$L$34:$L$777,СВЦЭМ!$A$34:$A$777,$A423,СВЦЭМ!$B$34:$B$777,F$401)+'СЕТ СН'!$F$13</f>
        <v>578.56339892999995</v>
      </c>
      <c r="G423" s="37">
        <f>SUMIFS(СВЦЭМ!$L$34:$L$777,СВЦЭМ!$A$34:$A$777,$A423,СВЦЭМ!$B$34:$B$777,G$401)+'СЕТ СН'!$F$13</f>
        <v>558.55076039000005</v>
      </c>
      <c r="H423" s="37">
        <f>SUMIFS(СВЦЭМ!$L$34:$L$777,СВЦЭМ!$A$34:$A$777,$A423,СВЦЭМ!$B$34:$B$777,H$401)+'СЕТ СН'!$F$13</f>
        <v>523.99065045999998</v>
      </c>
      <c r="I423" s="37">
        <f>SUMIFS(СВЦЭМ!$L$34:$L$777,СВЦЭМ!$A$34:$A$777,$A423,СВЦЭМ!$B$34:$B$777,I$401)+'СЕТ СН'!$F$13</f>
        <v>461.94865562000001</v>
      </c>
      <c r="J423" s="37">
        <f>SUMIFS(СВЦЭМ!$L$34:$L$777,СВЦЭМ!$A$34:$A$777,$A423,СВЦЭМ!$B$34:$B$777,J$401)+'СЕТ СН'!$F$13</f>
        <v>442.49249114000003</v>
      </c>
      <c r="K423" s="37">
        <f>SUMIFS(СВЦЭМ!$L$34:$L$777,СВЦЭМ!$A$34:$A$777,$A423,СВЦЭМ!$B$34:$B$777,K$401)+'СЕТ СН'!$F$13</f>
        <v>446.35266053999999</v>
      </c>
      <c r="L423" s="37">
        <f>SUMIFS(СВЦЭМ!$L$34:$L$777,СВЦЭМ!$A$34:$A$777,$A423,СВЦЭМ!$B$34:$B$777,L$401)+'СЕТ СН'!$F$13</f>
        <v>445.71241852999998</v>
      </c>
      <c r="M423" s="37">
        <f>SUMIFS(СВЦЭМ!$L$34:$L$777,СВЦЭМ!$A$34:$A$777,$A423,СВЦЭМ!$B$34:$B$777,M$401)+'СЕТ СН'!$F$13</f>
        <v>435.96868553000002</v>
      </c>
      <c r="N423" s="37">
        <f>SUMIFS(СВЦЭМ!$L$34:$L$777,СВЦЭМ!$A$34:$A$777,$A423,СВЦЭМ!$B$34:$B$777,N$401)+'СЕТ СН'!$F$13</f>
        <v>434.45730913</v>
      </c>
      <c r="O423" s="37">
        <f>SUMIFS(СВЦЭМ!$L$34:$L$777,СВЦЭМ!$A$34:$A$777,$A423,СВЦЭМ!$B$34:$B$777,O$401)+'СЕТ СН'!$F$13</f>
        <v>447.86693998999999</v>
      </c>
      <c r="P423" s="37">
        <f>SUMIFS(СВЦЭМ!$L$34:$L$777,СВЦЭМ!$A$34:$A$777,$A423,СВЦЭМ!$B$34:$B$777,P$401)+'СЕТ СН'!$F$13</f>
        <v>448.68344223000003</v>
      </c>
      <c r="Q423" s="37">
        <f>SUMIFS(СВЦЭМ!$L$34:$L$777,СВЦЭМ!$A$34:$A$777,$A423,СВЦЭМ!$B$34:$B$777,Q$401)+'СЕТ СН'!$F$13</f>
        <v>455.65461155999998</v>
      </c>
      <c r="R423" s="37">
        <f>SUMIFS(СВЦЭМ!$L$34:$L$777,СВЦЭМ!$A$34:$A$777,$A423,СВЦЭМ!$B$34:$B$777,R$401)+'СЕТ СН'!$F$13</f>
        <v>459.82932149999999</v>
      </c>
      <c r="S423" s="37">
        <f>SUMIFS(СВЦЭМ!$L$34:$L$777,СВЦЭМ!$A$34:$A$777,$A423,СВЦЭМ!$B$34:$B$777,S$401)+'СЕТ СН'!$F$13</f>
        <v>445.27751123000002</v>
      </c>
      <c r="T423" s="37">
        <f>SUMIFS(СВЦЭМ!$L$34:$L$777,СВЦЭМ!$A$34:$A$777,$A423,СВЦЭМ!$B$34:$B$777,T$401)+'СЕТ СН'!$F$13</f>
        <v>446.79342661999999</v>
      </c>
      <c r="U423" s="37">
        <f>SUMIFS(СВЦЭМ!$L$34:$L$777,СВЦЭМ!$A$34:$A$777,$A423,СВЦЭМ!$B$34:$B$777,U$401)+'СЕТ СН'!$F$13</f>
        <v>483.28294832</v>
      </c>
      <c r="V423" s="37">
        <f>SUMIFS(СВЦЭМ!$L$34:$L$777,СВЦЭМ!$A$34:$A$777,$A423,СВЦЭМ!$B$34:$B$777,V$401)+'СЕТ СН'!$F$13</f>
        <v>500.58260029000002</v>
      </c>
      <c r="W423" s="37">
        <f>SUMIFS(СВЦЭМ!$L$34:$L$777,СВЦЭМ!$A$34:$A$777,$A423,СВЦЭМ!$B$34:$B$777,W$401)+'СЕТ СН'!$F$13</f>
        <v>489.49390297000002</v>
      </c>
      <c r="X423" s="37">
        <f>SUMIFS(СВЦЭМ!$L$34:$L$777,СВЦЭМ!$A$34:$A$777,$A423,СВЦЭМ!$B$34:$B$777,X$401)+'СЕТ СН'!$F$13</f>
        <v>457.20375648999999</v>
      </c>
      <c r="Y423" s="37">
        <f>SUMIFS(СВЦЭМ!$L$34:$L$777,СВЦЭМ!$A$34:$A$777,$A423,СВЦЭМ!$B$34:$B$777,Y$401)+'СЕТ СН'!$F$13</f>
        <v>484.19108143</v>
      </c>
    </row>
    <row r="424" spans="1:25" ht="15.75" x14ac:dyDescent="0.2">
      <c r="A424" s="36">
        <f t="shared" si="11"/>
        <v>42636</v>
      </c>
      <c r="B424" s="37">
        <f>SUMIFS(СВЦЭМ!$L$34:$L$777,СВЦЭМ!$A$34:$A$777,$A424,СВЦЭМ!$B$34:$B$777,B$401)+'СЕТ СН'!$F$13</f>
        <v>498.33113871</v>
      </c>
      <c r="C424" s="37">
        <f>SUMIFS(СВЦЭМ!$L$34:$L$777,СВЦЭМ!$A$34:$A$777,$A424,СВЦЭМ!$B$34:$B$777,C$401)+'СЕТ СН'!$F$13</f>
        <v>543.13025241000003</v>
      </c>
      <c r="D424" s="37">
        <f>SUMIFS(СВЦЭМ!$L$34:$L$777,СВЦЭМ!$A$34:$A$777,$A424,СВЦЭМ!$B$34:$B$777,D$401)+'СЕТ СН'!$F$13</f>
        <v>573.59698913</v>
      </c>
      <c r="E424" s="37">
        <f>SUMIFS(СВЦЭМ!$L$34:$L$777,СВЦЭМ!$A$34:$A$777,$A424,СВЦЭМ!$B$34:$B$777,E$401)+'СЕТ СН'!$F$13</f>
        <v>581.77977677000001</v>
      </c>
      <c r="F424" s="37">
        <f>SUMIFS(СВЦЭМ!$L$34:$L$777,СВЦЭМ!$A$34:$A$777,$A424,СВЦЭМ!$B$34:$B$777,F$401)+'СЕТ СН'!$F$13</f>
        <v>578.24176319000003</v>
      </c>
      <c r="G424" s="37">
        <f>SUMIFS(СВЦЭМ!$L$34:$L$777,СВЦЭМ!$A$34:$A$777,$A424,СВЦЭМ!$B$34:$B$777,G$401)+'СЕТ СН'!$F$13</f>
        <v>563.03778784999997</v>
      </c>
      <c r="H424" s="37">
        <f>SUMIFS(СВЦЭМ!$L$34:$L$777,СВЦЭМ!$A$34:$A$777,$A424,СВЦЭМ!$B$34:$B$777,H$401)+'СЕТ СН'!$F$13</f>
        <v>520.09868143999995</v>
      </c>
      <c r="I424" s="37">
        <f>SUMIFS(СВЦЭМ!$L$34:$L$777,СВЦЭМ!$A$34:$A$777,$A424,СВЦЭМ!$B$34:$B$777,I$401)+'СЕТ СН'!$F$13</f>
        <v>469.99199464999998</v>
      </c>
      <c r="J424" s="37">
        <f>SUMIFS(СВЦЭМ!$L$34:$L$777,СВЦЭМ!$A$34:$A$777,$A424,СВЦЭМ!$B$34:$B$777,J$401)+'СЕТ СН'!$F$13</f>
        <v>457.43413432</v>
      </c>
      <c r="K424" s="37">
        <f>SUMIFS(СВЦЭМ!$L$34:$L$777,СВЦЭМ!$A$34:$A$777,$A424,СВЦЭМ!$B$34:$B$777,K$401)+'СЕТ СН'!$F$13</f>
        <v>459.54652807000002</v>
      </c>
      <c r="L424" s="37">
        <f>SUMIFS(СВЦЭМ!$L$34:$L$777,СВЦЭМ!$A$34:$A$777,$A424,СВЦЭМ!$B$34:$B$777,L$401)+'СЕТ СН'!$F$13</f>
        <v>489.32528201000002</v>
      </c>
      <c r="M424" s="37">
        <f>SUMIFS(СВЦЭМ!$L$34:$L$777,СВЦЭМ!$A$34:$A$777,$A424,СВЦЭМ!$B$34:$B$777,M$401)+'СЕТ СН'!$F$13</f>
        <v>511.85289231000002</v>
      </c>
      <c r="N424" s="37">
        <f>SUMIFS(СВЦЭМ!$L$34:$L$777,СВЦЭМ!$A$34:$A$777,$A424,СВЦЭМ!$B$34:$B$777,N$401)+'СЕТ СН'!$F$13</f>
        <v>494.27691053000001</v>
      </c>
      <c r="O424" s="37">
        <f>SUMIFS(СВЦЭМ!$L$34:$L$777,СВЦЭМ!$A$34:$A$777,$A424,СВЦЭМ!$B$34:$B$777,O$401)+'СЕТ СН'!$F$13</f>
        <v>491.55564244999999</v>
      </c>
      <c r="P424" s="37">
        <f>SUMIFS(СВЦЭМ!$L$34:$L$777,СВЦЭМ!$A$34:$A$777,$A424,СВЦЭМ!$B$34:$B$777,P$401)+'СЕТ СН'!$F$13</f>
        <v>495.00944283000001</v>
      </c>
      <c r="Q424" s="37">
        <f>SUMIFS(СВЦЭМ!$L$34:$L$777,СВЦЭМ!$A$34:$A$777,$A424,СВЦЭМ!$B$34:$B$777,Q$401)+'СЕТ СН'!$F$13</f>
        <v>498.63338319000002</v>
      </c>
      <c r="R424" s="37">
        <f>SUMIFS(СВЦЭМ!$L$34:$L$777,СВЦЭМ!$A$34:$A$777,$A424,СВЦЭМ!$B$34:$B$777,R$401)+'СЕТ СН'!$F$13</f>
        <v>490.88696462000001</v>
      </c>
      <c r="S424" s="37">
        <f>SUMIFS(СВЦЭМ!$L$34:$L$777,СВЦЭМ!$A$34:$A$777,$A424,СВЦЭМ!$B$34:$B$777,S$401)+'СЕТ СН'!$F$13</f>
        <v>484.88180469999998</v>
      </c>
      <c r="T424" s="37">
        <f>SUMIFS(СВЦЭМ!$L$34:$L$777,СВЦЭМ!$A$34:$A$777,$A424,СВЦЭМ!$B$34:$B$777,T$401)+'СЕТ СН'!$F$13</f>
        <v>457.0806632</v>
      </c>
      <c r="U424" s="37">
        <f>SUMIFS(СВЦЭМ!$L$34:$L$777,СВЦЭМ!$A$34:$A$777,$A424,СВЦЭМ!$B$34:$B$777,U$401)+'СЕТ СН'!$F$13</f>
        <v>454.58786027000002</v>
      </c>
      <c r="V424" s="37">
        <f>SUMIFS(СВЦЭМ!$L$34:$L$777,СВЦЭМ!$A$34:$A$777,$A424,СВЦЭМ!$B$34:$B$777,V$401)+'СЕТ СН'!$F$13</f>
        <v>455.08214192000003</v>
      </c>
      <c r="W424" s="37">
        <f>SUMIFS(СВЦЭМ!$L$34:$L$777,СВЦЭМ!$A$34:$A$777,$A424,СВЦЭМ!$B$34:$B$777,W$401)+'СЕТ СН'!$F$13</f>
        <v>452.35941068</v>
      </c>
      <c r="X424" s="37">
        <f>SUMIFS(СВЦЭМ!$L$34:$L$777,СВЦЭМ!$A$34:$A$777,$A424,СВЦЭМ!$B$34:$B$777,X$401)+'СЕТ СН'!$F$13</f>
        <v>482.07197222000002</v>
      </c>
      <c r="Y424" s="37">
        <f>SUMIFS(СВЦЭМ!$L$34:$L$777,СВЦЭМ!$A$34:$A$777,$A424,СВЦЭМ!$B$34:$B$777,Y$401)+'СЕТ СН'!$F$13</f>
        <v>517.36531681999998</v>
      </c>
    </row>
    <row r="425" spans="1:25" ht="15.75" x14ac:dyDescent="0.2">
      <c r="A425" s="36">
        <f t="shared" si="11"/>
        <v>42637</v>
      </c>
      <c r="B425" s="37">
        <f>SUMIFS(СВЦЭМ!$L$34:$L$777,СВЦЭМ!$A$34:$A$777,$A425,СВЦЭМ!$B$34:$B$777,B$401)+'СЕТ СН'!$F$13</f>
        <v>487.07331353000001</v>
      </c>
      <c r="C425" s="37">
        <f>SUMIFS(СВЦЭМ!$L$34:$L$777,СВЦЭМ!$A$34:$A$777,$A425,СВЦЭМ!$B$34:$B$777,C$401)+'СЕТ СН'!$F$13</f>
        <v>540.77702508000004</v>
      </c>
      <c r="D425" s="37">
        <f>SUMIFS(СВЦЭМ!$L$34:$L$777,СВЦЭМ!$A$34:$A$777,$A425,СВЦЭМ!$B$34:$B$777,D$401)+'СЕТ СН'!$F$13</f>
        <v>573.27823970999998</v>
      </c>
      <c r="E425" s="37">
        <f>SUMIFS(СВЦЭМ!$L$34:$L$777,СВЦЭМ!$A$34:$A$777,$A425,СВЦЭМ!$B$34:$B$777,E$401)+'СЕТ СН'!$F$13</f>
        <v>580.06901855000001</v>
      </c>
      <c r="F425" s="37">
        <f>SUMIFS(СВЦЭМ!$L$34:$L$777,СВЦЭМ!$A$34:$A$777,$A425,СВЦЭМ!$B$34:$B$777,F$401)+'СЕТ СН'!$F$13</f>
        <v>585.32029236999995</v>
      </c>
      <c r="G425" s="37">
        <f>SUMIFS(СВЦЭМ!$L$34:$L$777,СВЦЭМ!$A$34:$A$777,$A425,СВЦЭМ!$B$34:$B$777,G$401)+'СЕТ СН'!$F$13</f>
        <v>580.45429927999999</v>
      </c>
      <c r="H425" s="37">
        <f>SUMIFS(СВЦЭМ!$L$34:$L$777,СВЦЭМ!$A$34:$A$777,$A425,СВЦЭМ!$B$34:$B$777,H$401)+'СЕТ СН'!$F$13</f>
        <v>553.51481232000003</v>
      </c>
      <c r="I425" s="37">
        <f>SUMIFS(СВЦЭМ!$L$34:$L$777,СВЦЭМ!$A$34:$A$777,$A425,СВЦЭМ!$B$34:$B$777,I$401)+'СЕТ СН'!$F$13</f>
        <v>506.26372361</v>
      </c>
      <c r="J425" s="37">
        <f>SUMIFS(СВЦЭМ!$L$34:$L$777,СВЦЭМ!$A$34:$A$777,$A425,СВЦЭМ!$B$34:$B$777,J$401)+'СЕТ СН'!$F$13</f>
        <v>445.86541604000001</v>
      </c>
      <c r="K425" s="37">
        <f>SUMIFS(СВЦЭМ!$L$34:$L$777,СВЦЭМ!$A$34:$A$777,$A425,СВЦЭМ!$B$34:$B$777,K$401)+'СЕТ СН'!$F$13</f>
        <v>436.17715773999998</v>
      </c>
      <c r="L425" s="37">
        <f>SUMIFS(СВЦЭМ!$L$34:$L$777,СВЦЭМ!$A$34:$A$777,$A425,СВЦЭМ!$B$34:$B$777,L$401)+'СЕТ СН'!$F$13</f>
        <v>456.33325442</v>
      </c>
      <c r="M425" s="37">
        <f>SUMIFS(СВЦЭМ!$L$34:$L$777,СВЦЭМ!$A$34:$A$777,$A425,СВЦЭМ!$B$34:$B$777,M$401)+'СЕТ СН'!$F$13</f>
        <v>485.71549923999999</v>
      </c>
      <c r="N425" s="37">
        <f>SUMIFS(СВЦЭМ!$L$34:$L$777,СВЦЭМ!$A$34:$A$777,$A425,СВЦЭМ!$B$34:$B$777,N$401)+'СЕТ СН'!$F$13</f>
        <v>467.86560925999999</v>
      </c>
      <c r="O425" s="37">
        <f>SUMIFS(СВЦЭМ!$L$34:$L$777,СВЦЭМ!$A$34:$A$777,$A425,СВЦЭМ!$B$34:$B$777,O$401)+'СЕТ СН'!$F$13</f>
        <v>408.22388893999999</v>
      </c>
      <c r="P425" s="37">
        <f>SUMIFS(СВЦЭМ!$L$34:$L$777,СВЦЭМ!$A$34:$A$777,$A425,СВЦЭМ!$B$34:$B$777,P$401)+'СЕТ СН'!$F$13</f>
        <v>403.54586991000002</v>
      </c>
      <c r="Q425" s="37">
        <f>SUMIFS(СВЦЭМ!$L$34:$L$777,СВЦЭМ!$A$34:$A$777,$A425,СВЦЭМ!$B$34:$B$777,Q$401)+'СЕТ СН'!$F$13</f>
        <v>397.65271584999999</v>
      </c>
      <c r="R425" s="37">
        <f>SUMIFS(СВЦЭМ!$L$34:$L$777,СВЦЭМ!$A$34:$A$777,$A425,СВЦЭМ!$B$34:$B$777,R$401)+'СЕТ СН'!$F$13</f>
        <v>395.79499070999998</v>
      </c>
      <c r="S425" s="37">
        <f>SUMIFS(СВЦЭМ!$L$34:$L$777,СВЦЭМ!$A$34:$A$777,$A425,СВЦЭМ!$B$34:$B$777,S$401)+'СЕТ СН'!$F$13</f>
        <v>402.07683730999997</v>
      </c>
      <c r="T425" s="37">
        <f>SUMIFS(СВЦЭМ!$L$34:$L$777,СВЦЭМ!$A$34:$A$777,$A425,СВЦЭМ!$B$34:$B$777,T$401)+'СЕТ СН'!$F$13</f>
        <v>413.11403577999999</v>
      </c>
      <c r="U425" s="37">
        <f>SUMIFS(СВЦЭМ!$L$34:$L$777,СВЦЭМ!$A$34:$A$777,$A425,СВЦЭМ!$B$34:$B$777,U$401)+'СЕТ СН'!$F$13</f>
        <v>441.01604207999998</v>
      </c>
      <c r="V425" s="37">
        <f>SUMIFS(СВЦЭМ!$L$34:$L$777,СВЦЭМ!$A$34:$A$777,$A425,СВЦЭМ!$B$34:$B$777,V$401)+'СЕТ СН'!$F$13</f>
        <v>463.40738696</v>
      </c>
      <c r="W425" s="37">
        <f>SUMIFS(СВЦЭМ!$L$34:$L$777,СВЦЭМ!$A$34:$A$777,$A425,СВЦЭМ!$B$34:$B$777,W$401)+'СЕТ СН'!$F$13</f>
        <v>452.04613232000003</v>
      </c>
      <c r="X425" s="37">
        <f>SUMIFS(СВЦЭМ!$L$34:$L$777,СВЦЭМ!$A$34:$A$777,$A425,СВЦЭМ!$B$34:$B$777,X$401)+'СЕТ СН'!$F$13</f>
        <v>427.99231214000002</v>
      </c>
      <c r="Y425" s="37">
        <f>SUMIFS(СВЦЭМ!$L$34:$L$777,СВЦЭМ!$A$34:$A$777,$A425,СВЦЭМ!$B$34:$B$777,Y$401)+'СЕТ СН'!$F$13</f>
        <v>466.74581853000001</v>
      </c>
    </row>
    <row r="426" spans="1:25" ht="15.75" x14ac:dyDescent="0.2">
      <c r="A426" s="36">
        <f t="shared" si="11"/>
        <v>42638</v>
      </c>
      <c r="B426" s="37">
        <f>SUMIFS(СВЦЭМ!$L$34:$L$777,СВЦЭМ!$A$34:$A$777,$A426,СВЦЭМ!$B$34:$B$777,B$401)+'СЕТ СН'!$F$13</f>
        <v>487.70608475</v>
      </c>
      <c r="C426" s="37">
        <f>SUMIFS(СВЦЭМ!$L$34:$L$777,СВЦЭМ!$A$34:$A$777,$A426,СВЦЭМ!$B$34:$B$777,C$401)+'СЕТ СН'!$F$13</f>
        <v>541.81237769999996</v>
      </c>
      <c r="D426" s="37">
        <f>SUMIFS(СВЦЭМ!$L$34:$L$777,СВЦЭМ!$A$34:$A$777,$A426,СВЦЭМ!$B$34:$B$777,D$401)+'СЕТ СН'!$F$13</f>
        <v>577.33879638999997</v>
      </c>
      <c r="E426" s="37">
        <f>SUMIFS(СВЦЭМ!$L$34:$L$777,СВЦЭМ!$A$34:$A$777,$A426,СВЦЭМ!$B$34:$B$777,E$401)+'СЕТ СН'!$F$13</f>
        <v>578.61795545999996</v>
      </c>
      <c r="F426" s="37">
        <f>SUMIFS(СВЦЭМ!$L$34:$L$777,СВЦЭМ!$A$34:$A$777,$A426,СВЦЭМ!$B$34:$B$777,F$401)+'СЕТ СН'!$F$13</f>
        <v>576.26983811000002</v>
      </c>
      <c r="G426" s="37">
        <f>SUMIFS(СВЦЭМ!$L$34:$L$777,СВЦЭМ!$A$34:$A$777,$A426,СВЦЭМ!$B$34:$B$777,G$401)+'СЕТ СН'!$F$13</f>
        <v>574.32034969999995</v>
      </c>
      <c r="H426" s="37">
        <f>SUMIFS(СВЦЭМ!$L$34:$L$777,СВЦЭМ!$A$34:$A$777,$A426,СВЦЭМ!$B$34:$B$777,H$401)+'СЕТ СН'!$F$13</f>
        <v>558.89476666999997</v>
      </c>
      <c r="I426" s="37">
        <f>SUMIFS(СВЦЭМ!$L$34:$L$777,СВЦЭМ!$A$34:$A$777,$A426,СВЦЭМ!$B$34:$B$777,I$401)+'СЕТ СН'!$F$13</f>
        <v>521.16945086999999</v>
      </c>
      <c r="J426" s="37">
        <f>SUMIFS(СВЦЭМ!$L$34:$L$777,СВЦЭМ!$A$34:$A$777,$A426,СВЦЭМ!$B$34:$B$777,J$401)+'СЕТ СН'!$F$13</f>
        <v>460.467782</v>
      </c>
      <c r="K426" s="37">
        <f>SUMIFS(СВЦЭМ!$L$34:$L$777,СВЦЭМ!$A$34:$A$777,$A426,СВЦЭМ!$B$34:$B$777,K$401)+'СЕТ СН'!$F$13</f>
        <v>429.29312057999999</v>
      </c>
      <c r="L426" s="37">
        <f>SUMIFS(СВЦЭМ!$L$34:$L$777,СВЦЭМ!$A$34:$A$777,$A426,СВЦЭМ!$B$34:$B$777,L$401)+'СЕТ СН'!$F$13</f>
        <v>402.78984573999998</v>
      </c>
      <c r="M426" s="37">
        <f>SUMIFS(СВЦЭМ!$L$34:$L$777,СВЦЭМ!$A$34:$A$777,$A426,СВЦЭМ!$B$34:$B$777,M$401)+'СЕТ СН'!$F$13</f>
        <v>413.82278379000002</v>
      </c>
      <c r="N426" s="37">
        <f>SUMIFS(СВЦЭМ!$L$34:$L$777,СВЦЭМ!$A$34:$A$777,$A426,СВЦЭМ!$B$34:$B$777,N$401)+'СЕТ СН'!$F$13</f>
        <v>405.22176764</v>
      </c>
      <c r="O426" s="37">
        <f>SUMIFS(СВЦЭМ!$L$34:$L$777,СВЦЭМ!$A$34:$A$777,$A426,СВЦЭМ!$B$34:$B$777,O$401)+'СЕТ СН'!$F$13</f>
        <v>409.19280684</v>
      </c>
      <c r="P426" s="37">
        <f>SUMIFS(СВЦЭМ!$L$34:$L$777,СВЦЭМ!$A$34:$A$777,$A426,СВЦЭМ!$B$34:$B$777,P$401)+'СЕТ СН'!$F$13</f>
        <v>414.34650463999998</v>
      </c>
      <c r="Q426" s="37">
        <f>SUMIFS(СВЦЭМ!$L$34:$L$777,СВЦЭМ!$A$34:$A$777,$A426,СВЦЭМ!$B$34:$B$777,Q$401)+'СЕТ СН'!$F$13</f>
        <v>417.67112822000001</v>
      </c>
      <c r="R426" s="37">
        <f>SUMIFS(СВЦЭМ!$L$34:$L$777,СВЦЭМ!$A$34:$A$777,$A426,СВЦЭМ!$B$34:$B$777,R$401)+'СЕТ СН'!$F$13</f>
        <v>427.75131671999998</v>
      </c>
      <c r="S426" s="37">
        <f>SUMIFS(СВЦЭМ!$L$34:$L$777,СВЦЭМ!$A$34:$A$777,$A426,СВЦЭМ!$B$34:$B$777,S$401)+'СЕТ СН'!$F$13</f>
        <v>422.61119687000001</v>
      </c>
      <c r="T426" s="37">
        <f>SUMIFS(СВЦЭМ!$L$34:$L$777,СВЦЭМ!$A$34:$A$777,$A426,СВЦЭМ!$B$34:$B$777,T$401)+'СЕТ СН'!$F$13</f>
        <v>410.56226014999999</v>
      </c>
      <c r="U426" s="37">
        <f>SUMIFS(СВЦЭМ!$L$34:$L$777,СВЦЭМ!$A$34:$A$777,$A426,СВЦЭМ!$B$34:$B$777,U$401)+'СЕТ СН'!$F$13</f>
        <v>424.12348715000002</v>
      </c>
      <c r="V426" s="37">
        <f>SUMIFS(СВЦЭМ!$L$34:$L$777,СВЦЭМ!$A$34:$A$777,$A426,СВЦЭМ!$B$34:$B$777,V$401)+'СЕТ СН'!$F$13</f>
        <v>423.59957859000002</v>
      </c>
      <c r="W426" s="37">
        <f>SUMIFS(СВЦЭМ!$L$34:$L$777,СВЦЭМ!$A$34:$A$777,$A426,СВЦЭМ!$B$34:$B$777,W$401)+'СЕТ СН'!$F$13</f>
        <v>412.88990933000002</v>
      </c>
      <c r="X426" s="37">
        <f>SUMIFS(СВЦЭМ!$L$34:$L$777,СВЦЭМ!$A$34:$A$777,$A426,СВЦЭМ!$B$34:$B$777,X$401)+'СЕТ СН'!$F$13</f>
        <v>422.58123207</v>
      </c>
      <c r="Y426" s="37">
        <f>SUMIFS(СВЦЭМ!$L$34:$L$777,СВЦЭМ!$A$34:$A$777,$A426,СВЦЭМ!$B$34:$B$777,Y$401)+'СЕТ СН'!$F$13</f>
        <v>458.05534712000002</v>
      </c>
    </row>
    <row r="427" spans="1:25" ht="15.75" x14ac:dyDescent="0.2">
      <c r="A427" s="36">
        <f t="shared" si="11"/>
        <v>42639</v>
      </c>
      <c r="B427" s="37">
        <f>SUMIFS(СВЦЭМ!$L$34:$L$777,СВЦЭМ!$A$34:$A$777,$A427,СВЦЭМ!$B$34:$B$777,B$401)+'СЕТ СН'!$F$13</f>
        <v>491.62610360999997</v>
      </c>
      <c r="C427" s="37">
        <f>SUMIFS(СВЦЭМ!$L$34:$L$777,СВЦЭМ!$A$34:$A$777,$A427,СВЦЭМ!$B$34:$B$777,C$401)+'СЕТ СН'!$F$13</f>
        <v>543.30405637000001</v>
      </c>
      <c r="D427" s="37">
        <f>SUMIFS(СВЦЭМ!$L$34:$L$777,СВЦЭМ!$A$34:$A$777,$A427,СВЦЭМ!$B$34:$B$777,D$401)+'СЕТ СН'!$F$13</f>
        <v>572.61781323000002</v>
      </c>
      <c r="E427" s="37">
        <f>SUMIFS(СВЦЭМ!$L$34:$L$777,СВЦЭМ!$A$34:$A$777,$A427,СВЦЭМ!$B$34:$B$777,E$401)+'СЕТ СН'!$F$13</f>
        <v>574.72706115000005</v>
      </c>
      <c r="F427" s="37">
        <f>SUMIFS(СВЦЭМ!$L$34:$L$777,СВЦЭМ!$A$34:$A$777,$A427,СВЦЭМ!$B$34:$B$777,F$401)+'СЕТ СН'!$F$13</f>
        <v>568.16530780999994</v>
      </c>
      <c r="G427" s="37">
        <f>SUMIFS(СВЦЭМ!$L$34:$L$777,СВЦЭМ!$A$34:$A$777,$A427,СВЦЭМ!$B$34:$B$777,G$401)+'СЕТ СН'!$F$13</f>
        <v>565.05584887999999</v>
      </c>
      <c r="H427" s="37">
        <f>SUMIFS(СВЦЭМ!$L$34:$L$777,СВЦЭМ!$A$34:$A$777,$A427,СВЦЭМ!$B$34:$B$777,H$401)+'СЕТ СН'!$F$13</f>
        <v>512.84319516000005</v>
      </c>
      <c r="I427" s="37">
        <f>SUMIFS(СВЦЭМ!$L$34:$L$777,СВЦЭМ!$A$34:$A$777,$A427,СВЦЭМ!$B$34:$B$777,I$401)+'СЕТ СН'!$F$13</f>
        <v>444.52167069000001</v>
      </c>
      <c r="J427" s="37">
        <f>SUMIFS(СВЦЭМ!$L$34:$L$777,СВЦЭМ!$A$34:$A$777,$A427,СВЦЭМ!$B$34:$B$777,J$401)+'СЕТ СН'!$F$13</f>
        <v>406.61783208999998</v>
      </c>
      <c r="K427" s="37">
        <f>SUMIFS(СВЦЭМ!$L$34:$L$777,СВЦЭМ!$A$34:$A$777,$A427,СВЦЭМ!$B$34:$B$777,K$401)+'СЕТ СН'!$F$13</f>
        <v>397.79554245000003</v>
      </c>
      <c r="L427" s="37">
        <f>SUMIFS(СВЦЭМ!$L$34:$L$777,СВЦЭМ!$A$34:$A$777,$A427,СВЦЭМ!$B$34:$B$777,L$401)+'СЕТ СН'!$F$13</f>
        <v>394.41950236999998</v>
      </c>
      <c r="M427" s="37">
        <f>SUMIFS(СВЦЭМ!$L$34:$L$777,СВЦЭМ!$A$34:$A$777,$A427,СВЦЭМ!$B$34:$B$777,M$401)+'СЕТ СН'!$F$13</f>
        <v>403.62523734000001</v>
      </c>
      <c r="N427" s="37">
        <f>SUMIFS(СВЦЭМ!$L$34:$L$777,СВЦЭМ!$A$34:$A$777,$A427,СВЦЭМ!$B$34:$B$777,N$401)+'СЕТ СН'!$F$13</f>
        <v>412.89716963000001</v>
      </c>
      <c r="O427" s="37">
        <f>SUMIFS(СВЦЭМ!$L$34:$L$777,СВЦЭМ!$A$34:$A$777,$A427,СВЦЭМ!$B$34:$B$777,O$401)+'СЕТ СН'!$F$13</f>
        <v>412.51352882999998</v>
      </c>
      <c r="P427" s="37">
        <f>SUMIFS(СВЦЭМ!$L$34:$L$777,СВЦЭМ!$A$34:$A$777,$A427,СВЦЭМ!$B$34:$B$777,P$401)+'СЕТ СН'!$F$13</f>
        <v>409.10321993000002</v>
      </c>
      <c r="Q427" s="37">
        <f>SUMIFS(СВЦЭМ!$L$34:$L$777,СВЦЭМ!$A$34:$A$777,$A427,СВЦЭМ!$B$34:$B$777,Q$401)+'СЕТ СН'!$F$13</f>
        <v>416.59336021000001</v>
      </c>
      <c r="R427" s="37">
        <f>SUMIFS(СВЦЭМ!$L$34:$L$777,СВЦЭМ!$A$34:$A$777,$A427,СВЦЭМ!$B$34:$B$777,R$401)+'СЕТ СН'!$F$13</f>
        <v>425.08951502999997</v>
      </c>
      <c r="S427" s="37">
        <f>SUMIFS(СВЦЭМ!$L$34:$L$777,СВЦЭМ!$A$34:$A$777,$A427,СВЦЭМ!$B$34:$B$777,S$401)+'СЕТ СН'!$F$13</f>
        <v>433.33893258000001</v>
      </c>
      <c r="T427" s="37">
        <f>SUMIFS(СВЦЭМ!$L$34:$L$777,СВЦЭМ!$A$34:$A$777,$A427,СВЦЭМ!$B$34:$B$777,T$401)+'СЕТ СН'!$F$13</f>
        <v>406.78069518000001</v>
      </c>
      <c r="U427" s="37">
        <f>SUMIFS(СВЦЭМ!$L$34:$L$777,СВЦЭМ!$A$34:$A$777,$A427,СВЦЭМ!$B$34:$B$777,U$401)+'СЕТ СН'!$F$13</f>
        <v>379.94105368999999</v>
      </c>
      <c r="V427" s="37">
        <f>SUMIFS(СВЦЭМ!$L$34:$L$777,СВЦЭМ!$A$34:$A$777,$A427,СВЦЭМ!$B$34:$B$777,V$401)+'СЕТ СН'!$F$13</f>
        <v>387.68951729000003</v>
      </c>
      <c r="W427" s="37">
        <f>SUMIFS(СВЦЭМ!$L$34:$L$777,СВЦЭМ!$A$34:$A$777,$A427,СВЦЭМ!$B$34:$B$777,W$401)+'СЕТ СН'!$F$13</f>
        <v>379.78671466999998</v>
      </c>
      <c r="X427" s="37">
        <f>SUMIFS(СВЦЭМ!$L$34:$L$777,СВЦЭМ!$A$34:$A$777,$A427,СВЦЭМ!$B$34:$B$777,X$401)+'СЕТ СН'!$F$13</f>
        <v>411.90385501999998</v>
      </c>
      <c r="Y427" s="37">
        <f>SUMIFS(СВЦЭМ!$L$34:$L$777,СВЦЭМ!$A$34:$A$777,$A427,СВЦЭМ!$B$34:$B$777,Y$401)+'СЕТ СН'!$F$13</f>
        <v>466.02425204000002</v>
      </c>
    </row>
    <row r="428" spans="1:25" ht="15.75" x14ac:dyDescent="0.2">
      <c r="A428" s="36">
        <f t="shared" si="11"/>
        <v>42640</v>
      </c>
      <c r="B428" s="37">
        <f>SUMIFS(СВЦЭМ!$L$34:$L$777,СВЦЭМ!$A$34:$A$777,$A428,СВЦЭМ!$B$34:$B$777,B$401)+'СЕТ СН'!$F$13</f>
        <v>490.97139829999998</v>
      </c>
      <c r="C428" s="37">
        <f>SUMIFS(СВЦЭМ!$L$34:$L$777,СВЦЭМ!$A$34:$A$777,$A428,СВЦЭМ!$B$34:$B$777,C$401)+'СЕТ СН'!$F$13</f>
        <v>544.07576904999996</v>
      </c>
      <c r="D428" s="37">
        <f>SUMIFS(СВЦЭМ!$L$34:$L$777,СВЦЭМ!$A$34:$A$777,$A428,СВЦЭМ!$B$34:$B$777,D$401)+'СЕТ СН'!$F$13</f>
        <v>574.04979731000003</v>
      </c>
      <c r="E428" s="37">
        <f>SUMIFS(СВЦЭМ!$L$34:$L$777,СВЦЭМ!$A$34:$A$777,$A428,СВЦЭМ!$B$34:$B$777,E$401)+'СЕТ СН'!$F$13</f>
        <v>575.87130228000001</v>
      </c>
      <c r="F428" s="37">
        <f>SUMIFS(СВЦЭМ!$L$34:$L$777,СВЦЭМ!$A$34:$A$777,$A428,СВЦЭМ!$B$34:$B$777,F$401)+'СЕТ СН'!$F$13</f>
        <v>569.60853737000002</v>
      </c>
      <c r="G428" s="37">
        <f>SUMIFS(СВЦЭМ!$L$34:$L$777,СВЦЭМ!$A$34:$A$777,$A428,СВЦЭМ!$B$34:$B$777,G$401)+'СЕТ СН'!$F$13</f>
        <v>556.91488718000005</v>
      </c>
      <c r="H428" s="37">
        <f>SUMIFS(СВЦЭМ!$L$34:$L$777,СВЦЭМ!$A$34:$A$777,$A428,СВЦЭМ!$B$34:$B$777,H$401)+'СЕТ СН'!$F$13</f>
        <v>505.56564718999999</v>
      </c>
      <c r="I428" s="37">
        <f>SUMIFS(СВЦЭМ!$L$34:$L$777,СВЦЭМ!$A$34:$A$777,$A428,СВЦЭМ!$B$34:$B$777,I$401)+'СЕТ СН'!$F$13</f>
        <v>460.75700878999999</v>
      </c>
      <c r="J428" s="37">
        <f>SUMIFS(СВЦЭМ!$L$34:$L$777,СВЦЭМ!$A$34:$A$777,$A428,СВЦЭМ!$B$34:$B$777,J$401)+'СЕТ СН'!$F$13</f>
        <v>425.66943043999999</v>
      </c>
      <c r="K428" s="37">
        <f>SUMIFS(СВЦЭМ!$L$34:$L$777,СВЦЭМ!$A$34:$A$777,$A428,СВЦЭМ!$B$34:$B$777,K$401)+'СЕТ СН'!$F$13</f>
        <v>418.47818078</v>
      </c>
      <c r="L428" s="37">
        <f>SUMIFS(СВЦЭМ!$L$34:$L$777,СВЦЭМ!$A$34:$A$777,$A428,СВЦЭМ!$B$34:$B$777,L$401)+'СЕТ СН'!$F$13</f>
        <v>381.21928043000003</v>
      </c>
      <c r="M428" s="37">
        <f>SUMIFS(СВЦЭМ!$L$34:$L$777,СВЦЭМ!$A$34:$A$777,$A428,СВЦЭМ!$B$34:$B$777,M$401)+'СЕТ СН'!$F$13</f>
        <v>379.00217067</v>
      </c>
      <c r="N428" s="37">
        <f>SUMIFS(СВЦЭМ!$L$34:$L$777,СВЦЭМ!$A$34:$A$777,$A428,СВЦЭМ!$B$34:$B$777,N$401)+'СЕТ СН'!$F$13</f>
        <v>411.17481330999999</v>
      </c>
      <c r="O428" s="37">
        <f>SUMIFS(СВЦЭМ!$L$34:$L$777,СВЦЭМ!$A$34:$A$777,$A428,СВЦЭМ!$B$34:$B$777,O$401)+'СЕТ СН'!$F$13</f>
        <v>394.18384302999999</v>
      </c>
      <c r="P428" s="37">
        <f>SUMIFS(СВЦЭМ!$L$34:$L$777,СВЦЭМ!$A$34:$A$777,$A428,СВЦЭМ!$B$34:$B$777,P$401)+'СЕТ СН'!$F$13</f>
        <v>406.92884837999998</v>
      </c>
      <c r="Q428" s="37">
        <f>SUMIFS(СВЦЭМ!$L$34:$L$777,СВЦЭМ!$A$34:$A$777,$A428,СВЦЭМ!$B$34:$B$777,Q$401)+'СЕТ СН'!$F$13</f>
        <v>420.23726335999999</v>
      </c>
      <c r="R428" s="37">
        <f>SUMIFS(СВЦЭМ!$L$34:$L$777,СВЦЭМ!$A$34:$A$777,$A428,СВЦЭМ!$B$34:$B$777,R$401)+'СЕТ СН'!$F$13</f>
        <v>422.30783457000001</v>
      </c>
      <c r="S428" s="37">
        <f>SUMIFS(СВЦЭМ!$L$34:$L$777,СВЦЭМ!$A$34:$A$777,$A428,СВЦЭМ!$B$34:$B$777,S$401)+'СЕТ СН'!$F$13</f>
        <v>422.87352034000003</v>
      </c>
      <c r="T428" s="37">
        <f>SUMIFS(СВЦЭМ!$L$34:$L$777,СВЦЭМ!$A$34:$A$777,$A428,СВЦЭМ!$B$34:$B$777,T$401)+'СЕТ СН'!$F$13</f>
        <v>407.60839730999999</v>
      </c>
      <c r="U428" s="37">
        <f>SUMIFS(СВЦЭМ!$L$34:$L$777,СВЦЭМ!$A$34:$A$777,$A428,СВЦЭМ!$B$34:$B$777,U$401)+'СЕТ СН'!$F$13</f>
        <v>384.56509769000002</v>
      </c>
      <c r="V428" s="37">
        <f>SUMIFS(СВЦЭМ!$L$34:$L$777,СВЦЭМ!$A$34:$A$777,$A428,СВЦЭМ!$B$34:$B$777,V$401)+'СЕТ СН'!$F$13</f>
        <v>401.72845353999998</v>
      </c>
      <c r="W428" s="37">
        <f>SUMIFS(СВЦЭМ!$L$34:$L$777,СВЦЭМ!$A$34:$A$777,$A428,СВЦЭМ!$B$34:$B$777,W$401)+'СЕТ СН'!$F$13</f>
        <v>385.62221657999999</v>
      </c>
      <c r="X428" s="37">
        <f>SUMIFS(СВЦЭМ!$L$34:$L$777,СВЦЭМ!$A$34:$A$777,$A428,СВЦЭМ!$B$34:$B$777,X$401)+'СЕТ СН'!$F$13</f>
        <v>396.10837108999999</v>
      </c>
      <c r="Y428" s="37">
        <f>SUMIFS(СВЦЭМ!$L$34:$L$777,СВЦЭМ!$A$34:$A$777,$A428,СВЦЭМ!$B$34:$B$777,Y$401)+'СЕТ СН'!$F$13</f>
        <v>466.10506531999999</v>
      </c>
    </row>
    <row r="429" spans="1:25" ht="15.75" x14ac:dyDescent="0.2">
      <c r="A429" s="36">
        <f t="shared" si="11"/>
        <v>42641</v>
      </c>
      <c r="B429" s="37">
        <f>SUMIFS(СВЦЭМ!$L$34:$L$777,СВЦЭМ!$A$34:$A$777,$A429,СВЦЭМ!$B$34:$B$777,B$401)+'СЕТ СН'!$F$13</f>
        <v>562.22964034999995</v>
      </c>
      <c r="C429" s="37">
        <f>SUMIFS(СВЦЭМ!$L$34:$L$777,СВЦЭМ!$A$34:$A$777,$A429,СВЦЭМ!$B$34:$B$777,C$401)+'СЕТ СН'!$F$13</f>
        <v>617.65667175999999</v>
      </c>
      <c r="D429" s="37">
        <f>SUMIFS(СВЦЭМ!$L$34:$L$777,СВЦЭМ!$A$34:$A$777,$A429,СВЦЭМ!$B$34:$B$777,D$401)+'СЕТ СН'!$F$13</f>
        <v>646.72743807999996</v>
      </c>
      <c r="E429" s="37">
        <f>SUMIFS(СВЦЭМ!$L$34:$L$777,СВЦЭМ!$A$34:$A$777,$A429,СВЦЭМ!$B$34:$B$777,E$401)+'СЕТ СН'!$F$13</f>
        <v>652.87604378000003</v>
      </c>
      <c r="F429" s="37">
        <f>SUMIFS(СВЦЭМ!$L$34:$L$777,СВЦЭМ!$A$34:$A$777,$A429,СВЦЭМ!$B$34:$B$777,F$401)+'СЕТ СН'!$F$13</f>
        <v>649.11061136000001</v>
      </c>
      <c r="G429" s="37">
        <f>SUMIFS(СВЦЭМ!$L$34:$L$777,СВЦЭМ!$A$34:$A$777,$A429,СВЦЭМ!$B$34:$B$777,G$401)+'СЕТ СН'!$F$13</f>
        <v>627.17981471999997</v>
      </c>
      <c r="H429" s="37">
        <f>SUMIFS(СВЦЭМ!$L$34:$L$777,СВЦЭМ!$A$34:$A$777,$A429,СВЦЭМ!$B$34:$B$777,H$401)+'СЕТ СН'!$F$13</f>
        <v>570.60808157999998</v>
      </c>
      <c r="I429" s="37">
        <f>SUMIFS(СВЦЭМ!$L$34:$L$777,СВЦЭМ!$A$34:$A$777,$A429,СВЦЭМ!$B$34:$B$777,I$401)+'СЕТ СН'!$F$13</f>
        <v>522.95205668000006</v>
      </c>
      <c r="J429" s="37">
        <f>SUMIFS(СВЦЭМ!$L$34:$L$777,СВЦЭМ!$A$34:$A$777,$A429,СВЦЭМ!$B$34:$B$777,J$401)+'СЕТ СН'!$F$13</f>
        <v>492.66147923</v>
      </c>
      <c r="K429" s="37">
        <f>SUMIFS(СВЦЭМ!$L$34:$L$777,СВЦЭМ!$A$34:$A$777,$A429,СВЦЭМ!$B$34:$B$777,K$401)+'СЕТ СН'!$F$13</f>
        <v>452.93857442000001</v>
      </c>
      <c r="L429" s="37">
        <f>SUMIFS(СВЦЭМ!$L$34:$L$777,СВЦЭМ!$A$34:$A$777,$A429,СВЦЭМ!$B$34:$B$777,L$401)+'СЕТ СН'!$F$13</f>
        <v>432.45806944999998</v>
      </c>
      <c r="M429" s="37">
        <f>SUMIFS(СВЦЭМ!$L$34:$L$777,СВЦЭМ!$A$34:$A$777,$A429,СВЦЭМ!$B$34:$B$777,M$401)+'СЕТ СН'!$F$13</f>
        <v>431.90030669999999</v>
      </c>
      <c r="N429" s="37">
        <f>SUMIFS(СВЦЭМ!$L$34:$L$777,СВЦЭМ!$A$34:$A$777,$A429,СВЦЭМ!$B$34:$B$777,N$401)+'СЕТ СН'!$F$13</f>
        <v>436.06559082000001</v>
      </c>
      <c r="O429" s="37">
        <f>SUMIFS(СВЦЭМ!$L$34:$L$777,СВЦЭМ!$A$34:$A$777,$A429,СВЦЭМ!$B$34:$B$777,O$401)+'СЕТ СН'!$F$13</f>
        <v>436.67137378000001</v>
      </c>
      <c r="P429" s="37">
        <f>SUMIFS(СВЦЭМ!$L$34:$L$777,СВЦЭМ!$A$34:$A$777,$A429,СВЦЭМ!$B$34:$B$777,P$401)+'СЕТ СН'!$F$13</f>
        <v>445.59939360999999</v>
      </c>
      <c r="Q429" s="37">
        <f>SUMIFS(СВЦЭМ!$L$34:$L$777,СВЦЭМ!$A$34:$A$777,$A429,СВЦЭМ!$B$34:$B$777,Q$401)+'СЕТ СН'!$F$13</f>
        <v>463.20822152</v>
      </c>
      <c r="R429" s="37">
        <f>SUMIFS(СВЦЭМ!$L$34:$L$777,СВЦЭМ!$A$34:$A$777,$A429,СВЦЭМ!$B$34:$B$777,R$401)+'СЕТ СН'!$F$13</f>
        <v>464.92233266</v>
      </c>
      <c r="S429" s="37">
        <f>SUMIFS(СВЦЭМ!$L$34:$L$777,СВЦЭМ!$A$34:$A$777,$A429,СВЦЭМ!$B$34:$B$777,S$401)+'СЕТ СН'!$F$13</f>
        <v>465.80524766000002</v>
      </c>
      <c r="T429" s="37">
        <f>SUMIFS(СВЦЭМ!$L$34:$L$777,СВЦЭМ!$A$34:$A$777,$A429,СВЦЭМ!$B$34:$B$777,T$401)+'СЕТ СН'!$F$13</f>
        <v>450.47089223</v>
      </c>
      <c r="U429" s="37">
        <f>SUMIFS(СВЦЭМ!$L$34:$L$777,СВЦЭМ!$A$34:$A$777,$A429,СВЦЭМ!$B$34:$B$777,U$401)+'СЕТ СН'!$F$13</f>
        <v>428.67505032000003</v>
      </c>
      <c r="V429" s="37">
        <f>SUMIFS(СВЦЭМ!$L$34:$L$777,СВЦЭМ!$A$34:$A$777,$A429,СВЦЭМ!$B$34:$B$777,V$401)+'СЕТ СН'!$F$13</f>
        <v>432.07910326000001</v>
      </c>
      <c r="W429" s="37">
        <f>SUMIFS(СВЦЭМ!$L$34:$L$777,СВЦЭМ!$A$34:$A$777,$A429,СВЦЭМ!$B$34:$B$777,W$401)+'СЕТ СН'!$F$13</f>
        <v>427.54645992000002</v>
      </c>
      <c r="X429" s="37">
        <f>SUMIFS(СВЦЭМ!$L$34:$L$777,СВЦЭМ!$A$34:$A$777,$A429,СВЦЭМ!$B$34:$B$777,X$401)+'СЕТ СН'!$F$13</f>
        <v>449.55385901</v>
      </c>
      <c r="Y429" s="37">
        <f>SUMIFS(СВЦЭМ!$L$34:$L$777,СВЦЭМ!$A$34:$A$777,$A429,СВЦЭМ!$B$34:$B$777,Y$401)+'СЕТ СН'!$F$13</f>
        <v>503.91005573000001</v>
      </c>
    </row>
    <row r="430" spans="1:25" ht="15.75" x14ac:dyDescent="0.2">
      <c r="A430" s="36">
        <f t="shared" si="11"/>
        <v>42642</v>
      </c>
      <c r="B430" s="37">
        <f>SUMIFS(СВЦЭМ!$L$34:$L$777,СВЦЭМ!$A$34:$A$777,$A430,СВЦЭМ!$B$34:$B$777,B$401)+'СЕТ СН'!$F$13</f>
        <v>468.81292181999999</v>
      </c>
      <c r="C430" s="37">
        <f>SUMIFS(СВЦЭМ!$L$34:$L$777,СВЦЭМ!$A$34:$A$777,$A430,СВЦЭМ!$B$34:$B$777,C$401)+'СЕТ СН'!$F$13</f>
        <v>524.74437716</v>
      </c>
      <c r="D430" s="37">
        <f>SUMIFS(СВЦЭМ!$L$34:$L$777,СВЦЭМ!$A$34:$A$777,$A430,СВЦЭМ!$B$34:$B$777,D$401)+'СЕТ СН'!$F$13</f>
        <v>548.22120418999998</v>
      </c>
      <c r="E430" s="37">
        <f>SUMIFS(СВЦЭМ!$L$34:$L$777,СВЦЭМ!$A$34:$A$777,$A430,СВЦЭМ!$B$34:$B$777,E$401)+'СЕТ СН'!$F$13</f>
        <v>553.97052942000005</v>
      </c>
      <c r="F430" s="37">
        <f>SUMIFS(СВЦЭМ!$L$34:$L$777,СВЦЭМ!$A$34:$A$777,$A430,СВЦЭМ!$B$34:$B$777,F$401)+'СЕТ СН'!$F$13</f>
        <v>546.72676326999999</v>
      </c>
      <c r="G430" s="37">
        <f>SUMIFS(СВЦЭМ!$L$34:$L$777,СВЦЭМ!$A$34:$A$777,$A430,СВЦЭМ!$B$34:$B$777,G$401)+'СЕТ СН'!$F$13</f>
        <v>537.08062396000003</v>
      </c>
      <c r="H430" s="37">
        <f>SUMIFS(СВЦЭМ!$L$34:$L$777,СВЦЭМ!$A$34:$A$777,$A430,СВЦЭМ!$B$34:$B$777,H$401)+'СЕТ СН'!$F$13</f>
        <v>560.42830273000004</v>
      </c>
      <c r="I430" s="37">
        <f>SUMIFS(СВЦЭМ!$L$34:$L$777,СВЦЭМ!$A$34:$A$777,$A430,СВЦЭМ!$B$34:$B$777,I$401)+'СЕТ СН'!$F$13</f>
        <v>549.57367912999996</v>
      </c>
      <c r="J430" s="37">
        <f>SUMIFS(СВЦЭМ!$L$34:$L$777,СВЦЭМ!$A$34:$A$777,$A430,СВЦЭМ!$B$34:$B$777,J$401)+'СЕТ СН'!$F$13</f>
        <v>497.30971528999999</v>
      </c>
      <c r="K430" s="37">
        <f>SUMIFS(СВЦЭМ!$L$34:$L$777,СВЦЭМ!$A$34:$A$777,$A430,СВЦЭМ!$B$34:$B$777,K$401)+'СЕТ СН'!$F$13</f>
        <v>491.76124005999998</v>
      </c>
      <c r="L430" s="37">
        <f>SUMIFS(СВЦЭМ!$L$34:$L$777,СВЦЭМ!$A$34:$A$777,$A430,СВЦЭМ!$B$34:$B$777,L$401)+'СЕТ СН'!$F$13</f>
        <v>466.83091085000001</v>
      </c>
      <c r="M430" s="37">
        <f>SUMIFS(СВЦЭМ!$L$34:$L$777,СВЦЭМ!$A$34:$A$777,$A430,СВЦЭМ!$B$34:$B$777,M$401)+'СЕТ СН'!$F$13</f>
        <v>472.22061724999998</v>
      </c>
      <c r="N430" s="37">
        <f>SUMIFS(СВЦЭМ!$L$34:$L$777,СВЦЭМ!$A$34:$A$777,$A430,СВЦЭМ!$B$34:$B$777,N$401)+'СЕТ СН'!$F$13</f>
        <v>465.02143453000002</v>
      </c>
      <c r="O430" s="37">
        <f>SUMIFS(СВЦЭМ!$L$34:$L$777,СВЦЭМ!$A$34:$A$777,$A430,СВЦЭМ!$B$34:$B$777,O$401)+'СЕТ СН'!$F$13</f>
        <v>471.40689741</v>
      </c>
      <c r="P430" s="37">
        <f>SUMIFS(СВЦЭМ!$L$34:$L$777,СВЦЭМ!$A$34:$A$777,$A430,СВЦЭМ!$B$34:$B$777,P$401)+'СЕТ СН'!$F$13</f>
        <v>491.62843888999998</v>
      </c>
      <c r="Q430" s="37">
        <f>SUMIFS(СВЦЭМ!$L$34:$L$777,СВЦЭМ!$A$34:$A$777,$A430,СВЦЭМ!$B$34:$B$777,Q$401)+'СЕТ СН'!$F$13</f>
        <v>557.99160323000001</v>
      </c>
      <c r="R430" s="37">
        <f>SUMIFS(СВЦЭМ!$L$34:$L$777,СВЦЭМ!$A$34:$A$777,$A430,СВЦЭМ!$B$34:$B$777,R$401)+'СЕТ СН'!$F$13</f>
        <v>627.16870219999998</v>
      </c>
      <c r="S430" s="37">
        <f>SUMIFS(СВЦЭМ!$L$34:$L$777,СВЦЭМ!$A$34:$A$777,$A430,СВЦЭМ!$B$34:$B$777,S$401)+'СЕТ СН'!$F$13</f>
        <v>607.44512785999996</v>
      </c>
      <c r="T430" s="37">
        <f>SUMIFS(СВЦЭМ!$L$34:$L$777,СВЦЭМ!$A$34:$A$777,$A430,СВЦЭМ!$B$34:$B$777,T$401)+'СЕТ СН'!$F$13</f>
        <v>455.65602751</v>
      </c>
      <c r="U430" s="37">
        <f>SUMIFS(СВЦЭМ!$L$34:$L$777,СВЦЭМ!$A$34:$A$777,$A430,СВЦЭМ!$B$34:$B$777,U$401)+'СЕТ СН'!$F$13</f>
        <v>456.07759393999999</v>
      </c>
      <c r="V430" s="37">
        <f>SUMIFS(СВЦЭМ!$L$34:$L$777,СВЦЭМ!$A$34:$A$777,$A430,СВЦЭМ!$B$34:$B$777,V$401)+'СЕТ СН'!$F$13</f>
        <v>451.1748422</v>
      </c>
      <c r="W430" s="37">
        <f>SUMIFS(СВЦЭМ!$L$34:$L$777,СВЦЭМ!$A$34:$A$777,$A430,СВЦЭМ!$B$34:$B$777,W$401)+'СЕТ СН'!$F$13</f>
        <v>454.87067992999999</v>
      </c>
      <c r="X430" s="37">
        <f>SUMIFS(СВЦЭМ!$L$34:$L$777,СВЦЭМ!$A$34:$A$777,$A430,СВЦЭМ!$B$34:$B$777,X$401)+'СЕТ СН'!$F$13</f>
        <v>446.87499181999999</v>
      </c>
      <c r="Y430" s="37">
        <f>SUMIFS(СВЦЭМ!$L$34:$L$777,СВЦЭМ!$A$34:$A$777,$A430,СВЦЭМ!$B$34:$B$777,Y$401)+'СЕТ СН'!$F$13</f>
        <v>452.32860343999999</v>
      </c>
    </row>
    <row r="431" spans="1:25" ht="15.75" x14ac:dyDescent="0.2">
      <c r="A431" s="36">
        <f t="shared" si="11"/>
        <v>42643</v>
      </c>
      <c r="B431" s="37">
        <f>SUMIFS(СВЦЭМ!$L$34:$L$777,СВЦЭМ!$A$34:$A$777,$A431,СВЦЭМ!$B$34:$B$777,B$401)+'СЕТ СН'!$F$13</f>
        <v>566.96130141000003</v>
      </c>
      <c r="C431" s="37">
        <f>SUMIFS(СВЦЭМ!$L$34:$L$777,СВЦЭМ!$A$34:$A$777,$A431,СВЦЭМ!$B$34:$B$777,C$401)+'СЕТ СН'!$F$13</f>
        <v>642.33177094999996</v>
      </c>
      <c r="D431" s="37">
        <f>SUMIFS(СВЦЭМ!$L$34:$L$777,СВЦЭМ!$A$34:$A$777,$A431,СВЦЭМ!$B$34:$B$777,D$401)+'СЕТ СН'!$F$13</f>
        <v>638.73051926999995</v>
      </c>
      <c r="E431" s="37">
        <f>SUMIFS(СВЦЭМ!$L$34:$L$777,СВЦЭМ!$A$34:$A$777,$A431,СВЦЭМ!$B$34:$B$777,E$401)+'СЕТ СН'!$F$13</f>
        <v>659.59114260000001</v>
      </c>
      <c r="F431" s="37">
        <f>SUMIFS(СВЦЭМ!$L$34:$L$777,СВЦЭМ!$A$34:$A$777,$A431,СВЦЭМ!$B$34:$B$777,F$401)+'СЕТ СН'!$F$13</f>
        <v>658.60761751999996</v>
      </c>
      <c r="G431" s="37">
        <f>SUMIFS(СВЦЭМ!$L$34:$L$777,СВЦЭМ!$A$34:$A$777,$A431,СВЦЭМ!$B$34:$B$777,G$401)+'СЕТ СН'!$F$13</f>
        <v>642.81227945000001</v>
      </c>
      <c r="H431" s="37">
        <f>SUMIFS(СВЦЭМ!$L$34:$L$777,СВЦЭМ!$A$34:$A$777,$A431,СВЦЭМ!$B$34:$B$777,H$401)+'СЕТ СН'!$F$13</f>
        <v>608.04804665999995</v>
      </c>
      <c r="I431" s="37">
        <f>SUMIFS(СВЦЭМ!$L$34:$L$777,СВЦЭМ!$A$34:$A$777,$A431,СВЦЭМ!$B$34:$B$777,I$401)+'СЕТ СН'!$F$13</f>
        <v>543.61749067000005</v>
      </c>
      <c r="J431" s="37">
        <f>SUMIFS(СВЦЭМ!$L$34:$L$777,СВЦЭМ!$A$34:$A$777,$A431,СВЦЭМ!$B$34:$B$777,J$401)+'СЕТ СН'!$F$13</f>
        <v>524.49631836000003</v>
      </c>
      <c r="K431" s="37">
        <f>SUMIFS(СВЦЭМ!$L$34:$L$777,СВЦЭМ!$A$34:$A$777,$A431,СВЦЭМ!$B$34:$B$777,K$401)+'СЕТ СН'!$F$13</f>
        <v>490.46466408999999</v>
      </c>
      <c r="L431" s="37">
        <f>SUMIFS(СВЦЭМ!$L$34:$L$777,СВЦЭМ!$A$34:$A$777,$A431,СВЦЭМ!$B$34:$B$777,L$401)+'СЕТ СН'!$F$13</f>
        <v>493.61001369000002</v>
      </c>
      <c r="M431" s="37">
        <f>SUMIFS(СВЦЭМ!$L$34:$L$777,СВЦЭМ!$A$34:$A$777,$A431,СВЦЭМ!$B$34:$B$777,M$401)+'СЕТ СН'!$F$13</f>
        <v>507.15297839999999</v>
      </c>
      <c r="N431" s="37">
        <f>SUMIFS(СВЦЭМ!$L$34:$L$777,СВЦЭМ!$A$34:$A$777,$A431,СВЦЭМ!$B$34:$B$777,N$401)+'СЕТ СН'!$F$13</f>
        <v>508.79873600000002</v>
      </c>
      <c r="O431" s="37">
        <f>SUMIFS(СВЦЭМ!$L$34:$L$777,СВЦЭМ!$A$34:$A$777,$A431,СВЦЭМ!$B$34:$B$777,O$401)+'СЕТ СН'!$F$13</f>
        <v>512.47743652999998</v>
      </c>
      <c r="P431" s="37">
        <f>SUMIFS(СВЦЭМ!$L$34:$L$777,СВЦЭМ!$A$34:$A$777,$A431,СВЦЭМ!$B$34:$B$777,P$401)+'СЕТ СН'!$F$13</f>
        <v>505.10780650999999</v>
      </c>
      <c r="Q431" s="37">
        <f>SUMIFS(СВЦЭМ!$L$34:$L$777,СВЦЭМ!$A$34:$A$777,$A431,СВЦЭМ!$B$34:$B$777,Q$401)+'СЕТ СН'!$F$13</f>
        <v>505.83658358000002</v>
      </c>
      <c r="R431" s="37">
        <f>SUMIFS(СВЦЭМ!$L$34:$L$777,СВЦЭМ!$A$34:$A$777,$A431,СВЦЭМ!$B$34:$B$777,R$401)+'СЕТ СН'!$F$13</f>
        <v>499.83004686999999</v>
      </c>
      <c r="S431" s="37">
        <f>SUMIFS(СВЦЭМ!$L$34:$L$777,СВЦЭМ!$A$34:$A$777,$A431,СВЦЭМ!$B$34:$B$777,S$401)+'СЕТ СН'!$F$13</f>
        <v>506.07237301999999</v>
      </c>
      <c r="T431" s="37">
        <f>SUMIFS(СВЦЭМ!$L$34:$L$777,СВЦЭМ!$A$34:$A$777,$A431,СВЦЭМ!$B$34:$B$777,T$401)+'СЕТ СН'!$F$13</f>
        <v>494.4840165</v>
      </c>
      <c r="U431" s="37">
        <f>SUMIFS(СВЦЭМ!$L$34:$L$777,СВЦЭМ!$A$34:$A$777,$A431,СВЦЭМ!$B$34:$B$777,U$401)+'СЕТ СН'!$F$13</f>
        <v>493.06941885999998</v>
      </c>
      <c r="V431" s="37">
        <f>SUMIFS(СВЦЭМ!$L$34:$L$777,СВЦЭМ!$A$34:$A$777,$A431,СВЦЭМ!$B$34:$B$777,V$401)+'СЕТ СН'!$F$13</f>
        <v>507.63575904999999</v>
      </c>
      <c r="W431" s="37">
        <f>SUMIFS(СВЦЭМ!$L$34:$L$777,СВЦЭМ!$A$34:$A$777,$A431,СВЦЭМ!$B$34:$B$777,W$401)+'СЕТ СН'!$F$13</f>
        <v>515.13737303000005</v>
      </c>
      <c r="X431" s="37">
        <f>SUMIFS(СВЦЭМ!$L$34:$L$777,СВЦЭМ!$A$34:$A$777,$A431,СВЦЭМ!$B$34:$B$777,X$401)+'СЕТ СН'!$F$13</f>
        <v>460.86604381000001</v>
      </c>
      <c r="Y431" s="37">
        <f>SUMIFS(СВЦЭМ!$L$34:$L$777,СВЦЭМ!$A$34:$A$777,$A431,СВЦЭМ!$B$34:$B$777,Y$401)+'СЕТ СН'!$F$13</f>
        <v>490.73106498999999</v>
      </c>
    </row>
    <row r="432" spans="1:25" ht="15.75" x14ac:dyDescent="0.2">
      <c r="A432" s="36">
        <f t="shared" si="11"/>
        <v>42644</v>
      </c>
      <c r="B432" s="37">
        <f>SUMIFS(СВЦЭМ!$L$34:$L$777,СВЦЭМ!$A$34:$A$777,$A432,СВЦЭМ!$B$34:$B$777,B$401)+'СЕТ СН'!$F$13</f>
        <v>0</v>
      </c>
      <c r="C432" s="37">
        <f>SUMIFS(СВЦЭМ!$L$34:$L$777,СВЦЭМ!$A$34:$A$777,$A432,СВЦЭМ!$B$34:$B$777,C$401)+'СЕТ СН'!$F$13</f>
        <v>0</v>
      </c>
      <c r="D432" s="37">
        <f>SUMIFS(СВЦЭМ!$L$34:$L$777,СВЦЭМ!$A$34:$A$777,$A432,СВЦЭМ!$B$34:$B$777,D$401)+'СЕТ СН'!$F$13</f>
        <v>0</v>
      </c>
      <c r="E432" s="37">
        <f>SUMIFS(СВЦЭМ!$L$34:$L$777,СВЦЭМ!$A$34:$A$777,$A432,СВЦЭМ!$B$34:$B$777,E$401)+'СЕТ СН'!$F$13</f>
        <v>0</v>
      </c>
      <c r="F432" s="37">
        <f>SUMIFS(СВЦЭМ!$L$34:$L$777,СВЦЭМ!$A$34:$A$777,$A432,СВЦЭМ!$B$34:$B$777,F$401)+'СЕТ СН'!$F$13</f>
        <v>0</v>
      </c>
      <c r="G432" s="37">
        <f>SUMIFS(СВЦЭМ!$L$34:$L$777,СВЦЭМ!$A$34:$A$777,$A432,СВЦЭМ!$B$34:$B$777,G$401)+'СЕТ СН'!$F$13</f>
        <v>0</v>
      </c>
      <c r="H432" s="37">
        <f>SUMIFS(СВЦЭМ!$L$34:$L$777,СВЦЭМ!$A$34:$A$777,$A432,СВЦЭМ!$B$34:$B$777,H$401)+'СЕТ СН'!$F$13</f>
        <v>0</v>
      </c>
      <c r="I432" s="37">
        <f>SUMIFS(СВЦЭМ!$L$34:$L$777,СВЦЭМ!$A$34:$A$777,$A432,СВЦЭМ!$B$34:$B$777,I$401)+'СЕТ СН'!$F$13</f>
        <v>0</v>
      </c>
      <c r="J432" s="37">
        <f>SUMIFS(СВЦЭМ!$L$34:$L$777,СВЦЭМ!$A$34:$A$777,$A432,СВЦЭМ!$B$34:$B$777,J$401)+'СЕТ СН'!$F$13</f>
        <v>0</v>
      </c>
      <c r="K432" s="37">
        <f>SUMIFS(СВЦЭМ!$L$34:$L$777,СВЦЭМ!$A$34:$A$777,$A432,СВЦЭМ!$B$34:$B$777,K$401)+'СЕТ СН'!$F$13</f>
        <v>0</v>
      </c>
      <c r="L432" s="37">
        <f>SUMIFS(СВЦЭМ!$L$34:$L$777,СВЦЭМ!$A$34:$A$777,$A432,СВЦЭМ!$B$34:$B$777,L$401)+'СЕТ СН'!$F$13</f>
        <v>0</v>
      </c>
      <c r="M432" s="37">
        <f>SUMIFS(СВЦЭМ!$L$34:$L$777,СВЦЭМ!$A$34:$A$777,$A432,СВЦЭМ!$B$34:$B$777,M$401)+'СЕТ СН'!$F$13</f>
        <v>0</v>
      </c>
      <c r="N432" s="37">
        <f>SUMIFS(СВЦЭМ!$L$34:$L$777,СВЦЭМ!$A$34:$A$777,$A432,СВЦЭМ!$B$34:$B$777,N$401)+'СЕТ СН'!$F$13</f>
        <v>0</v>
      </c>
      <c r="O432" s="37">
        <f>SUMIFS(СВЦЭМ!$L$34:$L$777,СВЦЭМ!$A$34:$A$777,$A432,СВЦЭМ!$B$34:$B$777,O$401)+'СЕТ СН'!$F$13</f>
        <v>0</v>
      </c>
      <c r="P432" s="37">
        <f>SUMIFS(СВЦЭМ!$L$34:$L$777,СВЦЭМ!$A$34:$A$777,$A432,СВЦЭМ!$B$34:$B$777,P$401)+'СЕТ СН'!$F$13</f>
        <v>0</v>
      </c>
      <c r="Q432" s="37">
        <f>SUMIFS(СВЦЭМ!$L$34:$L$777,СВЦЭМ!$A$34:$A$777,$A432,СВЦЭМ!$B$34:$B$777,Q$401)+'СЕТ СН'!$F$13</f>
        <v>0</v>
      </c>
      <c r="R432" s="37">
        <f>SUMIFS(СВЦЭМ!$L$34:$L$777,СВЦЭМ!$A$34:$A$777,$A432,СВЦЭМ!$B$34:$B$777,R$401)+'СЕТ СН'!$F$13</f>
        <v>0</v>
      </c>
      <c r="S432" s="37">
        <f>SUMIFS(СВЦЭМ!$L$34:$L$777,СВЦЭМ!$A$34:$A$777,$A432,СВЦЭМ!$B$34:$B$777,S$401)+'СЕТ СН'!$F$13</f>
        <v>0</v>
      </c>
      <c r="T432" s="37">
        <f>SUMIFS(СВЦЭМ!$L$34:$L$777,СВЦЭМ!$A$34:$A$777,$A432,СВЦЭМ!$B$34:$B$777,T$401)+'СЕТ СН'!$F$13</f>
        <v>0</v>
      </c>
      <c r="U432" s="37">
        <f>SUMIFS(СВЦЭМ!$L$34:$L$777,СВЦЭМ!$A$34:$A$777,$A432,СВЦЭМ!$B$34:$B$777,U$401)+'СЕТ СН'!$F$13</f>
        <v>0</v>
      </c>
      <c r="V432" s="37">
        <f>SUMIFS(СВЦЭМ!$L$34:$L$777,СВЦЭМ!$A$34:$A$777,$A432,СВЦЭМ!$B$34:$B$777,V$401)+'СЕТ СН'!$F$13</f>
        <v>0</v>
      </c>
      <c r="W432" s="37">
        <f>SUMIFS(СВЦЭМ!$L$34:$L$777,СВЦЭМ!$A$34:$A$777,$A432,СВЦЭМ!$B$34:$B$777,W$401)+'СЕТ СН'!$F$13</f>
        <v>0</v>
      </c>
      <c r="X432" s="37">
        <f>SUMIFS(СВЦЭМ!$L$34:$L$777,СВЦЭМ!$A$34:$A$777,$A432,СВЦЭМ!$B$34:$B$777,X$401)+'СЕТ СН'!$F$13</f>
        <v>0</v>
      </c>
      <c r="Y432" s="37">
        <f>SUMIFS(СВЦЭМ!$L$34:$L$777,СВЦЭМ!$A$34:$A$777,$A432,СВЦЭМ!$B$34:$B$777,Y$401)+'СЕТ СН'!$F$13</f>
        <v>0</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4" t="s">
        <v>136</v>
      </c>
      <c r="B435" s="144"/>
      <c r="C435" s="144"/>
      <c r="D435" s="144"/>
      <c r="E435" s="144"/>
      <c r="F435" s="144"/>
      <c r="G435" s="144"/>
      <c r="H435" s="144"/>
      <c r="I435" s="144"/>
      <c r="J435" s="144"/>
      <c r="K435" s="144"/>
      <c r="L435" s="145">
        <f>СВЦЭМ!$D$18+'СЕТ СН'!$F$14</f>
        <v>0</v>
      </c>
      <c r="M435" s="146"/>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30" customHeight="1" x14ac:dyDescent="0.2">
      <c r="A437" s="122" t="s">
        <v>77</v>
      </c>
      <c r="B437" s="123"/>
      <c r="C437" s="123"/>
      <c r="D437" s="123"/>
      <c r="E437" s="123"/>
      <c r="F437" s="123"/>
      <c r="G437" s="123"/>
      <c r="H437" s="123"/>
      <c r="I437" s="123"/>
      <c r="J437" s="123"/>
      <c r="K437" s="123"/>
      <c r="L437" s="123"/>
      <c r="M437" s="124"/>
      <c r="N437" s="111">
        <f>СВЦЭМ!$D$12+'СЕТ СН'!$F$10</f>
        <v>269430.47600924288</v>
      </c>
      <c r="O437" s="112"/>
      <c r="P437" s="48"/>
      <c r="Q437" s="48"/>
      <c r="R437" s="48"/>
      <c r="S437" s="48"/>
      <c r="T437" s="48"/>
      <c r="U437" s="48"/>
      <c r="V437" s="48"/>
      <c r="W437" s="48"/>
      <c r="X437" s="48"/>
      <c r="Y437" s="48"/>
    </row>
    <row r="438" spans="1:26" ht="30" customHeight="1" x14ac:dyDescent="0.25"/>
    <row r="439" spans="1:26" ht="30" customHeight="1" x14ac:dyDescent="0.25"/>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algorithmName="SHA-512" hashValue="6PTG9fc52gmd5l0fvXsmcVaWX2Ru0VlHhnbJhH/ii70yXUmnxfym/AFtXyQwnmIZF9P+CmrfbU2fzlqgSU1w0g==" saltValue="wKn4ucnJRKlQXY4ZIV3+XA==" spinCount="100000" sheet="1" objects="1" scenarios="1" formatCells="0" formatColumns="0" formatRows="0" insertColumns="0" insertRows="0" insertHyperlinks="0" deleteColumns="0" deleteRows="0" sort="0" autoFilter="0" pivotTables="0"/>
  <mergeCells count="31">
    <mergeCell ref="N437:O437"/>
    <mergeCell ref="B117:Y118"/>
    <mergeCell ref="A81:A83"/>
    <mergeCell ref="A117:A119"/>
    <mergeCell ref="A329:A331"/>
    <mergeCell ref="B329:Y330"/>
    <mergeCell ref="A223:A225"/>
    <mergeCell ref="B223:Y224"/>
    <mergeCell ref="A258:A260"/>
    <mergeCell ref="B258:Y259"/>
    <mergeCell ref="B45:Y46"/>
    <mergeCell ref="A437:M437"/>
    <mergeCell ref="A364:A366"/>
    <mergeCell ref="B364:Y365"/>
    <mergeCell ref="A399:A401"/>
    <mergeCell ref="B399:Y400"/>
    <mergeCell ref="A45:A47"/>
    <mergeCell ref="B81:Y82"/>
    <mergeCell ref="A153:A155"/>
    <mergeCell ref="B153:Y154"/>
    <mergeCell ref="A294:A296"/>
    <mergeCell ref="B294:Y295"/>
    <mergeCell ref="A435:K435"/>
    <mergeCell ref="L435:M435"/>
    <mergeCell ref="A188:A190"/>
    <mergeCell ref="B188:Y189"/>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abSelected="1" zoomScale="80" zoomScaleNormal="80" zoomScaleSheetLayoutView="80" workbookViewId="0">
      <selection activeCell="K27" sqref="K27:L27"/>
    </sheetView>
  </sheetViews>
  <sheetFormatPr defaultRowHeight="15" x14ac:dyDescent="0.25"/>
  <cols>
    <col min="1" max="1" width="9.75" style="50" customWidth="1"/>
    <col min="2" max="25" width="10" style="50" customWidth="1"/>
    <col min="26" max="26" width="9" style="43"/>
    <col min="27" max="27" width="11.25" style="43" customWidth="1"/>
    <col min="28" max="16384" width="9" style="43"/>
  </cols>
  <sheetData>
    <row r="1" spans="1:27" ht="18.75" customHeight="1" x14ac:dyDescent="0.2">
      <c r="A1" s="129" t="str">
        <f>'I ЦК'!A1:F1</f>
        <v>Предельные уровни регулируемых цен на электрическую энергию (мощность), поставляемую потребителям (покупателям) ООО "МЕЧЕЛ-ЭНЕРГО" в сентябре 2016 г.</v>
      </c>
      <c r="B1" s="129"/>
      <c r="C1" s="129"/>
      <c r="D1" s="129"/>
      <c r="E1" s="129"/>
      <c r="F1" s="129"/>
      <c r="G1" s="129"/>
      <c r="H1" s="129"/>
      <c r="I1" s="129"/>
      <c r="J1" s="129"/>
      <c r="K1" s="129"/>
      <c r="L1" s="129"/>
      <c r="M1" s="129"/>
      <c r="N1" s="129"/>
      <c r="O1" s="129"/>
      <c r="P1" s="129"/>
      <c r="Q1" s="129"/>
      <c r="R1" s="129"/>
      <c r="S1" s="129"/>
      <c r="T1" s="129"/>
      <c r="U1" s="129"/>
      <c r="V1" s="129"/>
      <c r="W1" s="129"/>
      <c r="X1" s="129"/>
      <c r="Y1" s="129"/>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customHeight="1" x14ac:dyDescent="0.2">
      <c r="A3" s="130" t="s">
        <v>42</v>
      </c>
      <c r="B3" s="130"/>
      <c r="C3" s="130"/>
      <c r="D3" s="130"/>
      <c r="E3" s="130"/>
      <c r="F3" s="130"/>
      <c r="G3" s="130"/>
      <c r="H3" s="130"/>
      <c r="I3" s="130"/>
      <c r="J3" s="130"/>
      <c r="K3" s="130"/>
      <c r="L3" s="130"/>
      <c r="M3" s="130"/>
      <c r="N3" s="130"/>
      <c r="O3" s="130"/>
      <c r="P3" s="130"/>
      <c r="Q3" s="130"/>
      <c r="R3" s="130"/>
      <c r="S3" s="130"/>
      <c r="T3" s="130"/>
      <c r="U3" s="130"/>
      <c r="V3" s="130"/>
      <c r="W3" s="130"/>
      <c r="X3" s="130"/>
      <c r="Y3" s="130"/>
    </row>
    <row r="4" spans="1:27" ht="32.25" customHeight="1" x14ac:dyDescent="0.2">
      <c r="A4" s="130" t="s">
        <v>84</v>
      </c>
      <c r="B4" s="130"/>
      <c r="C4" s="130"/>
      <c r="D4" s="130"/>
      <c r="E4" s="130"/>
      <c r="F4" s="130"/>
      <c r="G4" s="130"/>
      <c r="H4" s="130"/>
      <c r="I4" s="130"/>
      <c r="J4" s="130"/>
      <c r="K4" s="130"/>
      <c r="L4" s="130"/>
      <c r="M4" s="130"/>
      <c r="N4" s="130"/>
      <c r="O4" s="130"/>
      <c r="P4" s="130"/>
      <c r="Q4" s="130"/>
      <c r="R4" s="130"/>
      <c r="S4" s="130"/>
      <c r="T4" s="130"/>
      <c r="U4" s="130"/>
      <c r="V4" s="130"/>
      <c r="W4" s="130"/>
      <c r="X4" s="130"/>
      <c r="Y4" s="130"/>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19" t="s">
        <v>7</v>
      </c>
      <c r="B9" s="113" t="s">
        <v>72</v>
      </c>
      <c r="C9" s="114"/>
      <c r="D9" s="114"/>
      <c r="E9" s="114"/>
      <c r="F9" s="114"/>
      <c r="G9" s="114"/>
      <c r="H9" s="114"/>
      <c r="I9" s="114"/>
      <c r="J9" s="114"/>
      <c r="K9" s="114"/>
      <c r="L9" s="114"/>
      <c r="M9" s="114"/>
      <c r="N9" s="114"/>
      <c r="O9" s="114"/>
      <c r="P9" s="114"/>
      <c r="Q9" s="114"/>
      <c r="R9" s="114"/>
      <c r="S9" s="114"/>
      <c r="T9" s="114"/>
      <c r="U9" s="114"/>
      <c r="V9" s="114"/>
      <c r="W9" s="114"/>
      <c r="X9" s="114"/>
      <c r="Y9" s="115"/>
    </row>
    <row r="10" spans="1:27" ht="12.75" customHeight="1" x14ac:dyDescent="0.2">
      <c r="A10" s="120"/>
      <c r="B10" s="116"/>
      <c r="C10" s="117"/>
      <c r="D10" s="117"/>
      <c r="E10" s="117"/>
      <c r="F10" s="117"/>
      <c r="G10" s="117"/>
      <c r="H10" s="117"/>
      <c r="I10" s="117"/>
      <c r="J10" s="117"/>
      <c r="K10" s="117"/>
      <c r="L10" s="117"/>
      <c r="M10" s="117"/>
      <c r="N10" s="117"/>
      <c r="O10" s="117"/>
      <c r="P10" s="117"/>
      <c r="Q10" s="117"/>
      <c r="R10" s="117"/>
      <c r="S10" s="117"/>
      <c r="T10" s="117"/>
      <c r="U10" s="117"/>
      <c r="V10" s="117"/>
      <c r="W10" s="117"/>
      <c r="X10" s="117"/>
      <c r="Y10" s="118"/>
    </row>
    <row r="11" spans="1:27" ht="12.75" customHeight="1" x14ac:dyDescent="0.2">
      <c r="A11" s="121"/>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01.09.2016</v>
      </c>
      <c r="B12" s="37">
        <f>SUMIFS(СВЦЭМ!$D$34:$D$777,СВЦЭМ!$A$34:$A$777,$A12,СВЦЭМ!$B$34:$B$777,B$11)+'СЕТ СН'!$F$11+СВЦЭМ!$D$10+'СЕТ СН'!$F$6</f>
        <v>1214.3060218599999</v>
      </c>
      <c r="C12" s="37">
        <f>SUMIFS(СВЦЭМ!$D$34:$D$777,СВЦЭМ!$A$34:$A$777,$A12,СВЦЭМ!$B$34:$B$777,C$11)+'СЕТ СН'!$F$11+СВЦЭМ!$D$10+'СЕТ СН'!$F$6</f>
        <v>1267.1930430100001</v>
      </c>
      <c r="D12" s="37">
        <f>SUMIFS(СВЦЭМ!$D$34:$D$777,СВЦЭМ!$A$34:$A$777,$A12,СВЦЭМ!$B$34:$B$777,D$11)+'СЕТ СН'!$F$11+СВЦЭМ!$D$10+'СЕТ СН'!$F$6</f>
        <v>1310.7232988599999</v>
      </c>
      <c r="E12" s="37">
        <f>SUMIFS(СВЦЭМ!$D$34:$D$777,СВЦЭМ!$A$34:$A$777,$A12,СВЦЭМ!$B$34:$B$777,E$11)+'СЕТ СН'!$F$11+СВЦЭМ!$D$10+'СЕТ СН'!$F$6</f>
        <v>1329.0959348199999</v>
      </c>
      <c r="F12" s="37">
        <f>SUMIFS(СВЦЭМ!$D$34:$D$777,СВЦЭМ!$A$34:$A$777,$A12,СВЦЭМ!$B$34:$B$777,F$11)+'СЕТ СН'!$F$11+СВЦЭМ!$D$10+'СЕТ СН'!$F$6</f>
        <v>1336.80693737</v>
      </c>
      <c r="G12" s="37">
        <f>SUMIFS(СВЦЭМ!$D$34:$D$777,СВЦЭМ!$A$34:$A$777,$A12,СВЦЭМ!$B$34:$B$777,G$11)+'СЕТ СН'!$F$11+СВЦЭМ!$D$10+'СЕТ СН'!$F$6</f>
        <v>1332.3923938600001</v>
      </c>
      <c r="H12" s="37">
        <f>SUMIFS(СВЦЭМ!$D$34:$D$777,СВЦЭМ!$A$34:$A$777,$A12,СВЦЭМ!$B$34:$B$777,H$11)+'СЕТ СН'!$F$11+СВЦЭМ!$D$10+'СЕТ СН'!$F$6</f>
        <v>1282.18937699</v>
      </c>
      <c r="I12" s="37">
        <f>SUMIFS(СВЦЭМ!$D$34:$D$777,СВЦЭМ!$A$34:$A$777,$A12,СВЦЭМ!$B$34:$B$777,I$11)+'СЕТ СН'!$F$11+СВЦЭМ!$D$10+'СЕТ СН'!$F$6</f>
        <v>1238.7627708499999</v>
      </c>
      <c r="J12" s="37">
        <f>SUMIFS(СВЦЭМ!$D$34:$D$777,СВЦЭМ!$A$34:$A$777,$A12,СВЦЭМ!$B$34:$B$777,J$11)+'СЕТ СН'!$F$11+СВЦЭМ!$D$10+'СЕТ СН'!$F$6</f>
        <v>1192.06979606</v>
      </c>
      <c r="K12" s="37">
        <f>SUMIFS(СВЦЭМ!$D$34:$D$777,СВЦЭМ!$A$34:$A$777,$A12,СВЦЭМ!$B$34:$B$777,K$11)+'СЕТ СН'!$F$11+СВЦЭМ!$D$10+'СЕТ СН'!$F$6</f>
        <v>1109.63731753</v>
      </c>
      <c r="L12" s="37">
        <f>SUMIFS(СВЦЭМ!$D$34:$D$777,СВЦЭМ!$A$34:$A$777,$A12,СВЦЭМ!$B$34:$B$777,L$11)+'СЕТ СН'!$F$11+СВЦЭМ!$D$10+'СЕТ СН'!$F$6</f>
        <v>1133.9533224000002</v>
      </c>
      <c r="M12" s="37">
        <f>SUMIFS(СВЦЭМ!$D$34:$D$777,СВЦЭМ!$A$34:$A$777,$A12,СВЦЭМ!$B$34:$B$777,M$11)+'СЕТ СН'!$F$11+СВЦЭМ!$D$10+'СЕТ СН'!$F$6</f>
        <v>1157.53522924</v>
      </c>
      <c r="N12" s="37">
        <f>SUMIFS(СВЦЭМ!$D$34:$D$777,СВЦЭМ!$A$34:$A$777,$A12,СВЦЭМ!$B$34:$B$777,N$11)+'СЕТ СН'!$F$11+СВЦЭМ!$D$10+'СЕТ СН'!$F$6</f>
        <v>1090.1597505200002</v>
      </c>
      <c r="O12" s="37">
        <f>SUMIFS(СВЦЭМ!$D$34:$D$777,СВЦЭМ!$A$34:$A$777,$A12,СВЦЭМ!$B$34:$B$777,O$11)+'СЕТ СН'!$F$11+СВЦЭМ!$D$10+'СЕТ СН'!$F$6</f>
        <v>1159.0069456900001</v>
      </c>
      <c r="P12" s="37">
        <f>SUMIFS(СВЦЭМ!$D$34:$D$777,СВЦЭМ!$A$34:$A$777,$A12,СВЦЭМ!$B$34:$B$777,P$11)+'СЕТ СН'!$F$11+СВЦЭМ!$D$10+'СЕТ СН'!$F$6</f>
        <v>1099.4317330399999</v>
      </c>
      <c r="Q12" s="37">
        <f>SUMIFS(СВЦЭМ!$D$34:$D$777,СВЦЭМ!$A$34:$A$777,$A12,СВЦЭМ!$B$34:$B$777,Q$11)+'СЕТ СН'!$F$11+СВЦЭМ!$D$10+'СЕТ СН'!$F$6</f>
        <v>1096.07562811</v>
      </c>
      <c r="R12" s="37">
        <f>SUMIFS(СВЦЭМ!$D$34:$D$777,СВЦЭМ!$A$34:$A$777,$A12,СВЦЭМ!$B$34:$B$777,R$11)+'СЕТ СН'!$F$11+СВЦЭМ!$D$10+'СЕТ СН'!$F$6</f>
        <v>1106.9948850400001</v>
      </c>
      <c r="S12" s="37">
        <f>SUMIFS(СВЦЭМ!$D$34:$D$777,СВЦЭМ!$A$34:$A$777,$A12,СВЦЭМ!$B$34:$B$777,S$11)+'СЕТ СН'!$F$11+СВЦЭМ!$D$10+'СЕТ СН'!$F$6</f>
        <v>1136.8334894100001</v>
      </c>
      <c r="T12" s="37">
        <f>SUMIFS(СВЦЭМ!$D$34:$D$777,СВЦЭМ!$A$34:$A$777,$A12,СВЦЭМ!$B$34:$B$777,T$11)+'СЕТ СН'!$F$11+СВЦЭМ!$D$10+'СЕТ СН'!$F$6</f>
        <v>1120.5337389800002</v>
      </c>
      <c r="U12" s="37">
        <f>SUMIFS(СВЦЭМ!$D$34:$D$777,СВЦЭМ!$A$34:$A$777,$A12,СВЦЭМ!$B$34:$B$777,U$11)+'СЕТ СН'!$F$11+СВЦЭМ!$D$10+'СЕТ СН'!$F$6</f>
        <v>1122.8282103000001</v>
      </c>
      <c r="V12" s="37">
        <f>SUMIFS(СВЦЭМ!$D$34:$D$777,СВЦЭМ!$A$34:$A$777,$A12,СВЦЭМ!$B$34:$B$777,V$11)+'СЕТ СН'!$F$11+СВЦЭМ!$D$10+'СЕТ СН'!$F$6</f>
        <v>1159.72250102</v>
      </c>
      <c r="W12" s="37">
        <f>SUMIFS(СВЦЭМ!$D$34:$D$777,СВЦЭМ!$A$34:$A$777,$A12,СВЦЭМ!$B$34:$B$777,W$11)+'СЕТ СН'!$F$11+СВЦЭМ!$D$10+'СЕТ СН'!$F$6</f>
        <v>1151.06201689</v>
      </c>
      <c r="X12" s="37">
        <f>SUMIFS(СВЦЭМ!$D$34:$D$777,СВЦЭМ!$A$34:$A$777,$A12,СВЦЭМ!$B$34:$B$777,X$11)+'СЕТ СН'!$F$11+СВЦЭМ!$D$10+'СЕТ СН'!$F$6</f>
        <v>1137.4418307400001</v>
      </c>
      <c r="Y12" s="37">
        <f>SUMIFS(СВЦЭМ!$D$34:$D$777,СВЦЭМ!$A$34:$A$777,$A12,СВЦЭМ!$B$34:$B$777,Y$11)+'СЕТ СН'!$F$11+СВЦЭМ!$D$10+'СЕТ СН'!$F$6</f>
        <v>1132.7611318600002</v>
      </c>
      <c r="AA12" s="46"/>
    </row>
    <row r="13" spans="1:27" ht="15.75" x14ac:dyDescent="0.2">
      <c r="A13" s="36">
        <f>A12+1</f>
        <v>42615</v>
      </c>
      <c r="B13" s="37">
        <f>SUMIFS(СВЦЭМ!$D$34:$D$777,СВЦЭМ!$A$34:$A$777,$A13,СВЦЭМ!$B$34:$B$777,B$11)+'СЕТ СН'!$F$11+СВЦЭМ!$D$10+'СЕТ СН'!$F$6</f>
        <v>1229.27672106</v>
      </c>
      <c r="C13" s="37">
        <f>SUMIFS(СВЦЭМ!$D$34:$D$777,СВЦЭМ!$A$34:$A$777,$A13,СВЦЭМ!$B$34:$B$777,C$11)+'СЕТ СН'!$F$11+СВЦЭМ!$D$10+'СЕТ СН'!$F$6</f>
        <v>1287.0882642400002</v>
      </c>
      <c r="D13" s="37">
        <f>SUMIFS(СВЦЭМ!$D$34:$D$777,СВЦЭМ!$A$34:$A$777,$A13,СВЦЭМ!$B$34:$B$777,D$11)+'СЕТ СН'!$F$11+СВЦЭМ!$D$10+'СЕТ СН'!$F$6</f>
        <v>1330.3516565599998</v>
      </c>
      <c r="E13" s="37">
        <f>SUMIFS(СВЦЭМ!$D$34:$D$777,СВЦЭМ!$A$34:$A$777,$A13,СВЦЭМ!$B$34:$B$777,E$11)+'СЕТ СН'!$F$11+СВЦЭМ!$D$10+'СЕТ СН'!$F$6</f>
        <v>1332.4117040599999</v>
      </c>
      <c r="F13" s="37">
        <f>SUMIFS(СВЦЭМ!$D$34:$D$777,СВЦЭМ!$A$34:$A$777,$A13,СВЦЭМ!$B$34:$B$777,F$11)+'СЕТ СН'!$F$11+СВЦЭМ!$D$10+'СЕТ СН'!$F$6</f>
        <v>1299.8278901399999</v>
      </c>
      <c r="G13" s="37">
        <f>SUMIFS(СВЦЭМ!$D$34:$D$777,СВЦЭМ!$A$34:$A$777,$A13,СВЦЭМ!$B$34:$B$777,G$11)+'СЕТ СН'!$F$11+СВЦЭМ!$D$10+'СЕТ СН'!$F$6</f>
        <v>1274.5712360699999</v>
      </c>
      <c r="H13" s="37">
        <f>SUMIFS(СВЦЭМ!$D$34:$D$777,СВЦЭМ!$A$34:$A$777,$A13,СВЦЭМ!$B$34:$B$777,H$11)+'СЕТ СН'!$F$11+СВЦЭМ!$D$10+'СЕТ СН'!$F$6</f>
        <v>1268.9578576200001</v>
      </c>
      <c r="I13" s="37">
        <f>SUMIFS(СВЦЭМ!$D$34:$D$777,СВЦЭМ!$A$34:$A$777,$A13,СВЦЭМ!$B$34:$B$777,I$11)+'СЕТ СН'!$F$11+СВЦЭМ!$D$10+'СЕТ СН'!$F$6</f>
        <v>1188.3058792500001</v>
      </c>
      <c r="J13" s="37">
        <f>SUMIFS(СВЦЭМ!$D$34:$D$777,СВЦЭМ!$A$34:$A$777,$A13,СВЦЭМ!$B$34:$B$777,J$11)+'СЕТ СН'!$F$11+СВЦЭМ!$D$10+'СЕТ СН'!$F$6</f>
        <v>1159.75004044</v>
      </c>
      <c r="K13" s="37">
        <f>SUMIFS(СВЦЭМ!$D$34:$D$777,СВЦЭМ!$A$34:$A$777,$A13,СВЦЭМ!$B$34:$B$777,K$11)+'СЕТ СН'!$F$11+СВЦЭМ!$D$10+'СЕТ СН'!$F$6</f>
        <v>1123.77728271</v>
      </c>
      <c r="L13" s="37">
        <f>SUMIFS(СВЦЭМ!$D$34:$D$777,СВЦЭМ!$A$34:$A$777,$A13,СВЦЭМ!$B$34:$B$777,L$11)+'СЕТ СН'!$F$11+СВЦЭМ!$D$10+'СЕТ СН'!$F$6</f>
        <v>1108.52128687</v>
      </c>
      <c r="M13" s="37">
        <f>SUMIFS(СВЦЭМ!$D$34:$D$777,СВЦЭМ!$A$34:$A$777,$A13,СВЦЭМ!$B$34:$B$777,M$11)+'СЕТ СН'!$F$11+СВЦЭМ!$D$10+'СЕТ СН'!$F$6</f>
        <v>1138.4858014900001</v>
      </c>
      <c r="N13" s="37">
        <f>SUMIFS(СВЦЭМ!$D$34:$D$777,СВЦЭМ!$A$34:$A$777,$A13,СВЦЭМ!$B$34:$B$777,N$11)+'СЕТ СН'!$F$11+СВЦЭМ!$D$10+'СЕТ СН'!$F$6</f>
        <v>1139.0776105300001</v>
      </c>
      <c r="O13" s="37">
        <f>SUMIFS(СВЦЭМ!$D$34:$D$777,СВЦЭМ!$A$34:$A$777,$A13,СВЦЭМ!$B$34:$B$777,O$11)+'СЕТ СН'!$F$11+СВЦЭМ!$D$10+'СЕТ СН'!$F$6</f>
        <v>1161.0262691200001</v>
      </c>
      <c r="P13" s="37">
        <f>SUMIFS(СВЦЭМ!$D$34:$D$777,СВЦЭМ!$A$34:$A$777,$A13,СВЦЭМ!$B$34:$B$777,P$11)+'СЕТ СН'!$F$11+СВЦЭМ!$D$10+'СЕТ СН'!$F$6</f>
        <v>1152.1075266800001</v>
      </c>
      <c r="Q13" s="37">
        <f>SUMIFS(СВЦЭМ!$D$34:$D$777,СВЦЭМ!$A$34:$A$777,$A13,СВЦЭМ!$B$34:$B$777,Q$11)+'СЕТ СН'!$F$11+СВЦЭМ!$D$10+'СЕТ СН'!$F$6</f>
        <v>1157.77126535</v>
      </c>
      <c r="R13" s="37">
        <f>SUMIFS(СВЦЭМ!$D$34:$D$777,СВЦЭМ!$A$34:$A$777,$A13,СВЦЭМ!$B$34:$B$777,R$11)+'СЕТ СН'!$F$11+СВЦЭМ!$D$10+'СЕТ СН'!$F$6</f>
        <v>1125.92696215</v>
      </c>
      <c r="S13" s="37">
        <f>SUMIFS(СВЦЭМ!$D$34:$D$777,СВЦЭМ!$A$34:$A$777,$A13,СВЦЭМ!$B$34:$B$777,S$11)+'СЕТ СН'!$F$11+СВЦЭМ!$D$10+'СЕТ СН'!$F$6</f>
        <v>1127.1850650400002</v>
      </c>
      <c r="T13" s="37">
        <f>SUMIFS(СВЦЭМ!$D$34:$D$777,СВЦЭМ!$A$34:$A$777,$A13,СВЦЭМ!$B$34:$B$777,T$11)+'СЕТ СН'!$F$11+СВЦЭМ!$D$10+'СЕТ СН'!$F$6</f>
        <v>1143.3558090700001</v>
      </c>
      <c r="U13" s="37">
        <f>SUMIFS(СВЦЭМ!$D$34:$D$777,СВЦЭМ!$A$34:$A$777,$A13,СВЦЭМ!$B$34:$B$777,U$11)+'СЕТ СН'!$F$11+СВЦЭМ!$D$10+'СЕТ СН'!$F$6</f>
        <v>1154.1691177800001</v>
      </c>
      <c r="V13" s="37">
        <f>SUMIFS(СВЦЭМ!$D$34:$D$777,СВЦЭМ!$A$34:$A$777,$A13,СВЦЭМ!$B$34:$B$777,V$11)+'СЕТ СН'!$F$11+СВЦЭМ!$D$10+'СЕТ СН'!$F$6</f>
        <v>1140.32871834</v>
      </c>
      <c r="W13" s="37">
        <f>SUMIFS(СВЦЭМ!$D$34:$D$777,СВЦЭМ!$A$34:$A$777,$A13,СВЦЭМ!$B$34:$B$777,W$11)+'СЕТ СН'!$F$11+СВЦЭМ!$D$10+'СЕТ СН'!$F$6</f>
        <v>1133.0238000200002</v>
      </c>
      <c r="X13" s="37">
        <f>SUMIFS(СВЦЭМ!$D$34:$D$777,СВЦЭМ!$A$34:$A$777,$A13,СВЦЭМ!$B$34:$B$777,X$11)+'СЕТ СН'!$F$11+СВЦЭМ!$D$10+'СЕТ СН'!$F$6</f>
        <v>1112.2586339700001</v>
      </c>
      <c r="Y13" s="37">
        <f>SUMIFS(СВЦЭМ!$D$34:$D$777,СВЦЭМ!$A$34:$A$777,$A13,СВЦЭМ!$B$34:$B$777,Y$11)+'СЕТ СН'!$F$11+СВЦЭМ!$D$10+'СЕТ СН'!$F$6</f>
        <v>1137.66594558</v>
      </c>
    </row>
    <row r="14" spans="1:27" ht="15.75" x14ac:dyDescent="0.2">
      <c r="A14" s="36">
        <f t="shared" ref="A14:A42" si="0">A13+1</f>
        <v>42616</v>
      </c>
      <c r="B14" s="37">
        <f>SUMIFS(СВЦЭМ!$D$34:$D$777,СВЦЭМ!$A$34:$A$777,$A14,СВЦЭМ!$B$34:$B$777,B$11)+'СЕТ СН'!$F$11+СВЦЭМ!$D$10+'СЕТ СН'!$F$6</f>
        <v>1437.0663667200001</v>
      </c>
      <c r="C14" s="37">
        <f>SUMIFS(СВЦЭМ!$D$34:$D$777,СВЦЭМ!$A$34:$A$777,$A14,СВЦЭМ!$B$34:$B$777,C$11)+'СЕТ СН'!$F$11+СВЦЭМ!$D$10+'СЕТ СН'!$F$6</f>
        <v>2036.4003022900001</v>
      </c>
      <c r="D14" s="37">
        <f>SUMIFS(СВЦЭМ!$D$34:$D$777,СВЦЭМ!$A$34:$A$777,$A14,СВЦЭМ!$B$34:$B$777,D$11)+'СЕТ СН'!$F$11+СВЦЭМ!$D$10+'СЕТ СН'!$F$6</f>
        <v>2125.2635424300001</v>
      </c>
      <c r="E14" s="37">
        <f>SUMIFS(СВЦЭМ!$D$34:$D$777,СВЦЭМ!$A$34:$A$777,$A14,СВЦЭМ!$B$34:$B$777,E$11)+'СЕТ СН'!$F$11+СВЦЭМ!$D$10+'СЕТ СН'!$F$6</f>
        <v>2199.2035291699999</v>
      </c>
      <c r="F14" s="37">
        <f>SUMIFS(СВЦЭМ!$D$34:$D$777,СВЦЭМ!$A$34:$A$777,$A14,СВЦЭМ!$B$34:$B$777,F$11)+'СЕТ СН'!$F$11+СВЦЭМ!$D$10+'СЕТ СН'!$F$6</f>
        <v>2168.4224666</v>
      </c>
      <c r="G14" s="37">
        <f>SUMIFS(СВЦЭМ!$D$34:$D$777,СВЦЭМ!$A$34:$A$777,$A14,СВЦЭМ!$B$34:$B$777,G$11)+'СЕТ СН'!$F$11+СВЦЭМ!$D$10+'СЕТ СН'!$F$6</f>
        <v>2155.3991909900001</v>
      </c>
      <c r="H14" s="37">
        <f>SUMIFS(СВЦЭМ!$D$34:$D$777,СВЦЭМ!$A$34:$A$777,$A14,СВЦЭМ!$B$34:$B$777,H$11)+'СЕТ СН'!$F$11+СВЦЭМ!$D$10+'СЕТ СН'!$F$6</f>
        <v>2151.8248579299998</v>
      </c>
      <c r="I14" s="37">
        <f>SUMIFS(СВЦЭМ!$D$34:$D$777,СВЦЭМ!$A$34:$A$777,$A14,СВЦЭМ!$B$34:$B$777,I$11)+'СЕТ СН'!$F$11+СВЦЭМ!$D$10+'СЕТ СН'!$F$6</f>
        <v>2083.2703290999998</v>
      </c>
      <c r="J14" s="37">
        <f>SUMIFS(СВЦЭМ!$D$34:$D$777,СВЦЭМ!$A$34:$A$777,$A14,СВЦЭМ!$B$34:$B$777,J$11)+'СЕТ СН'!$F$11+СВЦЭМ!$D$10+'СЕТ СН'!$F$6</f>
        <v>1949.26319732</v>
      </c>
      <c r="K14" s="37">
        <f>SUMIFS(СВЦЭМ!$D$34:$D$777,СВЦЭМ!$A$34:$A$777,$A14,СВЦЭМ!$B$34:$B$777,K$11)+'СЕТ СН'!$F$11+СВЦЭМ!$D$10+'СЕТ СН'!$F$6</f>
        <v>1859.7666824499997</v>
      </c>
      <c r="L14" s="37">
        <f>SUMIFS(СВЦЭМ!$D$34:$D$777,СВЦЭМ!$A$34:$A$777,$A14,СВЦЭМ!$B$34:$B$777,L$11)+'СЕТ СН'!$F$11+СВЦЭМ!$D$10+'СЕТ СН'!$F$6</f>
        <v>1776.9303609499998</v>
      </c>
      <c r="M14" s="37">
        <f>SUMIFS(СВЦЭМ!$D$34:$D$777,СВЦЭМ!$A$34:$A$777,$A14,СВЦЭМ!$B$34:$B$777,M$11)+'СЕТ СН'!$F$11+СВЦЭМ!$D$10+'СЕТ СН'!$F$6</f>
        <v>1723.1227453699998</v>
      </c>
      <c r="N14" s="37">
        <f>SUMIFS(СВЦЭМ!$D$34:$D$777,СВЦЭМ!$A$34:$A$777,$A14,СВЦЭМ!$B$34:$B$777,N$11)+'СЕТ СН'!$F$11+СВЦЭМ!$D$10+'СЕТ СН'!$F$6</f>
        <v>1725.5165454399998</v>
      </c>
      <c r="O14" s="37">
        <f>SUMIFS(СВЦЭМ!$D$34:$D$777,СВЦЭМ!$A$34:$A$777,$A14,СВЦЭМ!$B$34:$B$777,O$11)+'СЕТ СН'!$F$11+СВЦЭМ!$D$10+'СЕТ СН'!$F$6</f>
        <v>1723.97640598</v>
      </c>
      <c r="P14" s="37">
        <f>SUMIFS(СВЦЭМ!$D$34:$D$777,СВЦЭМ!$A$34:$A$777,$A14,СВЦЭМ!$B$34:$B$777,P$11)+'СЕТ СН'!$F$11+СВЦЭМ!$D$10+'СЕТ СН'!$F$6</f>
        <v>1770.8163173299999</v>
      </c>
      <c r="Q14" s="37">
        <f>SUMIFS(СВЦЭМ!$D$34:$D$777,СВЦЭМ!$A$34:$A$777,$A14,СВЦЭМ!$B$34:$B$777,Q$11)+'СЕТ СН'!$F$11+СВЦЭМ!$D$10+'СЕТ СН'!$F$6</f>
        <v>1793.2450623099999</v>
      </c>
      <c r="R14" s="37">
        <f>SUMIFS(СВЦЭМ!$D$34:$D$777,СВЦЭМ!$A$34:$A$777,$A14,СВЦЭМ!$B$34:$B$777,R$11)+'СЕТ СН'!$F$11+СВЦЭМ!$D$10+'СЕТ СН'!$F$6</f>
        <v>1784.6913645899999</v>
      </c>
      <c r="S14" s="37">
        <f>SUMIFS(СВЦЭМ!$D$34:$D$777,СВЦЭМ!$A$34:$A$777,$A14,СВЦЭМ!$B$34:$B$777,S$11)+'СЕТ СН'!$F$11+СВЦЭМ!$D$10+'СЕТ СН'!$F$6</f>
        <v>1749.2643018899998</v>
      </c>
      <c r="T14" s="37">
        <f>SUMIFS(СВЦЭМ!$D$34:$D$777,СВЦЭМ!$A$34:$A$777,$A14,СВЦЭМ!$B$34:$B$777,T$11)+'СЕТ СН'!$F$11+СВЦЭМ!$D$10+'СЕТ СН'!$F$6</f>
        <v>1749.5823583799997</v>
      </c>
      <c r="U14" s="37">
        <f>SUMIFS(СВЦЭМ!$D$34:$D$777,СВЦЭМ!$A$34:$A$777,$A14,СВЦЭМ!$B$34:$B$777,U$11)+'СЕТ СН'!$F$11+СВЦЭМ!$D$10+'СЕТ СН'!$F$6</f>
        <v>1674.2608636599998</v>
      </c>
      <c r="V14" s="37">
        <f>SUMIFS(СВЦЭМ!$D$34:$D$777,СВЦЭМ!$A$34:$A$777,$A14,СВЦЭМ!$B$34:$B$777,V$11)+'СЕТ СН'!$F$11+СВЦЭМ!$D$10+'СЕТ СН'!$F$6</f>
        <v>1803.1251090400001</v>
      </c>
      <c r="W14" s="37">
        <f>SUMIFS(СВЦЭМ!$D$34:$D$777,СВЦЭМ!$A$34:$A$777,$A14,СВЦЭМ!$B$34:$B$777,W$11)+'СЕТ СН'!$F$11+СВЦЭМ!$D$10+'СЕТ СН'!$F$6</f>
        <v>1795.73951498</v>
      </c>
      <c r="X14" s="37">
        <f>SUMIFS(СВЦЭМ!$D$34:$D$777,СВЦЭМ!$A$34:$A$777,$A14,СВЦЭМ!$B$34:$B$777,X$11)+'СЕТ СН'!$F$11+СВЦЭМ!$D$10+'СЕТ СН'!$F$6</f>
        <v>1758.87558958</v>
      </c>
      <c r="Y14" s="37">
        <f>SUMIFS(СВЦЭМ!$D$34:$D$777,СВЦЭМ!$A$34:$A$777,$A14,СВЦЭМ!$B$34:$B$777,Y$11)+'СЕТ СН'!$F$11+СВЦЭМ!$D$10+'СЕТ СН'!$F$6</f>
        <v>1820.23361639</v>
      </c>
    </row>
    <row r="15" spans="1:27" ht="15.75" x14ac:dyDescent="0.2">
      <c r="A15" s="36">
        <f t="shared" si="0"/>
        <v>42617</v>
      </c>
      <c r="B15" s="37">
        <f>SUMIFS(СВЦЭМ!$D$34:$D$777,СВЦЭМ!$A$34:$A$777,$A15,СВЦЭМ!$B$34:$B$777,B$11)+'СЕТ СН'!$F$11+СВЦЭМ!$D$10+'СЕТ СН'!$F$6</f>
        <v>2016.9166798799997</v>
      </c>
      <c r="C15" s="37">
        <f>SUMIFS(СВЦЭМ!$D$34:$D$777,СВЦЭМ!$A$34:$A$777,$A15,СВЦЭМ!$B$34:$B$777,C$11)+'СЕТ СН'!$F$11+СВЦЭМ!$D$10+'СЕТ СН'!$F$6</f>
        <v>2117.7405172399999</v>
      </c>
      <c r="D15" s="37">
        <f>SUMIFS(СВЦЭМ!$D$34:$D$777,СВЦЭМ!$A$34:$A$777,$A15,СВЦЭМ!$B$34:$B$777,D$11)+'СЕТ СН'!$F$11+СВЦЭМ!$D$10+'СЕТ СН'!$F$6</f>
        <v>2203.39827014</v>
      </c>
      <c r="E15" s="37">
        <f>SUMIFS(СВЦЭМ!$D$34:$D$777,СВЦЭМ!$A$34:$A$777,$A15,СВЦЭМ!$B$34:$B$777,E$11)+'СЕТ СН'!$F$11+СВЦЭМ!$D$10+'СЕТ СН'!$F$6</f>
        <v>2301.3679235599998</v>
      </c>
      <c r="F15" s="37">
        <f>SUMIFS(СВЦЭМ!$D$34:$D$777,СВЦЭМ!$A$34:$A$777,$A15,СВЦЭМ!$B$34:$B$777,F$11)+'СЕТ СН'!$F$11+СВЦЭМ!$D$10+'СЕТ СН'!$F$6</f>
        <v>2280.3875843999999</v>
      </c>
      <c r="G15" s="37">
        <f>SUMIFS(СВЦЭМ!$D$34:$D$777,СВЦЭМ!$A$34:$A$777,$A15,СВЦЭМ!$B$34:$B$777,G$11)+'СЕТ СН'!$F$11+СВЦЭМ!$D$10+'СЕТ СН'!$F$6</f>
        <v>2314.7125977400001</v>
      </c>
      <c r="H15" s="37">
        <f>SUMIFS(СВЦЭМ!$D$34:$D$777,СВЦЭМ!$A$34:$A$777,$A15,СВЦЭМ!$B$34:$B$777,H$11)+'СЕТ СН'!$F$11+СВЦЭМ!$D$10+'СЕТ СН'!$F$6</f>
        <v>2242.57661637</v>
      </c>
      <c r="I15" s="37">
        <f>SUMIFS(СВЦЭМ!$D$34:$D$777,СВЦЭМ!$A$34:$A$777,$A15,СВЦЭМ!$B$34:$B$777,I$11)+'СЕТ СН'!$F$11+СВЦЭМ!$D$10+'СЕТ СН'!$F$6</f>
        <v>2197.0414248399998</v>
      </c>
      <c r="J15" s="37">
        <f>SUMIFS(СВЦЭМ!$D$34:$D$777,СВЦЭМ!$A$34:$A$777,$A15,СВЦЭМ!$B$34:$B$777,J$11)+'СЕТ СН'!$F$11+СВЦЭМ!$D$10+'СЕТ СН'!$F$6</f>
        <v>2092.1380377</v>
      </c>
      <c r="K15" s="37">
        <f>SUMIFS(СВЦЭМ!$D$34:$D$777,СВЦЭМ!$A$34:$A$777,$A15,СВЦЭМ!$B$34:$B$777,K$11)+'СЕТ СН'!$F$11+СВЦЭМ!$D$10+'СЕТ СН'!$F$6</f>
        <v>1882.1974287899998</v>
      </c>
      <c r="L15" s="37">
        <f>SUMIFS(СВЦЭМ!$D$34:$D$777,СВЦЭМ!$A$34:$A$777,$A15,СВЦЭМ!$B$34:$B$777,L$11)+'СЕТ СН'!$F$11+СВЦЭМ!$D$10+'СЕТ СН'!$F$6</f>
        <v>1779.4844925899997</v>
      </c>
      <c r="M15" s="37">
        <f>SUMIFS(СВЦЭМ!$D$34:$D$777,СВЦЭМ!$A$34:$A$777,$A15,СВЦЭМ!$B$34:$B$777,M$11)+'СЕТ СН'!$F$11+СВЦЭМ!$D$10+'СЕТ СН'!$F$6</f>
        <v>1848.1189414</v>
      </c>
      <c r="N15" s="37">
        <f>SUMIFS(СВЦЭМ!$D$34:$D$777,СВЦЭМ!$A$34:$A$777,$A15,СВЦЭМ!$B$34:$B$777,N$11)+'СЕТ СН'!$F$11+СВЦЭМ!$D$10+'СЕТ СН'!$F$6</f>
        <v>1671.22148229</v>
      </c>
      <c r="O15" s="37">
        <f>SUMIFS(СВЦЭМ!$D$34:$D$777,СВЦЭМ!$A$34:$A$777,$A15,СВЦЭМ!$B$34:$B$777,O$11)+'СЕТ СН'!$F$11+СВЦЭМ!$D$10+'СЕТ СН'!$F$6</f>
        <v>1652.5822004799998</v>
      </c>
      <c r="P15" s="37">
        <f>SUMIFS(СВЦЭМ!$D$34:$D$777,СВЦЭМ!$A$34:$A$777,$A15,СВЦЭМ!$B$34:$B$777,P$11)+'СЕТ СН'!$F$11+СВЦЭМ!$D$10+'СЕТ СН'!$F$6</f>
        <v>1727.4080435400001</v>
      </c>
      <c r="Q15" s="37">
        <f>SUMIFS(СВЦЭМ!$D$34:$D$777,СВЦЭМ!$A$34:$A$777,$A15,СВЦЭМ!$B$34:$B$777,Q$11)+'СЕТ СН'!$F$11+СВЦЭМ!$D$10+'СЕТ СН'!$F$6</f>
        <v>1712.31923366</v>
      </c>
      <c r="R15" s="37">
        <f>SUMIFS(СВЦЭМ!$D$34:$D$777,СВЦЭМ!$A$34:$A$777,$A15,СВЦЭМ!$B$34:$B$777,R$11)+'СЕТ СН'!$F$11+СВЦЭМ!$D$10+'СЕТ СН'!$F$6</f>
        <v>1771.79703754</v>
      </c>
      <c r="S15" s="37">
        <f>SUMIFS(СВЦЭМ!$D$34:$D$777,СВЦЭМ!$A$34:$A$777,$A15,СВЦЭМ!$B$34:$B$777,S$11)+'СЕТ СН'!$F$11+СВЦЭМ!$D$10+'СЕТ СН'!$F$6</f>
        <v>1772.1501490999999</v>
      </c>
      <c r="T15" s="37">
        <f>SUMIFS(СВЦЭМ!$D$34:$D$777,СВЦЭМ!$A$34:$A$777,$A15,СВЦЭМ!$B$34:$B$777,T$11)+'СЕТ СН'!$F$11+СВЦЭМ!$D$10+'СЕТ СН'!$F$6</f>
        <v>1724.0018816900001</v>
      </c>
      <c r="U15" s="37">
        <f>SUMIFS(СВЦЭМ!$D$34:$D$777,СВЦЭМ!$A$34:$A$777,$A15,СВЦЭМ!$B$34:$B$777,U$11)+'СЕТ СН'!$F$11+СВЦЭМ!$D$10+'СЕТ СН'!$F$6</f>
        <v>1743.5888579399998</v>
      </c>
      <c r="V15" s="37">
        <f>SUMIFS(СВЦЭМ!$D$34:$D$777,СВЦЭМ!$A$34:$A$777,$A15,СВЦЭМ!$B$34:$B$777,V$11)+'СЕТ СН'!$F$11+СВЦЭМ!$D$10+'СЕТ СН'!$F$6</f>
        <v>1923.04705474</v>
      </c>
      <c r="W15" s="37">
        <f>SUMIFS(СВЦЭМ!$D$34:$D$777,СВЦЭМ!$A$34:$A$777,$A15,СВЦЭМ!$B$34:$B$777,W$11)+'СЕТ СН'!$F$11+СВЦЭМ!$D$10+'СЕТ СН'!$F$6</f>
        <v>1890.6967256299999</v>
      </c>
      <c r="X15" s="37">
        <f>SUMIFS(СВЦЭМ!$D$34:$D$777,СВЦЭМ!$A$34:$A$777,$A15,СВЦЭМ!$B$34:$B$777,X$11)+'СЕТ СН'!$F$11+СВЦЭМ!$D$10+'СЕТ СН'!$F$6</f>
        <v>1771.4141062600002</v>
      </c>
      <c r="Y15" s="37">
        <f>SUMIFS(СВЦЭМ!$D$34:$D$777,СВЦЭМ!$A$34:$A$777,$A15,СВЦЭМ!$B$34:$B$777,Y$11)+'СЕТ СН'!$F$11+СВЦЭМ!$D$10+'СЕТ СН'!$F$6</f>
        <v>1801.3873512999999</v>
      </c>
    </row>
    <row r="16" spans="1:27" ht="15.75" x14ac:dyDescent="0.2">
      <c r="A16" s="36">
        <f t="shared" si="0"/>
        <v>42618</v>
      </c>
      <c r="B16" s="37">
        <f>SUMIFS(СВЦЭМ!$D$34:$D$777,СВЦЭМ!$A$34:$A$777,$A16,СВЦЭМ!$B$34:$B$777,B$11)+'СЕТ СН'!$F$11+СВЦЭМ!$D$10+'СЕТ СН'!$F$6</f>
        <v>1948.4120699999999</v>
      </c>
      <c r="C16" s="37">
        <f>SUMIFS(СВЦЭМ!$D$34:$D$777,СВЦЭМ!$A$34:$A$777,$A16,СВЦЭМ!$B$34:$B$777,C$11)+'СЕТ СН'!$F$11+СВЦЭМ!$D$10+'СЕТ СН'!$F$6</f>
        <v>2129.0658485499998</v>
      </c>
      <c r="D16" s="37">
        <f>SUMIFS(СВЦЭМ!$D$34:$D$777,СВЦЭМ!$A$34:$A$777,$A16,СВЦЭМ!$B$34:$B$777,D$11)+'СЕТ СН'!$F$11+СВЦЭМ!$D$10+'СЕТ СН'!$F$6</f>
        <v>2126.1008863799998</v>
      </c>
      <c r="E16" s="37">
        <f>SUMIFS(СВЦЭМ!$D$34:$D$777,СВЦЭМ!$A$34:$A$777,$A16,СВЦЭМ!$B$34:$B$777,E$11)+'СЕТ СН'!$F$11+СВЦЭМ!$D$10+'СЕТ СН'!$F$6</f>
        <v>2215.1704771</v>
      </c>
      <c r="F16" s="37">
        <f>SUMIFS(СВЦЭМ!$D$34:$D$777,СВЦЭМ!$A$34:$A$777,$A16,СВЦЭМ!$B$34:$B$777,F$11)+'СЕТ СН'!$F$11+СВЦЭМ!$D$10+'СЕТ СН'!$F$6</f>
        <v>2193.93234777</v>
      </c>
      <c r="G16" s="37">
        <f>SUMIFS(СВЦЭМ!$D$34:$D$777,СВЦЭМ!$A$34:$A$777,$A16,СВЦЭМ!$B$34:$B$777,G$11)+'СЕТ СН'!$F$11+СВЦЭМ!$D$10+'СЕТ СН'!$F$6</f>
        <v>2221.5111841600001</v>
      </c>
      <c r="H16" s="37">
        <f>SUMIFS(СВЦЭМ!$D$34:$D$777,СВЦЭМ!$A$34:$A$777,$A16,СВЦЭМ!$B$34:$B$777,H$11)+'СЕТ СН'!$F$11+СВЦЭМ!$D$10+'СЕТ СН'!$F$6</f>
        <v>2051.4985523</v>
      </c>
      <c r="I16" s="37">
        <f>SUMIFS(СВЦЭМ!$D$34:$D$777,СВЦЭМ!$A$34:$A$777,$A16,СВЦЭМ!$B$34:$B$777,I$11)+'СЕТ СН'!$F$11+СВЦЭМ!$D$10+'СЕТ СН'!$F$6</f>
        <v>1463.92863498</v>
      </c>
      <c r="J16" s="37">
        <f>SUMIFS(СВЦЭМ!$D$34:$D$777,СВЦЭМ!$A$34:$A$777,$A16,СВЦЭМ!$B$34:$B$777,J$11)+'СЕТ СН'!$F$11+СВЦЭМ!$D$10+'СЕТ СН'!$F$6</f>
        <v>1300.2441822000001</v>
      </c>
      <c r="K16" s="37">
        <f>SUMIFS(СВЦЭМ!$D$34:$D$777,СВЦЭМ!$A$34:$A$777,$A16,СВЦЭМ!$B$34:$B$777,K$11)+'СЕТ СН'!$F$11+СВЦЭМ!$D$10+'СЕТ СН'!$F$6</f>
        <v>1165.53009479</v>
      </c>
      <c r="L16" s="37">
        <f>SUMIFS(СВЦЭМ!$D$34:$D$777,СВЦЭМ!$A$34:$A$777,$A16,СВЦЭМ!$B$34:$B$777,L$11)+'СЕТ СН'!$F$11+СВЦЭМ!$D$10+'СЕТ СН'!$F$6</f>
        <v>1122.29450797</v>
      </c>
      <c r="M16" s="37">
        <f>SUMIFS(СВЦЭМ!$D$34:$D$777,СВЦЭМ!$A$34:$A$777,$A16,СВЦЭМ!$B$34:$B$777,M$11)+'СЕТ СН'!$F$11+СВЦЭМ!$D$10+'СЕТ СН'!$F$6</f>
        <v>1131.6143443199999</v>
      </c>
      <c r="N16" s="37">
        <f>SUMIFS(СВЦЭМ!$D$34:$D$777,СВЦЭМ!$A$34:$A$777,$A16,СВЦЭМ!$B$34:$B$777,N$11)+'СЕТ СН'!$F$11+СВЦЭМ!$D$10+'СЕТ СН'!$F$6</f>
        <v>1158.35739734</v>
      </c>
      <c r="O16" s="37">
        <f>SUMIFS(СВЦЭМ!$D$34:$D$777,СВЦЭМ!$A$34:$A$777,$A16,СВЦЭМ!$B$34:$B$777,O$11)+'СЕТ СН'!$F$11+СВЦЭМ!$D$10+'СЕТ СН'!$F$6</f>
        <v>1161.3302978300001</v>
      </c>
      <c r="P16" s="37">
        <f>SUMIFS(СВЦЭМ!$D$34:$D$777,СВЦЭМ!$A$34:$A$777,$A16,СВЦЭМ!$B$34:$B$777,P$11)+'СЕТ СН'!$F$11+СВЦЭМ!$D$10+'СЕТ СН'!$F$6</f>
        <v>1187.4270866500001</v>
      </c>
      <c r="Q16" s="37">
        <f>SUMIFS(СВЦЭМ!$D$34:$D$777,СВЦЭМ!$A$34:$A$777,$A16,СВЦЭМ!$B$34:$B$777,Q$11)+'СЕТ СН'!$F$11+СВЦЭМ!$D$10+'СЕТ СН'!$F$6</f>
        <v>1198.24674736</v>
      </c>
      <c r="R16" s="37">
        <f>SUMIFS(СВЦЭМ!$D$34:$D$777,СВЦЭМ!$A$34:$A$777,$A16,СВЦЭМ!$B$34:$B$777,R$11)+'СЕТ СН'!$F$11+СВЦЭМ!$D$10+'СЕТ СН'!$F$6</f>
        <v>1203.9493829200001</v>
      </c>
      <c r="S16" s="37">
        <f>SUMIFS(СВЦЭМ!$D$34:$D$777,СВЦЭМ!$A$34:$A$777,$A16,СВЦЭМ!$B$34:$B$777,S$11)+'СЕТ СН'!$F$11+СВЦЭМ!$D$10+'СЕТ СН'!$F$6</f>
        <v>1272.1595166500001</v>
      </c>
      <c r="T16" s="37">
        <f>SUMIFS(СВЦЭМ!$D$34:$D$777,СВЦЭМ!$A$34:$A$777,$A16,СВЦЭМ!$B$34:$B$777,T$11)+'СЕТ СН'!$F$11+СВЦЭМ!$D$10+'СЕТ СН'!$F$6</f>
        <v>1295.6565974499999</v>
      </c>
      <c r="U16" s="37">
        <f>SUMIFS(СВЦЭМ!$D$34:$D$777,СВЦЭМ!$A$34:$A$777,$A16,СВЦЭМ!$B$34:$B$777,U$11)+'СЕТ СН'!$F$11+СВЦЭМ!$D$10+'СЕТ СН'!$F$6</f>
        <v>1282.44491952</v>
      </c>
      <c r="V16" s="37">
        <f>SUMIFS(СВЦЭМ!$D$34:$D$777,СВЦЭМ!$A$34:$A$777,$A16,СВЦЭМ!$B$34:$B$777,V$11)+'СЕТ СН'!$F$11+СВЦЭМ!$D$10+'СЕТ СН'!$F$6</f>
        <v>1327.8406434200001</v>
      </c>
      <c r="W16" s="37">
        <f>SUMIFS(СВЦЭМ!$D$34:$D$777,СВЦЭМ!$A$34:$A$777,$A16,СВЦЭМ!$B$34:$B$777,W$11)+'СЕТ СН'!$F$11+СВЦЭМ!$D$10+'СЕТ СН'!$F$6</f>
        <v>1579.2021748100001</v>
      </c>
      <c r="X16" s="37">
        <f>SUMIFS(СВЦЭМ!$D$34:$D$777,СВЦЭМ!$A$34:$A$777,$A16,СВЦЭМ!$B$34:$B$777,X$11)+'СЕТ СН'!$F$11+СВЦЭМ!$D$10+'СЕТ СН'!$F$6</f>
        <v>1367.2157380099998</v>
      </c>
      <c r="Y16" s="37">
        <f>SUMIFS(СВЦЭМ!$D$34:$D$777,СВЦЭМ!$A$34:$A$777,$A16,СВЦЭМ!$B$34:$B$777,Y$11)+'СЕТ СН'!$F$11+СВЦЭМ!$D$10+'СЕТ СН'!$F$6</f>
        <v>1247.27793051</v>
      </c>
    </row>
    <row r="17" spans="1:25" ht="15.75" x14ac:dyDescent="0.2">
      <c r="A17" s="36">
        <f t="shared" si="0"/>
        <v>42619</v>
      </c>
      <c r="B17" s="37">
        <f>SUMIFS(СВЦЭМ!$D$34:$D$777,СВЦЭМ!$A$34:$A$777,$A17,СВЦЭМ!$B$34:$B$777,B$11)+'СЕТ СН'!$F$11+СВЦЭМ!$D$10+'СЕТ СН'!$F$6</f>
        <v>1271.13189132</v>
      </c>
      <c r="C17" s="37">
        <f>SUMIFS(СВЦЭМ!$D$34:$D$777,СВЦЭМ!$A$34:$A$777,$A17,СВЦЭМ!$B$34:$B$777,C$11)+'СЕТ СН'!$F$11+СВЦЭМ!$D$10+'СЕТ СН'!$F$6</f>
        <v>1347.70921077</v>
      </c>
      <c r="D17" s="37">
        <f>SUMIFS(СВЦЭМ!$D$34:$D$777,СВЦЭМ!$A$34:$A$777,$A17,СВЦЭМ!$B$34:$B$777,D$11)+'СЕТ СН'!$F$11+СВЦЭМ!$D$10+'СЕТ СН'!$F$6</f>
        <v>1402.27820191</v>
      </c>
      <c r="E17" s="37">
        <f>SUMIFS(СВЦЭМ!$D$34:$D$777,СВЦЭМ!$A$34:$A$777,$A17,СВЦЭМ!$B$34:$B$777,E$11)+'СЕТ СН'!$F$11+СВЦЭМ!$D$10+'СЕТ СН'!$F$6</f>
        <v>1429.6661303800001</v>
      </c>
      <c r="F17" s="37">
        <f>SUMIFS(СВЦЭМ!$D$34:$D$777,СВЦЭМ!$A$34:$A$777,$A17,СВЦЭМ!$B$34:$B$777,F$11)+'СЕТ СН'!$F$11+СВЦЭМ!$D$10+'СЕТ СН'!$F$6</f>
        <v>1457.6308110499999</v>
      </c>
      <c r="G17" s="37">
        <f>SUMIFS(СВЦЭМ!$D$34:$D$777,СВЦЭМ!$A$34:$A$777,$A17,СВЦЭМ!$B$34:$B$777,G$11)+'СЕТ СН'!$F$11+СВЦЭМ!$D$10+'СЕТ СН'!$F$6</f>
        <v>1422.2548275099998</v>
      </c>
      <c r="H17" s="37">
        <f>SUMIFS(СВЦЭМ!$D$34:$D$777,СВЦЭМ!$A$34:$A$777,$A17,СВЦЭМ!$B$34:$B$777,H$11)+'СЕТ СН'!$F$11+СВЦЭМ!$D$10+'СЕТ СН'!$F$6</f>
        <v>1344.3802506299999</v>
      </c>
      <c r="I17" s="37">
        <f>SUMIFS(СВЦЭМ!$D$34:$D$777,СВЦЭМ!$A$34:$A$777,$A17,СВЦЭМ!$B$34:$B$777,I$11)+'СЕТ СН'!$F$11+СВЦЭМ!$D$10+'СЕТ СН'!$F$6</f>
        <v>1245.6685188400002</v>
      </c>
      <c r="J17" s="37">
        <f>SUMIFS(СВЦЭМ!$D$34:$D$777,СВЦЭМ!$A$34:$A$777,$A17,СВЦЭМ!$B$34:$B$777,J$11)+'СЕТ СН'!$F$11+СВЦЭМ!$D$10+'СЕТ СН'!$F$6</f>
        <v>1148.9068037699999</v>
      </c>
      <c r="K17" s="37">
        <f>SUMIFS(СВЦЭМ!$D$34:$D$777,СВЦЭМ!$A$34:$A$777,$A17,СВЦЭМ!$B$34:$B$777,K$11)+'СЕТ СН'!$F$11+СВЦЭМ!$D$10+'СЕТ СН'!$F$6</f>
        <v>872.14194440000006</v>
      </c>
      <c r="L17" s="37">
        <f>SUMIFS(СВЦЭМ!$D$34:$D$777,СВЦЭМ!$A$34:$A$777,$A17,СВЦЭМ!$B$34:$B$777,L$11)+'СЕТ СН'!$F$11+СВЦЭМ!$D$10+'СЕТ СН'!$F$6</f>
        <v>990.58091354999999</v>
      </c>
      <c r="M17" s="37">
        <f>SUMIFS(СВЦЭМ!$D$34:$D$777,СВЦЭМ!$A$34:$A$777,$A17,СВЦЭМ!$B$34:$B$777,M$11)+'СЕТ СН'!$F$11+СВЦЭМ!$D$10+'СЕТ СН'!$F$6</f>
        <v>1146.18977655</v>
      </c>
      <c r="N17" s="37">
        <f>SUMIFS(СВЦЭМ!$D$34:$D$777,СВЦЭМ!$A$34:$A$777,$A17,СВЦЭМ!$B$34:$B$777,N$11)+'СЕТ СН'!$F$11+СВЦЭМ!$D$10+'СЕТ СН'!$F$6</f>
        <v>1175.0593941699999</v>
      </c>
      <c r="O17" s="37">
        <f>SUMIFS(СВЦЭМ!$D$34:$D$777,СВЦЭМ!$A$34:$A$777,$A17,СВЦЭМ!$B$34:$B$777,O$11)+'СЕТ СН'!$F$11+СВЦЭМ!$D$10+'СЕТ СН'!$F$6</f>
        <v>1181.1611171899999</v>
      </c>
      <c r="P17" s="37">
        <f>SUMIFS(СВЦЭМ!$D$34:$D$777,СВЦЭМ!$A$34:$A$777,$A17,СВЦЭМ!$B$34:$B$777,P$11)+'СЕТ СН'!$F$11+СВЦЭМ!$D$10+'СЕТ СН'!$F$6</f>
        <v>1050.9847471200001</v>
      </c>
      <c r="Q17" s="37">
        <f>SUMIFS(СВЦЭМ!$D$34:$D$777,СВЦЭМ!$A$34:$A$777,$A17,СВЦЭМ!$B$34:$B$777,Q$11)+'СЕТ СН'!$F$11+СВЦЭМ!$D$10+'СЕТ СН'!$F$6</f>
        <v>969.85087976000011</v>
      </c>
      <c r="R17" s="37">
        <f>SUMIFS(СВЦЭМ!$D$34:$D$777,СВЦЭМ!$A$34:$A$777,$A17,СВЦЭМ!$B$34:$B$777,R$11)+'СЕТ СН'!$F$11+СВЦЭМ!$D$10+'СЕТ СН'!$F$6</f>
        <v>953.78205203000005</v>
      </c>
      <c r="S17" s="37">
        <f>SUMIFS(СВЦЭМ!$D$34:$D$777,СВЦЭМ!$A$34:$A$777,$A17,СВЦЭМ!$B$34:$B$777,S$11)+'СЕТ СН'!$F$11+СВЦЭМ!$D$10+'СЕТ СН'!$F$6</f>
        <v>910.08116892999999</v>
      </c>
      <c r="T17" s="37">
        <f>SUMIFS(СВЦЭМ!$D$34:$D$777,СВЦЭМ!$A$34:$A$777,$A17,СВЦЭМ!$B$34:$B$777,T$11)+'СЕТ СН'!$F$11+СВЦЭМ!$D$10+'СЕТ СН'!$F$6</f>
        <v>866.67226205999998</v>
      </c>
      <c r="U17" s="37">
        <f>SUMIFS(СВЦЭМ!$D$34:$D$777,СВЦЭМ!$A$34:$A$777,$A17,СВЦЭМ!$B$34:$B$777,U$11)+'СЕТ СН'!$F$11+СВЦЭМ!$D$10+'СЕТ СН'!$F$6</f>
        <v>868.85866983000005</v>
      </c>
      <c r="V17" s="37">
        <f>SUMIFS(СВЦЭМ!$D$34:$D$777,СВЦЭМ!$A$34:$A$777,$A17,СВЦЭМ!$B$34:$B$777,V$11)+'СЕТ СН'!$F$11+СВЦЭМ!$D$10+'СЕТ СН'!$F$6</f>
        <v>892.96855832000006</v>
      </c>
      <c r="W17" s="37">
        <f>SUMIFS(СВЦЭМ!$D$34:$D$777,СВЦЭМ!$A$34:$A$777,$A17,СВЦЭМ!$B$34:$B$777,W$11)+'СЕТ СН'!$F$11+СВЦЭМ!$D$10+'СЕТ СН'!$F$6</f>
        <v>875.69765439000003</v>
      </c>
      <c r="X17" s="37">
        <f>SUMIFS(СВЦЭМ!$D$34:$D$777,СВЦЭМ!$A$34:$A$777,$A17,СВЦЭМ!$B$34:$B$777,X$11)+'СЕТ СН'!$F$11+СВЦЭМ!$D$10+'СЕТ СН'!$F$6</f>
        <v>838.66837481000005</v>
      </c>
      <c r="Y17" s="37">
        <f>SUMIFS(СВЦЭМ!$D$34:$D$777,СВЦЭМ!$A$34:$A$777,$A17,СВЦЭМ!$B$34:$B$777,Y$11)+'СЕТ СН'!$F$11+СВЦЭМ!$D$10+'СЕТ СН'!$F$6</f>
        <v>851.96972986000003</v>
      </c>
    </row>
    <row r="18" spans="1:25" ht="15.75" x14ac:dyDescent="0.2">
      <c r="A18" s="36">
        <f t="shared" si="0"/>
        <v>42620</v>
      </c>
      <c r="B18" s="37">
        <f>SUMIFS(СВЦЭМ!$D$34:$D$777,СВЦЭМ!$A$34:$A$777,$A18,СВЦЭМ!$B$34:$B$777,B$11)+'СЕТ СН'!$F$11+СВЦЭМ!$D$10+'СЕТ СН'!$F$6</f>
        <v>1220.3861960500001</v>
      </c>
      <c r="C18" s="37">
        <f>SUMIFS(СВЦЭМ!$D$34:$D$777,СВЦЭМ!$A$34:$A$777,$A18,СВЦЭМ!$B$34:$B$777,C$11)+'СЕТ СН'!$F$11+СВЦЭМ!$D$10+'СЕТ СН'!$F$6</f>
        <v>1271.5340445000002</v>
      </c>
      <c r="D18" s="37">
        <f>SUMIFS(СВЦЭМ!$D$34:$D$777,СВЦЭМ!$A$34:$A$777,$A18,СВЦЭМ!$B$34:$B$777,D$11)+'СЕТ СН'!$F$11+СВЦЭМ!$D$10+'СЕТ СН'!$F$6</f>
        <v>1318.52120999</v>
      </c>
      <c r="E18" s="37">
        <f>SUMIFS(СВЦЭМ!$D$34:$D$777,СВЦЭМ!$A$34:$A$777,$A18,СВЦЭМ!$B$34:$B$777,E$11)+'СЕТ СН'!$F$11+СВЦЭМ!$D$10+'СЕТ СН'!$F$6</f>
        <v>1395.72747845</v>
      </c>
      <c r="F18" s="37">
        <f>SUMIFS(СВЦЭМ!$D$34:$D$777,СВЦЭМ!$A$34:$A$777,$A18,СВЦЭМ!$B$34:$B$777,F$11)+'СЕТ СН'!$F$11+СВЦЭМ!$D$10+'СЕТ СН'!$F$6</f>
        <v>1438.36552742</v>
      </c>
      <c r="G18" s="37">
        <f>SUMIFS(СВЦЭМ!$D$34:$D$777,СВЦЭМ!$A$34:$A$777,$A18,СВЦЭМ!$B$34:$B$777,G$11)+'СЕТ СН'!$F$11+СВЦЭМ!$D$10+'СЕТ СН'!$F$6</f>
        <v>1398.4564669199999</v>
      </c>
      <c r="H18" s="37">
        <f>SUMIFS(СВЦЭМ!$D$34:$D$777,СВЦЭМ!$A$34:$A$777,$A18,СВЦЭМ!$B$34:$B$777,H$11)+'СЕТ СН'!$F$11+СВЦЭМ!$D$10+'СЕТ СН'!$F$6</f>
        <v>1293.9254783000001</v>
      </c>
      <c r="I18" s="37">
        <f>SUMIFS(СВЦЭМ!$D$34:$D$777,СВЦЭМ!$A$34:$A$777,$A18,СВЦЭМ!$B$34:$B$777,I$11)+'СЕТ СН'!$F$11+СВЦЭМ!$D$10+'СЕТ СН'!$F$6</f>
        <v>1199.0261448400001</v>
      </c>
      <c r="J18" s="37">
        <f>SUMIFS(СВЦЭМ!$D$34:$D$777,СВЦЭМ!$A$34:$A$777,$A18,СВЦЭМ!$B$34:$B$777,J$11)+'СЕТ СН'!$F$11+СВЦЭМ!$D$10+'СЕТ СН'!$F$6</f>
        <v>1184.1727901200002</v>
      </c>
      <c r="K18" s="37">
        <f>SUMIFS(СВЦЭМ!$D$34:$D$777,СВЦЭМ!$A$34:$A$777,$A18,СВЦЭМ!$B$34:$B$777,K$11)+'СЕТ СН'!$F$11+СВЦЭМ!$D$10+'СЕТ СН'!$F$6</f>
        <v>1184.2150153800001</v>
      </c>
      <c r="L18" s="37">
        <f>SUMIFS(СВЦЭМ!$D$34:$D$777,СВЦЭМ!$A$34:$A$777,$A18,СВЦЭМ!$B$34:$B$777,L$11)+'СЕТ СН'!$F$11+СВЦЭМ!$D$10+'СЕТ СН'!$F$6</f>
        <v>1153.4402019600002</v>
      </c>
      <c r="M18" s="37">
        <f>SUMIFS(СВЦЭМ!$D$34:$D$777,СВЦЭМ!$A$34:$A$777,$A18,СВЦЭМ!$B$34:$B$777,M$11)+'СЕТ СН'!$F$11+СВЦЭМ!$D$10+'СЕТ СН'!$F$6</f>
        <v>1187.62043958</v>
      </c>
      <c r="N18" s="37">
        <f>SUMIFS(СВЦЭМ!$D$34:$D$777,СВЦЭМ!$A$34:$A$777,$A18,СВЦЭМ!$B$34:$B$777,N$11)+'СЕТ СН'!$F$11+СВЦЭМ!$D$10+'СЕТ СН'!$F$6</f>
        <v>1168.09176634</v>
      </c>
      <c r="O18" s="37">
        <f>SUMIFS(СВЦЭМ!$D$34:$D$777,СВЦЭМ!$A$34:$A$777,$A18,СВЦЭМ!$B$34:$B$777,O$11)+'СЕТ СН'!$F$11+СВЦЭМ!$D$10+'СЕТ СН'!$F$6</f>
        <v>1155.2761347800001</v>
      </c>
      <c r="P18" s="37">
        <f>SUMIFS(СВЦЭМ!$D$34:$D$777,СВЦЭМ!$A$34:$A$777,$A18,СВЦЭМ!$B$34:$B$777,P$11)+'СЕТ СН'!$F$11+СВЦЭМ!$D$10+'СЕТ СН'!$F$6</f>
        <v>1139.1335026700001</v>
      </c>
      <c r="Q18" s="37">
        <f>SUMIFS(СВЦЭМ!$D$34:$D$777,СВЦЭМ!$A$34:$A$777,$A18,СВЦЭМ!$B$34:$B$777,Q$11)+'СЕТ СН'!$F$11+СВЦЭМ!$D$10+'СЕТ СН'!$F$6</f>
        <v>1100.4650426799999</v>
      </c>
      <c r="R18" s="37">
        <f>SUMIFS(СВЦЭМ!$D$34:$D$777,СВЦЭМ!$A$34:$A$777,$A18,СВЦЭМ!$B$34:$B$777,R$11)+'СЕТ СН'!$F$11+СВЦЭМ!$D$10+'СЕТ СН'!$F$6</f>
        <v>1191.2881233100002</v>
      </c>
      <c r="S18" s="37">
        <f>SUMIFS(СВЦЭМ!$D$34:$D$777,СВЦЭМ!$A$34:$A$777,$A18,СВЦЭМ!$B$34:$B$777,S$11)+'СЕТ СН'!$F$11+СВЦЭМ!$D$10+'СЕТ СН'!$F$6</f>
        <v>1225.8744377799999</v>
      </c>
      <c r="T18" s="37">
        <f>SUMIFS(СВЦЭМ!$D$34:$D$777,СВЦЭМ!$A$34:$A$777,$A18,СВЦЭМ!$B$34:$B$777,T$11)+'СЕТ СН'!$F$11+СВЦЭМ!$D$10+'СЕТ СН'!$F$6</f>
        <v>1228.3340351000002</v>
      </c>
      <c r="U18" s="37">
        <f>SUMIFS(СВЦЭМ!$D$34:$D$777,СВЦЭМ!$A$34:$A$777,$A18,СВЦЭМ!$B$34:$B$777,U$11)+'СЕТ СН'!$F$11+СВЦЭМ!$D$10+'СЕТ СН'!$F$6</f>
        <v>1240.17356999</v>
      </c>
      <c r="V18" s="37">
        <f>SUMIFS(СВЦЭМ!$D$34:$D$777,СВЦЭМ!$A$34:$A$777,$A18,СВЦЭМ!$B$34:$B$777,V$11)+'СЕТ СН'!$F$11+СВЦЭМ!$D$10+'СЕТ СН'!$F$6</f>
        <v>1239.30625448</v>
      </c>
      <c r="W18" s="37">
        <f>SUMIFS(СВЦЭМ!$D$34:$D$777,СВЦЭМ!$A$34:$A$777,$A18,СВЦЭМ!$B$34:$B$777,W$11)+'СЕТ СН'!$F$11+СВЦЭМ!$D$10+'СЕТ СН'!$F$6</f>
        <v>1176.9572799</v>
      </c>
      <c r="X18" s="37">
        <f>SUMIFS(СВЦЭМ!$D$34:$D$777,СВЦЭМ!$A$34:$A$777,$A18,СВЦЭМ!$B$34:$B$777,X$11)+'СЕТ СН'!$F$11+СВЦЭМ!$D$10+'СЕТ СН'!$F$6</f>
        <v>1129.19796821</v>
      </c>
      <c r="Y18" s="37">
        <f>SUMIFS(СВЦЭМ!$D$34:$D$777,СВЦЭМ!$A$34:$A$777,$A18,СВЦЭМ!$B$34:$B$777,Y$11)+'СЕТ СН'!$F$11+СВЦЭМ!$D$10+'СЕТ СН'!$F$6</f>
        <v>1152.85513741</v>
      </c>
    </row>
    <row r="19" spans="1:25" ht="15.75" x14ac:dyDescent="0.2">
      <c r="A19" s="36">
        <f t="shared" si="0"/>
        <v>42621</v>
      </c>
      <c r="B19" s="37">
        <f>SUMIFS(СВЦЭМ!$D$34:$D$777,СВЦЭМ!$A$34:$A$777,$A19,СВЦЭМ!$B$34:$B$777,B$11)+'СЕТ СН'!$F$11+СВЦЭМ!$D$10+'СЕТ СН'!$F$6</f>
        <v>1191.6560692500002</v>
      </c>
      <c r="C19" s="37">
        <f>SUMIFS(СВЦЭМ!$D$34:$D$777,СВЦЭМ!$A$34:$A$777,$A19,СВЦЭМ!$B$34:$B$777,C$11)+'СЕТ СН'!$F$11+СВЦЭМ!$D$10+'СЕТ СН'!$F$6</f>
        <v>1241.3823664800002</v>
      </c>
      <c r="D19" s="37">
        <f>SUMIFS(СВЦЭМ!$D$34:$D$777,СВЦЭМ!$A$34:$A$777,$A19,СВЦЭМ!$B$34:$B$777,D$11)+'СЕТ СН'!$F$11+СВЦЭМ!$D$10+'СЕТ СН'!$F$6</f>
        <v>1294.67791528</v>
      </c>
      <c r="E19" s="37">
        <f>SUMIFS(СВЦЭМ!$D$34:$D$777,СВЦЭМ!$A$34:$A$777,$A19,СВЦЭМ!$B$34:$B$777,E$11)+'СЕТ СН'!$F$11+СВЦЭМ!$D$10+'СЕТ СН'!$F$6</f>
        <v>1312.4463878500001</v>
      </c>
      <c r="F19" s="37">
        <f>SUMIFS(СВЦЭМ!$D$34:$D$777,СВЦЭМ!$A$34:$A$777,$A19,СВЦЭМ!$B$34:$B$777,F$11)+'СЕТ СН'!$F$11+СВЦЭМ!$D$10+'СЕТ СН'!$F$6</f>
        <v>1324.3790193899999</v>
      </c>
      <c r="G19" s="37">
        <f>SUMIFS(СВЦЭМ!$D$34:$D$777,СВЦЭМ!$A$34:$A$777,$A19,СВЦЭМ!$B$34:$B$777,G$11)+'СЕТ СН'!$F$11+СВЦЭМ!$D$10+'СЕТ СН'!$F$6</f>
        <v>1326.8013967000002</v>
      </c>
      <c r="H19" s="37">
        <f>SUMIFS(СВЦЭМ!$D$34:$D$777,СВЦЭМ!$A$34:$A$777,$A19,СВЦЭМ!$B$34:$B$777,H$11)+'СЕТ СН'!$F$11+СВЦЭМ!$D$10+'СЕТ СН'!$F$6</f>
        <v>1295.2645887600002</v>
      </c>
      <c r="I19" s="37">
        <f>SUMIFS(СВЦЭМ!$D$34:$D$777,СВЦЭМ!$A$34:$A$777,$A19,СВЦЭМ!$B$34:$B$777,I$11)+'СЕТ СН'!$F$11+СВЦЭМ!$D$10+'СЕТ СН'!$F$6</f>
        <v>1254.7116282400002</v>
      </c>
      <c r="J19" s="37">
        <f>SUMIFS(СВЦЭМ!$D$34:$D$777,СВЦЭМ!$A$34:$A$777,$A19,СВЦЭМ!$B$34:$B$777,J$11)+'СЕТ СН'!$F$11+СВЦЭМ!$D$10+'СЕТ СН'!$F$6</f>
        <v>1181.4747910800002</v>
      </c>
      <c r="K19" s="37">
        <f>SUMIFS(СВЦЭМ!$D$34:$D$777,СВЦЭМ!$A$34:$A$777,$A19,СВЦЭМ!$B$34:$B$777,K$11)+'СЕТ СН'!$F$11+СВЦЭМ!$D$10+'СЕТ СН'!$F$6</f>
        <v>1095.4494342900002</v>
      </c>
      <c r="L19" s="37">
        <f>SUMIFS(СВЦЭМ!$D$34:$D$777,СВЦЭМ!$A$34:$A$777,$A19,СВЦЭМ!$B$34:$B$777,L$11)+'СЕТ СН'!$F$11+СВЦЭМ!$D$10+'СЕТ СН'!$F$6</f>
        <v>1415.62245463</v>
      </c>
      <c r="M19" s="37">
        <f>SUMIFS(СВЦЭМ!$D$34:$D$777,СВЦЭМ!$A$34:$A$777,$A19,СВЦЭМ!$B$34:$B$777,M$11)+'СЕТ СН'!$F$11+СВЦЭМ!$D$10+'СЕТ СН'!$F$6</f>
        <v>1593.09694962</v>
      </c>
      <c r="N19" s="37">
        <f>SUMIFS(СВЦЭМ!$D$34:$D$777,СВЦЭМ!$A$34:$A$777,$A19,СВЦЭМ!$B$34:$B$777,N$11)+'СЕТ СН'!$F$11+СВЦЭМ!$D$10+'СЕТ СН'!$F$6</f>
        <v>1302.4439466200001</v>
      </c>
      <c r="O19" s="37">
        <f>SUMIFS(СВЦЭМ!$D$34:$D$777,СВЦЭМ!$A$34:$A$777,$A19,СВЦЭМ!$B$34:$B$777,O$11)+'СЕТ СН'!$F$11+СВЦЭМ!$D$10+'СЕТ СН'!$F$6</f>
        <v>1143.7578776800001</v>
      </c>
      <c r="P19" s="37">
        <f>SUMIFS(СВЦЭМ!$D$34:$D$777,СВЦЭМ!$A$34:$A$777,$A19,СВЦЭМ!$B$34:$B$777,P$11)+'СЕТ СН'!$F$11+СВЦЭМ!$D$10+'СЕТ СН'!$F$6</f>
        <v>1114.4303829800001</v>
      </c>
      <c r="Q19" s="37">
        <f>SUMIFS(СВЦЭМ!$D$34:$D$777,СВЦЭМ!$A$34:$A$777,$A19,СВЦЭМ!$B$34:$B$777,Q$11)+'СЕТ СН'!$F$11+СВЦЭМ!$D$10+'СЕТ СН'!$F$6</f>
        <v>1120.9544135199999</v>
      </c>
      <c r="R19" s="37">
        <f>SUMIFS(СВЦЭМ!$D$34:$D$777,СВЦЭМ!$A$34:$A$777,$A19,СВЦЭМ!$B$34:$B$777,R$11)+'СЕТ СН'!$F$11+СВЦЭМ!$D$10+'СЕТ СН'!$F$6</f>
        <v>1131.3448159100001</v>
      </c>
      <c r="S19" s="37">
        <f>SUMIFS(СВЦЭМ!$D$34:$D$777,СВЦЭМ!$A$34:$A$777,$A19,СВЦЭМ!$B$34:$B$777,S$11)+'СЕТ СН'!$F$11+СВЦЭМ!$D$10+'СЕТ СН'!$F$6</f>
        <v>1134.3890968599999</v>
      </c>
      <c r="T19" s="37">
        <f>SUMIFS(СВЦЭМ!$D$34:$D$777,СВЦЭМ!$A$34:$A$777,$A19,СВЦЭМ!$B$34:$B$777,T$11)+'СЕТ СН'!$F$11+СВЦЭМ!$D$10+'СЕТ СН'!$F$6</f>
        <v>1079.2125187800002</v>
      </c>
      <c r="U19" s="37">
        <f>SUMIFS(СВЦЭМ!$D$34:$D$777,СВЦЭМ!$A$34:$A$777,$A19,СВЦЭМ!$B$34:$B$777,U$11)+'СЕТ СН'!$F$11+СВЦЭМ!$D$10+'СЕТ СН'!$F$6</f>
        <v>1081.1452017500001</v>
      </c>
      <c r="V19" s="37">
        <f>SUMIFS(СВЦЭМ!$D$34:$D$777,СВЦЭМ!$A$34:$A$777,$A19,СВЦЭМ!$B$34:$B$777,V$11)+'СЕТ СН'!$F$11+СВЦЭМ!$D$10+'СЕТ СН'!$F$6</f>
        <v>1112.57008363</v>
      </c>
      <c r="W19" s="37">
        <f>SUMIFS(СВЦЭМ!$D$34:$D$777,СВЦЭМ!$A$34:$A$777,$A19,СВЦЭМ!$B$34:$B$777,W$11)+'СЕТ СН'!$F$11+СВЦЭМ!$D$10+'СЕТ СН'!$F$6</f>
        <v>1102.15657186</v>
      </c>
      <c r="X19" s="37">
        <f>SUMIFS(СВЦЭМ!$D$34:$D$777,СВЦЭМ!$A$34:$A$777,$A19,СВЦЭМ!$B$34:$B$777,X$11)+'СЕТ СН'!$F$11+СВЦЭМ!$D$10+'СЕТ СН'!$F$6</f>
        <v>1091.6627331700001</v>
      </c>
      <c r="Y19" s="37">
        <f>SUMIFS(СВЦЭМ!$D$34:$D$777,СВЦЭМ!$A$34:$A$777,$A19,СВЦЭМ!$B$34:$B$777,Y$11)+'СЕТ СН'!$F$11+СВЦЭМ!$D$10+'СЕТ СН'!$F$6</f>
        <v>1135.3836263799999</v>
      </c>
    </row>
    <row r="20" spans="1:25" ht="15.75" x14ac:dyDescent="0.2">
      <c r="A20" s="36">
        <f t="shared" si="0"/>
        <v>42622</v>
      </c>
      <c r="B20" s="37">
        <f>SUMIFS(СВЦЭМ!$D$34:$D$777,СВЦЭМ!$A$34:$A$777,$A20,СВЦЭМ!$B$34:$B$777,B$11)+'СЕТ СН'!$F$11+СВЦЭМ!$D$10+'СЕТ СН'!$F$6</f>
        <v>1220.0202927</v>
      </c>
      <c r="C20" s="37">
        <f>SUMIFS(СВЦЭМ!$D$34:$D$777,СВЦЭМ!$A$34:$A$777,$A20,СВЦЭМ!$B$34:$B$777,C$11)+'СЕТ СН'!$F$11+СВЦЭМ!$D$10+'СЕТ СН'!$F$6</f>
        <v>1289.9175804199999</v>
      </c>
      <c r="D20" s="37">
        <f>SUMIFS(СВЦЭМ!$D$34:$D$777,СВЦЭМ!$A$34:$A$777,$A20,СВЦЭМ!$B$34:$B$777,D$11)+'СЕТ СН'!$F$11+СВЦЭМ!$D$10+'СЕТ СН'!$F$6</f>
        <v>1351.6877596600002</v>
      </c>
      <c r="E20" s="37">
        <f>SUMIFS(СВЦЭМ!$D$34:$D$777,СВЦЭМ!$A$34:$A$777,$A20,СВЦЭМ!$B$34:$B$777,E$11)+'СЕТ СН'!$F$11+СВЦЭМ!$D$10+'СЕТ СН'!$F$6</f>
        <v>1360.9407234700002</v>
      </c>
      <c r="F20" s="37">
        <f>SUMIFS(СВЦЭМ!$D$34:$D$777,СВЦЭМ!$A$34:$A$777,$A20,СВЦЭМ!$B$34:$B$777,F$11)+'СЕТ СН'!$F$11+СВЦЭМ!$D$10+'СЕТ СН'!$F$6</f>
        <v>1352.8643751499999</v>
      </c>
      <c r="G20" s="37">
        <f>SUMIFS(СВЦЭМ!$D$34:$D$777,СВЦЭМ!$A$34:$A$777,$A20,СВЦЭМ!$B$34:$B$777,G$11)+'СЕТ СН'!$F$11+СВЦЭМ!$D$10+'СЕТ СН'!$F$6</f>
        <v>1328.1140676999999</v>
      </c>
      <c r="H20" s="37">
        <f>SUMIFS(СВЦЭМ!$D$34:$D$777,СВЦЭМ!$A$34:$A$777,$A20,СВЦЭМ!$B$34:$B$777,H$11)+'СЕТ СН'!$F$11+СВЦЭМ!$D$10+'СЕТ СН'!$F$6</f>
        <v>1253.6368476900002</v>
      </c>
      <c r="I20" s="37">
        <f>SUMIFS(СВЦЭМ!$D$34:$D$777,СВЦЭМ!$A$34:$A$777,$A20,СВЦЭМ!$B$34:$B$777,I$11)+'СЕТ СН'!$F$11+СВЦЭМ!$D$10+'СЕТ СН'!$F$6</f>
        <v>1201.03256478</v>
      </c>
      <c r="J20" s="37">
        <f>SUMIFS(СВЦЭМ!$D$34:$D$777,СВЦЭМ!$A$34:$A$777,$A20,СВЦЭМ!$B$34:$B$777,J$11)+'СЕТ СН'!$F$11+СВЦЭМ!$D$10+'СЕТ СН'!$F$6</f>
        <v>1111.1271343399999</v>
      </c>
      <c r="K20" s="37">
        <f>SUMIFS(СВЦЭМ!$D$34:$D$777,СВЦЭМ!$A$34:$A$777,$A20,СВЦЭМ!$B$34:$B$777,K$11)+'СЕТ СН'!$F$11+СВЦЭМ!$D$10+'СЕТ СН'!$F$6</f>
        <v>1047.0614136200002</v>
      </c>
      <c r="L20" s="37">
        <f>SUMIFS(СВЦЭМ!$D$34:$D$777,СВЦЭМ!$A$34:$A$777,$A20,СВЦЭМ!$B$34:$B$777,L$11)+'СЕТ СН'!$F$11+СВЦЭМ!$D$10+'СЕТ СН'!$F$6</f>
        <v>1057.1700858700001</v>
      </c>
      <c r="M20" s="37">
        <f>SUMIFS(СВЦЭМ!$D$34:$D$777,СВЦЭМ!$A$34:$A$777,$A20,СВЦЭМ!$B$34:$B$777,M$11)+'СЕТ СН'!$F$11+СВЦЭМ!$D$10+'СЕТ СН'!$F$6</f>
        <v>1035.0127721600002</v>
      </c>
      <c r="N20" s="37">
        <f>SUMIFS(СВЦЭМ!$D$34:$D$777,СВЦЭМ!$A$34:$A$777,$A20,СВЦЭМ!$B$34:$B$777,N$11)+'СЕТ СН'!$F$11+СВЦЭМ!$D$10+'СЕТ СН'!$F$6</f>
        <v>1006.88045226</v>
      </c>
      <c r="O20" s="37">
        <f>SUMIFS(СВЦЭМ!$D$34:$D$777,СВЦЭМ!$A$34:$A$777,$A20,СВЦЭМ!$B$34:$B$777,O$11)+'СЕТ СН'!$F$11+СВЦЭМ!$D$10+'СЕТ СН'!$F$6</f>
        <v>1285.8644758</v>
      </c>
      <c r="P20" s="37">
        <f>SUMIFS(СВЦЭМ!$D$34:$D$777,СВЦЭМ!$A$34:$A$777,$A20,СВЦЭМ!$B$34:$B$777,P$11)+'СЕТ СН'!$F$11+СВЦЭМ!$D$10+'СЕТ СН'!$F$6</f>
        <v>1428.6332035300002</v>
      </c>
      <c r="Q20" s="37">
        <f>SUMIFS(СВЦЭМ!$D$34:$D$777,СВЦЭМ!$A$34:$A$777,$A20,СВЦЭМ!$B$34:$B$777,Q$11)+'СЕТ СН'!$F$11+СВЦЭМ!$D$10+'СЕТ СН'!$F$6</f>
        <v>1292.9287182200001</v>
      </c>
      <c r="R20" s="37">
        <f>SUMIFS(СВЦЭМ!$D$34:$D$777,СВЦЭМ!$A$34:$A$777,$A20,СВЦЭМ!$B$34:$B$777,R$11)+'СЕТ СН'!$F$11+СВЦЭМ!$D$10+'СЕТ СН'!$F$6</f>
        <v>1136.07098984</v>
      </c>
      <c r="S20" s="37">
        <f>SUMIFS(СВЦЭМ!$D$34:$D$777,СВЦЭМ!$A$34:$A$777,$A20,СВЦЭМ!$B$34:$B$777,S$11)+'СЕТ СН'!$F$11+СВЦЭМ!$D$10+'СЕТ СН'!$F$6</f>
        <v>1102.1713049700002</v>
      </c>
      <c r="T20" s="37">
        <f>SUMIFS(СВЦЭМ!$D$34:$D$777,СВЦЭМ!$A$34:$A$777,$A20,СВЦЭМ!$B$34:$B$777,T$11)+'СЕТ СН'!$F$11+СВЦЭМ!$D$10+'СЕТ СН'!$F$6</f>
        <v>1048.1273326599999</v>
      </c>
      <c r="U20" s="37">
        <f>SUMIFS(СВЦЭМ!$D$34:$D$777,СВЦЭМ!$A$34:$A$777,$A20,СВЦЭМ!$B$34:$B$777,U$11)+'СЕТ СН'!$F$11+СВЦЭМ!$D$10+'СЕТ СН'!$F$6</f>
        <v>1067.9129208300001</v>
      </c>
      <c r="V20" s="37">
        <f>SUMIFS(СВЦЭМ!$D$34:$D$777,СВЦЭМ!$A$34:$A$777,$A20,СВЦЭМ!$B$34:$B$777,V$11)+'СЕТ СН'!$F$11+СВЦЭМ!$D$10+'СЕТ СН'!$F$6</f>
        <v>1105.9669107700001</v>
      </c>
      <c r="W20" s="37">
        <f>SUMIFS(СВЦЭМ!$D$34:$D$777,СВЦЭМ!$A$34:$A$777,$A20,СВЦЭМ!$B$34:$B$777,W$11)+'СЕТ СН'!$F$11+СВЦЭМ!$D$10+'СЕТ СН'!$F$6</f>
        <v>1116.2200474700001</v>
      </c>
      <c r="X20" s="37">
        <f>SUMIFS(СВЦЭМ!$D$34:$D$777,СВЦЭМ!$A$34:$A$777,$A20,СВЦЭМ!$B$34:$B$777,X$11)+'СЕТ СН'!$F$11+СВЦЭМ!$D$10+'СЕТ СН'!$F$6</f>
        <v>1100.23259143</v>
      </c>
      <c r="Y20" s="37">
        <f>SUMIFS(СВЦЭМ!$D$34:$D$777,СВЦЭМ!$A$34:$A$777,$A20,СВЦЭМ!$B$34:$B$777,Y$11)+'СЕТ СН'!$F$11+СВЦЭМ!$D$10+'СЕТ СН'!$F$6</f>
        <v>1180.66095589</v>
      </c>
    </row>
    <row r="21" spans="1:25" ht="15.75" x14ac:dyDescent="0.2">
      <c r="A21" s="36">
        <f t="shared" si="0"/>
        <v>42623</v>
      </c>
      <c r="B21" s="37">
        <f>SUMIFS(СВЦЭМ!$D$34:$D$777,СВЦЭМ!$A$34:$A$777,$A21,СВЦЭМ!$B$34:$B$777,B$11)+'СЕТ СН'!$F$11+СВЦЭМ!$D$10+'СЕТ СН'!$F$6</f>
        <v>1326.6773785099999</v>
      </c>
      <c r="C21" s="37">
        <f>SUMIFS(СВЦЭМ!$D$34:$D$777,СВЦЭМ!$A$34:$A$777,$A21,СВЦЭМ!$B$34:$B$777,C$11)+'СЕТ СН'!$F$11+СВЦЭМ!$D$10+'СЕТ СН'!$F$6</f>
        <v>1421.6158371299998</v>
      </c>
      <c r="D21" s="37">
        <f>SUMIFS(СВЦЭМ!$D$34:$D$777,СВЦЭМ!$A$34:$A$777,$A21,СВЦЭМ!$B$34:$B$777,D$11)+'СЕТ СН'!$F$11+СВЦЭМ!$D$10+'СЕТ СН'!$F$6</f>
        <v>1474.5758424699998</v>
      </c>
      <c r="E21" s="37">
        <f>SUMIFS(СВЦЭМ!$D$34:$D$777,СВЦЭМ!$A$34:$A$777,$A21,СВЦЭМ!$B$34:$B$777,E$11)+'СЕТ СН'!$F$11+СВЦЭМ!$D$10+'СЕТ СН'!$F$6</f>
        <v>1482.0193913100002</v>
      </c>
      <c r="F21" s="37">
        <f>SUMIFS(СВЦЭМ!$D$34:$D$777,СВЦЭМ!$A$34:$A$777,$A21,СВЦЭМ!$B$34:$B$777,F$11)+'СЕТ СН'!$F$11+СВЦЭМ!$D$10+'СЕТ СН'!$F$6</f>
        <v>1477.7783877100001</v>
      </c>
      <c r="G21" s="37">
        <f>SUMIFS(СВЦЭМ!$D$34:$D$777,СВЦЭМ!$A$34:$A$777,$A21,СВЦЭМ!$B$34:$B$777,G$11)+'СЕТ СН'!$F$11+СВЦЭМ!$D$10+'СЕТ СН'!$F$6</f>
        <v>1420.0045771300001</v>
      </c>
      <c r="H21" s="37">
        <f>SUMIFS(СВЦЭМ!$D$34:$D$777,СВЦЭМ!$A$34:$A$777,$A21,СВЦЭМ!$B$34:$B$777,H$11)+'СЕТ СН'!$F$11+СВЦЭМ!$D$10+'СЕТ СН'!$F$6</f>
        <v>1404.47451972</v>
      </c>
      <c r="I21" s="37">
        <f>SUMIFS(СВЦЭМ!$D$34:$D$777,СВЦЭМ!$A$34:$A$777,$A21,СВЦЭМ!$B$34:$B$777,I$11)+'СЕТ СН'!$F$11+СВЦЭМ!$D$10+'СЕТ СН'!$F$6</f>
        <v>1373.6449365899998</v>
      </c>
      <c r="J21" s="37">
        <f>SUMIFS(СВЦЭМ!$D$34:$D$777,СВЦЭМ!$A$34:$A$777,$A21,СВЦЭМ!$B$34:$B$777,J$11)+'СЕТ СН'!$F$11+СВЦЭМ!$D$10+'СЕТ СН'!$F$6</f>
        <v>1262.6159396600001</v>
      </c>
      <c r="K21" s="37">
        <f>SUMIFS(СВЦЭМ!$D$34:$D$777,СВЦЭМ!$A$34:$A$777,$A21,СВЦЭМ!$B$34:$B$777,K$11)+'СЕТ СН'!$F$11+СВЦЭМ!$D$10+'СЕТ СН'!$F$6</f>
        <v>1181.0286788799999</v>
      </c>
      <c r="L21" s="37">
        <f>SUMIFS(СВЦЭМ!$D$34:$D$777,СВЦЭМ!$A$34:$A$777,$A21,СВЦЭМ!$B$34:$B$777,L$11)+'СЕТ СН'!$F$11+СВЦЭМ!$D$10+'СЕТ СН'!$F$6</f>
        <v>1154.7220105599999</v>
      </c>
      <c r="M21" s="37">
        <f>SUMIFS(СВЦЭМ!$D$34:$D$777,СВЦЭМ!$A$34:$A$777,$A21,СВЦЭМ!$B$34:$B$777,M$11)+'СЕТ СН'!$F$11+СВЦЭМ!$D$10+'СЕТ СН'!$F$6</f>
        <v>1124.6226765700001</v>
      </c>
      <c r="N21" s="37">
        <f>SUMIFS(СВЦЭМ!$D$34:$D$777,СВЦЭМ!$A$34:$A$777,$A21,СВЦЭМ!$B$34:$B$777,N$11)+'СЕТ СН'!$F$11+СВЦЭМ!$D$10+'СЕТ СН'!$F$6</f>
        <v>1146.9452723300001</v>
      </c>
      <c r="O21" s="37">
        <f>SUMIFS(СВЦЭМ!$D$34:$D$777,СВЦЭМ!$A$34:$A$777,$A21,СВЦЭМ!$B$34:$B$777,O$11)+'СЕТ СН'!$F$11+СВЦЭМ!$D$10+'СЕТ СН'!$F$6</f>
        <v>1138.9555165199999</v>
      </c>
      <c r="P21" s="37">
        <f>SUMIFS(СВЦЭМ!$D$34:$D$777,СВЦЭМ!$A$34:$A$777,$A21,СВЦЭМ!$B$34:$B$777,P$11)+'СЕТ СН'!$F$11+СВЦЭМ!$D$10+'СЕТ СН'!$F$6</f>
        <v>1147.9789995599999</v>
      </c>
      <c r="Q21" s="37">
        <f>SUMIFS(СВЦЭМ!$D$34:$D$777,СВЦЭМ!$A$34:$A$777,$A21,СВЦЭМ!$B$34:$B$777,Q$11)+'СЕТ СН'!$F$11+СВЦЭМ!$D$10+'СЕТ СН'!$F$6</f>
        <v>1204.64971986</v>
      </c>
      <c r="R21" s="37">
        <f>SUMIFS(СВЦЭМ!$D$34:$D$777,СВЦЭМ!$A$34:$A$777,$A21,СВЦЭМ!$B$34:$B$777,R$11)+'СЕТ СН'!$F$11+СВЦЭМ!$D$10+'СЕТ СН'!$F$6</f>
        <v>1211.847559</v>
      </c>
      <c r="S21" s="37">
        <f>SUMIFS(СВЦЭМ!$D$34:$D$777,СВЦЭМ!$A$34:$A$777,$A21,СВЦЭМ!$B$34:$B$777,S$11)+'СЕТ СН'!$F$11+СВЦЭМ!$D$10+'СЕТ СН'!$F$6</f>
        <v>1214.2188213899999</v>
      </c>
      <c r="T21" s="37">
        <f>SUMIFS(СВЦЭМ!$D$34:$D$777,СВЦЭМ!$A$34:$A$777,$A21,СВЦЭМ!$B$34:$B$777,T$11)+'СЕТ СН'!$F$11+СВЦЭМ!$D$10+'СЕТ СН'!$F$6</f>
        <v>1171.03406086</v>
      </c>
      <c r="U21" s="37">
        <f>SUMIFS(СВЦЭМ!$D$34:$D$777,СВЦЭМ!$A$34:$A$777,$A21,СВЦЭМ!$B$34:$B$777,U$11)+'СЕТ СН'!$F$11+СВЦЭМ!$D$10+'СЕТ СН'!$F$6</f>
        <v>1109.6718179200002</v>
      </c>
      <c r="V21" s="37">
        <f>SUMIFS(СВЦЭМ!$D$34:$D$777,СВЦЭМ!$A$34:$A$777,$A21,СВЦЭМ!$B$34:$B$777,V$11)+'СЕТ СН'!$F$11+СВЦЭМ!$D$10+'СЕТ СН'!$F$6</f>
        <v>1105.92016214</v>
      </c>
      <c r="W21" s="37">
        <f>SUMIFS(СВЦЭМ!$D$34:$D$777,СВЦЭМ!$A$34:$A$777,$A21,СВЦЭМ!$B$34:$B$777,W$11)+'СЕТ СН'!$F$11+СВЦЭМ!$D$10+'СЕТ СН'!$F$6</f>
        <v>1093.91966465</v>
      </c>
      <c r="X21" s="37">
        <f>SUMIFS(СВЦЭМ!$D$34:$D$777,СВЦЭМ!$A$34:$A$777,$A21,СВЦЭМ!$B$34:$B$777,X$11)+'СЕТ СН'!$F$11+СВЦЭМ!$D$10+'СЕТ СН'!$F$6</f>
        <v>1103.0343068299999</v>
      </c>
      <c r="Y21" s="37">
        <f>SUMIFS(СВЦЭМ!$D$34:$D$777,СВЦЭМ!$A$34:$A$777,$A21,СВЦЭМ!$B$34:$B$777,Y$11)+'СЕТ СН'!$F$11+СВЦЭМ!$D$10+'СЕТ СН'!$F$6</f>
        <v>1155.6981835500001</v>
      </c>
    </row>
    <row r="22" spans="1:25" ht="15.75" x14ac:dyDescent="0.2">
      <c r="A22" s="36">
        <f t="shared" si="0"/>
        <v>42624</v>
      </c>
      <c r="B22" s="37">
        <f>SUMIFS(СВЦЭМ!$D$34:$D$777,СВЦЭМ!$A$34:$A$777,$A22,СВЦЭМ!$B$34:$B$777,B$11)+'СЕТ СН'!$F$11+СВЦЭМ!$D$10+'СЕТ СН'!$F$6</f>
        <v>1174.6493460000002</v>
      </c>
      <c r="C22" s="37">
        <f>SUMIFS(СВЦЭМ!$D$34:$D$777,СВЦЭМ!$A$34:$A$777,$A22,СВЦЭМ!$B$34:$B$777,C$11)+'СЕТ СН'!$F$11+СВЦЭМ!$D$10+'СЕТ СН'!$F$6</f>
        <v>1258.85794528</v>
      </c>
      <c r="D22" s="37">
        <f>SUMIFS(СВЦЭМ!$D$34:$D$777,СВЦЭМ!$A$34:$A$777,$A22,СВЦЭМ!$B$34:$B$777,D$11)+'СЕТ СН'!$F$11+СВЦЭМ!$D$10+'СЕТ СН'!$F$6</f>
        <v>1316.77557351</v>
      </c>
      <c r="E22" s="37">
        <f>SUMIFS(СВЦЭМ!$D$34:$D$777,СВЦЭМ!$A$34:$A$777,$A22,СВЦЭМ!$B$34:$B$777,E$11)+'СЕТ СН'!$F$11+СВЦЭМ!$D$10+'СЕТ СН'!$F$6</f>
        <v>1321.5390171099998</v>
      </c>
      <c r="F22" s="37">
        <f>SUMIFS(СВЦЭМ!$D$34:$D$777,СВЦЭМ!$A$34:$A$777,$A22,СВЦЭМ!$B$34:$B$777,F$11)+'СЕТ СН'!$F$11+СВЦЭМ!$D$10+'СЕТ СН'!$F$6</f>
        <v>1322.5726320099998</v>
      </c>
      <c r="G22" s="37">
        <f>SUMIFS(СВЦЭМ!$D$34:$D$777,СВЦЭМ!$A$34:$A$777,$A22,СВЦЭМ!$B$34:$B$777,G$11)+'СЕТ СН'!$F$11+СВЦЭМ!$D$10+'СЕТ СН'!$F$6</f>
        <v>1349.3023912600001</v>
      </c>
      <c r="H22" s="37">
        <f>SUMIFS(СВЦЭМ!$D$34:$D$777,СВЦЭМ!$A$34:$A$777,$A22,СВЦЭМ!$B$34:$B$777,H$11)+'СЕТ СН'!$F$11+СВЦЭМ!$D$10+'СЕТ СН'!$F$6</f>
        <v>1428.87431904</v>
      </c>
      <c r="I22" s="37">
        <f>SUMIFS(СВЦЭМ!$D$34:$D$777,СВЦЭМ!$A$34:$A$777,$A22,СВЦЭМ!$B$34:$B$777,I$11)+'СЕТ СН'!$F$11+СВЦЭМ!$D$10+'СЕТ СН'!$F$6</f>
        <v>1290.1665851100001</v>
      </c>
      <c r="J22" s="37">
        <f>SUMIFS(СВЦЭМ!$D$34:$D$777,СВЦЭМ!$A$34:$A$777,$A22,СВЦЭМ!$B$34:$B$777,J$11)+'СЕТ СН'!$F$11+СВЦЭМ!$D$10+'СЕТ СН'!$F$6</f>
        <v>1202.78609207</v>
      </c>
      <c r="K22" s="37">
        <f>SUMIFS(СВЦЭМ!$D$34:$D$777,СВЦЭМ!$A$34:$A$777,$A22,СВЦЭМ!$B$34:$B$777,K$11)+'СЕТ СН'!$F$11+СВЦЭМ!$D$10+'СЕТ СН'!$F$6</f>
        <v>1147.5927605100001</v>
      </c>
      <c r="L22" s="37">
        <f>SUMIFS(СВЦЭМ!$D$34:$D$777,СВЦЭМ!$A$34:$A$777,$A22,СВЦЭМ!$B$34:$B$777,L$11)+'СЕТ СН'!$F$11+СВЦЭМ!$D$10+'СЕТ СН'!$F$6</f>
        <v>1100.0927448000002</v>
      </c>
      <c r="M22" s="37">
        <f>SUMIFS(СВЦЭМ!$D$34:$D$777,СВЦЭМ!$A$34:$A$777,$A22,СВЦЭМ!$B$34:$B$777,M$11)+'СЕТ СН'!$F$11+СВЦЭМ!$D$10+'СЕТ СН'!$F$6</f>
        <v>1144.00760528</v>
      </c>
      <c r="N22" s="37">
        <f>SUMIFS(СВЦЭМ!$D$34:$D$777,СВЦЭМ!$A$34:$A$777,$A22,СВЦЭМ!$B$34:$B$777,N$11)+'СЕТ СН'!$F$11+СВЦЭМ!$D$10+'СЕТ СН'!$F$6</f>
        <v>1147.75946978</v>
      </c>
      <c r="O22" s="37">
        <f>SUMIFS(СВЦЭМ!$D$34:$D$777,СВЦЭМ!$A$34:$A$777,$A22,СВЦЭМ!$B$34:$B$777,O$11)+'СЕТ СН'!$F$11+СВЦЭМ!$D$10+'СЕТ СН'!$F$6</f>
        <v>1144.32766593</v>
      </c>
      <c r="P22" s="37">
        <f>SUMIFS(СВЦЭМ!$D$34:$D$777,СВЦЭМ!$A$34:$A$777,$A22,СВЦЭМ!$B$34:$B$777,P$11)+'СЕТ СН'!$F$11+СВЦЭМ!$D$10+'СЕТ СН'!$F$6</f>
        <v>1168.6849200700001</v>
      </c>
      <c r="Q22" s="37">
        <f>SUMIFS(СВЦЭМ!$D$34:$D$777,СВЦЭМ!$A$34:$A$777,$A22,СВЦЭМ!$B$34:$B$777,Q$11)+'СЕТ СН'!$F$11+СВЦЭМ!$D$10+'СЕТ СН'!$F$6</f>
        <v>1170.4238198200001</v>
      </c>
      <c r="R22" s="37">
        <f>SUMIFS(СВЦЭМ!$D$34:$D$777,СВЦЭМ!$A$34:$A$777,$A22,СВЦЭМ!$B$34:$B$777,R$11)+'СЕТ СН'!$F$11+СВЦЭМ!$D$10+'СЕТ СН'!$F$6</f>
        <v>1153.5724858399999</v>
      </c>
      <c r="S22" s="37">
        <f>SUMIFS(СВЦЭМ!$D$34:$D$777,СВЦЭМ!$A$34:$A$777,$A22,СВЦЭМ!$B$34:$B$777,S$11)+'СЕТ СН'!$F$11+СВЦЭМ!$D$10+'СЕТ СН'!$F$6</f>
        <v>1159.1768913400001</v>
      </c>
      <c r="T22" s="37">
        <f>SUMIFS(СВЦЭМ!$D$34:$D$777,СВЦЭМ!$A$34:$A$777,$A22,СВЦЭМ!$B$34:$B$777,T$11)+'СЕТ СН'!$F$11+СВЦЭМ!$D$10+'СЕТ СН'!$F$6</f>
        <v>1134.28466746</v>
      </c>
      <c r="U22" s="37">
        <f>SUMIFS(СВЦЭМ!$D$34:$D$777,СВЦЭМ!$A$34:$A$777,$A22,СВЦЭМ!$B$34:$B$777,U$11)+'СЕТ СН'!$F$11+СВЦЭМ!$D$10+'СЕТ СН'!$F$6</f>
        <v>1090.43266537</v>
      </c>
      <c r="V22" s="37">
        <f>SUMIFS(СВЦЭМ!$D$34:$D$777,СВЦЭМ!$A$34:$A$777,$A22,СВЦЭМ!$B$34:$B$777,V$11)+'СЕТ СН'!$F$11+СВЦЭМ!$D$10+'СЕТ СН'!$F$6</f>
        <v>1117.7391442799999</v>
      </c>
      <c r="W22" s="37">
        <f>SUMIFS(СВЦЭМ!$D$34:$D$777,СВЦЭМ!$A$34:$A$777,$A22,СВЦЭМ!$B$34:$B$777,W$11)+'СЕТ СН'!$F$11+СВЦЭМ!$D$10+'СЕТ СН'!$F$6</f>
        <v>1158.3819341399999</v>
      </c>
      <c r="X22" s="37">
        <f>SUMIFS(СВЦЭМ!$D$34:$D$777,СВЦЭМ!$A$34:$A$777,$A22,СВЦЭМ!$B$34:$B$777,X$11)+'СЕТ СН'!$F$11+СВЦЭМ!$D$10+'СЕТ СН'!$F$6</f>
        <v>1131.2166443000001</v>
      </c>
      <c r="Y22" s="37">
        <f>SUMIFS(СВЦЭМ!$D$34:$D$777,СВЦЭМ!$A$34:$A$777,$A22,СВЦЭМ!$B$34:$B$777,Y$11)+'СЕТ СН'!$F$11+СВЦЭМ!$D$10+'СЕТ СН'!$F$6</f>
        <v>1140.7358570800002</v>
      </c>
    </row>
    <row r="23" spans="1:25" ht="15.75" x14ac:dyDescent="0.2">
      <c r="A23" s="36">
        <f t="shared" si="0"/>
        <v>42625</v>
      </c>
      <c r="B23" s="37">
        <f>SUMIFS(СВЦЭМ!$D$34:$D$777,СВЦЭМ!$A$34:$A$777,$A23,СВЦЭМ!$B$34:$B$777,B$11)+'СЕТ СН'!$F$11+СВЦЭМ!$D$10+'СЕТ СН'!$F$6</f>
        <v>1170.2655570300001</v>
      </c>
      <c r="C23" s="37">
        <f>SUMIFS(СВЦЭМ!$D$34:$D$777,СВЦЭМ!$A$34:$A$777,$A23,СВЦЭМ!$B$34:$B$777,C$11)+'СЕТ СН'!$F$11+СВЦЭМ!$D$10+'СЕТ СН'!$F$6</f>
        <v>1257.9310958000001</v>
      </c>
      <c r="D23" s="37">
        <f>SUMIFS(СВЦЭМ!$D$34:$D$777,СВЦЭМ!$A$34:$A$777,$A23,СВЦЭМ!$B$34:$B$777,D$11)+'СЕТ СН'!$F$11+СВЦЭМ!$D$10+'СЕТ СН'!$F$6</f>
        <v>1304.26479182</v>
      </c>
      <c r="E23" s="37">
        <f>SUMIFS(СВЦЭМ!$D$34:$D$777,СВЦЭМ!$A$34:$A$777,$A23,СВЦЭМ!$B$34:$B$777,E$11)+'СЕТ СН'!$F$11+СВЦЭМ!$D$10+'СЕТ СН'!$F$6</f>
        <v>1315.6604872100002</v>
      </c>
      <c r="F23" s="37">
        <f>SUMIFS(СВЦЭМ!$D$34:$D$777,СВЦЭМ!$A$34:$A$777,$A23,СВЦЭМ!$B$34:$B$777,F$11)+'СЕТ СН'!$F$11+СВЦЭМ!$D$10+'СЕТ СН'!$F$6</f>
        <v>1309.427756</v>
      </c>
      <c r="G23" s="37">
        <f>SUMIFS(СВЦЭМ!$D$34:$D$777,СВЦЭМ!$A$34:$A$777,$A23,СВЦЭМ!$B$34:$B$777,G$11)+'СЕТ СН'!$F$11+СВЦЭМ!$D$10+'СЕТ СН'!$F$6</f>
        <v>1304.5875067400002</v>
      </c>
      <c r="H23" s="37">
        <f>SUMIFS(СВЦЭМ!$D$34:$D$777,СВЦЭМ!$A$34:$A$777,$A23,СВЦЭМ!$B$34:$B$777,H$11)+'СЕТ СН'!$F$11+СВЦЭМ!$D$10+'СЕТ СН'!$F$6</f>
        <v>1218.52382414</v>
      </c>
      <c r="I23" s="37">
        <f>SUMIFS(СВЦЭМ!$D$34:$D$777,СВЦЭМ!$A$34:$A$777,$A23,СВЦЭМ!$B$34:$B$777,I$11)+'СЕТ СН'!$F$11+СВЦЭМ!$D$10+'СЕТ СН'!$F$6</f>
        <v>1153.0883918700001</v>
      </c>
      <c r="J23" s="37">
        <f>SUMIFS(СВЦЭМ!$D$34:$D$777,СВЦЭМ!$A$34:$A$777,$A23,СВЦЭМ!$B$34:$B$777,J$11)+'СЕТ СН'!$F$11+СВЦЭМ!$D$10+'СЕТ СН'!$F$6</f>
        <v>1095.89875248</v>
      </c>
      <c r="K23" s="37">
        <f>SUMIFS(СВЦЭМ!$D$34:$D$777,СВЦЭМ!$A$34:$A$777,$A23,СВЦЭМ!$B$34:$B$777,K$11)+'СЕТ СН'!$F$11+СВЦЭМ!$D$10+'СЕТ СН'!$F$6</f>
        <v>1056.4995239300001</v>
      </c>
      <c r="L23" s="37">
        <f>SUMIFS(СВЦЭМ!$D$34:$D$777,СВЦЭМ!$A$34:$A$777,$A23,СВЦЭМ!$B$34:$B$777,L$11)+'СЕТ СН'!$F$11+СВЦЭМ!$D$10+'СЕТ СН'!$F$6</f>
        <v>1047.3284263300002</v>
      </c>
      <c r="M23" s="37">
        <f>SUMIFS(СВЦЭМ!$D$34:$D$777,СВЦЭМ!$A$34:$A$777,$A23,СВЦЭМ!$B$34:$B$777,M$11)+'СЕТ СН'!$F$11+СВЦЭМ!$D$10+'СЕТ СН'!$F$6</f>
        <v>1025.55918425</v>
      </c>
      <c r="N23" s="37">
        <f>SUMIFS(СВЦЭМ!$D$34:$D$777,СВЦЭМ!$A$34:$A$777,$A23,СВЦЭМ!$B$34:$B$777,N$11)+'СЕТ СН'!$F$11+СВЦЭМ!$D$10+'СЕТ СН'!$F$6</f>
        <v>1039.14626456</v>
      </c>
      <c r="O23" s="37">
        <f>SUMIFS(СВЦЭМ!$D$34:$D$777,СВЦЭМ!$A$34:$A$777,$A23,СВЦЭМ!$B$34:$B$777,O$11)+'СЕТ СН'!$F$11+СВЦЭМ!$D$10+'СЕТ СН'!$F$6</f>
        <v>1140.30092661</v>
      </c>
      <c r="P23" s="37">
        <f>SUMIFS(СВЦЭМ!$D$34:$D$777,СВЦЭМ!$A$34:$A$777,$A23,СВЦЭМ!$B$34:$B$777,P$11)+'СЕТ СН'!$F$11+СВЦЭМ!$D$10+'СЕТ СН'!$F$6</f>
        <v>1133.95516671</v>
      </c>
      <c r="Q23" s="37">
        <f>SUMIFS(СВЦЭМ!$D$34:$D$777,СВЦЭМ!$A$34:$A$777,$A23,СВЦЭМ!$B$34:$B$777,Q$11)+'СЕТ СН'!$F$11+СВЦЭМ!$D$10+'СЕТ СН'!$F$6</f>
        <v>1075.7725132400001</v>
      </c>
      <c r="R23" s="37">
        <f>SUMIFS(СВЦЭМ!$D$34:$D$777,СВЦЭМ!$A$34:$A$777,$A23,СВЦЭМ!$B$34:$B$777,R$11)+'СЕТ СН'!$F$11+СВЦЭМ!$D$10+'СЕТ СН'!$F$6</f>
        <v>1033.1211010100001</v>
      </c>
      <c r="S23" s="37">
        <f>SUMIFS(СВЦЭМ!$D$34:$D$777,СВЦЭМ!$A$34:$A$777,$A23,СВЦЭМ!$B$34:$B$777,S$11)+'СЕТ СН'!$F$11+СВЦЭМ!$D$10+'СЕТ СН'!$F$6</f>
        <v>1065.8162044800001</v>
      </c>
      <c r="T23" s="37">
        <f>SUMIFS(СВЦЭМ!$D$34:$D$777,СВЦЭМ!$A$34:$A$777,$A23,СВЦЭМ!$B$34:$B$777,T$11)+'СЕТ СН'!$F$11+СВЦЭМ!$D$10+'СЕТ СН'!$F$6</f>
        <v>1048.4876050799999</v>
      </c>
      <c r="U23" s="37">
        <f>SUMIFS(СВЦЭМ!$D$34:$D$777,СВЦЭМ!$A$34:$A$777,$A23,СВЦЭМ!$B$34:$B$777,U$11)+'СЕТ СН'!$F$11+СВЦЭМ!$D$10+'СЕТ СН'!$F$6</f>
        <v>1074.6906949899999</v>
      </c>
      <c r="V23" s="37">
        <f>SUMIFS(СВЦЭМ!$D$34:$D$777,СВЦЭМ!$A$34:$A$777,$A23,СВЦЭМ!$B$34:$B$777,V$11)+'СЕТ СН'!$F$11+СВЦЭМ!$D$10+'СЕТ СН'!$F$6</f>
        <v>1093.7914917600001</v>
      </c>
      <c r="W23" s="37">
        <f>SUMIFS(СВЦЭМ!$D$34:$D$777,СВЦЭМ!$A$34:$A$777,$A23,СВЦЭМ!$B$34:$B$777,W$11)+'СЕТ СН'!$F$11+СВЦЭМ!$D$10+'СЕТ СН'!$F$6</f>
        <v>1072.8049505899999</v>
      </c>
      <c r="X23" s="37">
        <f>SUMIFS(СВЦЭМ!$D$34:$D$777,СВЦЭМ!$A$34:$A$777,$A23,СВЦЭМ!$B$34:$B$777,X$11)+'СЕТ СН'!$F$11+СВЦЭМ!$D$10+'СЕТ СН'!$F$6</f>
        <v>1062.1565833700001</v>
      </c>
      <c r="Y23" s="37">
        <f>SUMIFS(СВЦЭМ!$D$34:$D$777,СВЦЭМ!$A$34:$A$777,$A23,СВЦЭМ!$B$34:$B$777,Y$11)+'СЕТ СН'!$F$11+СВЦЭМ!$D$10+'СЕТ СН'!$F$6</f>
        <v>1109.83841366</v>
      </c>
    </row>
    <row r="24" spans="1:25" ht="15.75" x14ac:dyDescent="0.2">
      <c r="A24" s="36">
        <f t="shared" si="0"/>
        <v>42626</v>
      </c>
      <c r="B24" s="37">
        <f>SUMIFS(СВЦЭМ!$D$34:$D$777,СВЦЭМ!$A$34:$A$777,$A24,СВЦЭМ!$B$34:$B$777,B$11)+'СЕТ СН'!$F$11+СВЦЭМ!$D$10+'СЕТ СН'!$F$6</f>
        <v>1220.8433297500001</v>
      </c>
      <c r="C24" s="37">
        <f>SUMIFS(СВЦЭМ!$D$34:$D$777,СВЦЭМ!$A$34:$A$777,$A24,СВЦЭМ!$B$34:$B$777,C$11)+'СЕТ СН'!$F$11+СВЦЭМ!$D$10+'СЕТ СН'!$F$6</f>
        <v>1256.2414898900001</v>
      </c>
      <c r="D24" s="37">
        <f>SUMIFS(СВЦЭМ!$D$34:$D$777,СВЦЭМ!$A$34:$A$777,$A24,СВЦЭМ!$B$34:$B$777,D$11)+'СЕТ СН'!$F$11+СВЦЭМ!$D$10+'СЕТ СН'!$F$6</f>
        <v>1308.07542698</v>
      </c>
      <c r="E24" s="37">
        <f>SUMIFS(СВЦЭМ!$D$34:$D$777,СВЦЭМ!$A$34:$A$777,$A24,СВЦЭМ!$B$34:$B$777,E$11)+'СЕТ СН'!$F$11+СВЦЭМ!$D$10+'СЕТ СН'!$F$6</f>
        <v>1330.4284097599998</v>
      </c>
      <c r="F24" s="37">
        <f>SUMIFS(СВЦЭМ!$D$34:$D$777,СВЦЭМ!$A$34:$A$777,$A24,СВЦЭМ!$B$34:$B$777,F$11)+'СЕТ СН'!$F$11+СВЦЭМ!$D$10+'СЕТ СН'!$F$6</f>
        <v>1322.1246386799999</v>
      </c>
      <c r="G24" s="37">
        <f>SUMIFS(СВЦЭМ!$D$34:$D$777,СВЦЭМ!$A$34:$A$777,$A24,СВЦЭМ!$B$34:$B$777,G$11)+'СЕТ СН'!$F$11+СВЦЭМ!$D$10+'СЕТ СН'!$F$6</f>
        <v>1339.4489765899998</v>
      </c>
      <c r="H24" s="37">
        <f>SUMIFS(СВЦЭМ!$D$34:$D$777,СВЦЭМ!$A$34:$A$777,$A24,СВЦЭМ!$B$34:$B$777,H$11)+'СЕТ СН'!$F$11+СВЦЭМ!$D$10+'СЕТ СН'!$F$6</f>
        <v>1277.35843011</v>
      </c>
      <c r="I24" s="37">
        <f>SUMIFS(СВЦЭМ!$D$34:$D$777,СВЦЭМ!$A$34:$A$777,$A24,СВЦЭМ!$B$34:$B$777,I$11)+'СЕТ СН'!$F$11+СВЦЭМ!$D$10+'СЕТ СН'!$F$6</f>
        <v>1221.72897106</v>
      </c>
      <c r="J24" s="37">
        <f>SUMIFS(СВЦЭМ!$D$34:$D$777,СВЦЭМ!$A$34:$A$777,$A24,СВЦЭМ!$B$34:$B$777,J$11)+'СЕТ СН'!$F$11+СВЦЭМ!$D$10+'СЕТ СН'!$F$6</f>
        <v>1222.83809612</v>
      </c>
      <c r="K24" s="37">
        <f>SUMIFS(СВЦЭМ!$D$34:$D$777,СВЦЭМ!$A$34:$A$777,$A24,СВЦЭМ!$B$34:$B$777,K$11)+'СЕТ СН'!$F$11+СВЦЭМ!$D$10+'СЕТ СН'!$F$6</f>
        <v>1097.3069348399999</v>
      </c>
      <c r="L24" s="37">
        <f>SUMIFS(СВЦЭМ!$D$34:$D$777,СВЦЭМ!$A$34:$A$777,$A24,СВЦЭМ!$B$34:$B$777,L$11)+'СЕТ СН'!$F$11+СВЦЭМ!$D$10+'СЕТ СН'!$F$6</f>
        <v>1084.8917314599998</v>
      </c>
      <c r="M24" s="37">
        <f>SUMIFS(СВЦЭМ!$D$34:$D$777,СВЦЭМ!$A$34:$A$777,$A24,СВЦЭМ!$B$34:$B$777,M$11)+'СЕТ СН'!$F$11+СВЦЭМ!$D$10+'СЕТ СН'!$F$6</f>
        <v>1126.25952641</v>
      </c>
      <c r="N24" s="37">
        <f>SUMIFS(СВЦЭМ!$D$34:$D$777,СВЦЭМ!$A$34:$A$777,$A24,СВЦЭМ!$B$34:$B$777,N$11)+'СЕТ СН'!$F$11+СВЦЭМ!$D$10+'СЕТ СН'!$F$6</f>
        <v>1119.92675278</v>
      </c>
      <c r="O24" s="37">
        <f>SUMIFS(СВЦЭМ!$D$34:$D$777,СВЦЭМ!$A$34:$A$777,$A24,СВЦЭМ!$B$34:$B$777,O$11)+'СЕТ СН'!$F$11+СВЦЭМ!$D$10+'СЕТ СН'!$F$6</f>
        <v>1127.1688489200001</v>
      </c>
      <c r="P24" s="37">
        <f>SUMIFS(СВЦЭМ!$D$34:$D$777,СВЦЭМ!$A$34:$A$777,$A24,СВЦЭМ!$B$34:$B$777,P$11)+'СЕТ СН'!$F$11+СВЦЭМ!$D$10+'СЕТ СН'!$F$6</f>
        <v>1130.38968273</v>
      </c>
      <c r="Q24" s="37">
        <f>SUMIFS(СВЦЭМ!$D$34:$D$777,СВЦЭМ!$A$34:$A$777,$A24,СВЦЭМ!$B$34:$B$777,Q$11)+'СЕТ СН'!$F$11+СВЦЭМ!$D$10+'СЕТ СН'!$F$6</f>
        <v>1115.2375574600001</v>
      </c>
      <c r="R24" s="37">
        <f>SUMIFS(СВЦЭМ!$D$34:$D$777,СВЦЭМ!$A$34:$A$777,$A24,СВЦЭМ!$B$34:$B$777,R$11)+'СЕТ СН'!$F$11+СВЦЭМ!$D$10+'СЕТ СН'!$F$6</f>
        <v>1082.8945861699999</v>
      </c>
      <c r="S24" s="37">
        <f>SUMIFS(СВЦЭМ!$D$34:$D$777,СВЦЭМ!$A$34:$A$777,$A24,СВЦЭМ!$B$34:$B$777,S$11)+'СЕТ СН'!$F$11+СВЦЭМ!$D$10+'СЕТ СН'!$F$6</f>
        <v>1122.4157213100002</v>
      </c>
      <c r="T24" s="37">
        <f>SUMIFS(СВЦЭМ!$D$34:$D$777,СВЦЭМ!$A$34:$A$777,$A24,СВЦЭМ!$B$34:$B$777,T$11)+'СЕТ СН'!$F$11+СВЦЭМ!$D$10+'СЕТ СН'!$F$6</f>
        <v>1113.09542887</v>
      </c>
      <c r="U24" s="37">
        <f>SUMIFS(СВЦЭМ!$D$34:$D$777,СВЦЭМ!$A$34:$A$777,$A24,СВЦЭМ!$B$34:$B$777,U$11)+'СЕТ СН'!$F$11+СВЦЭМ!$D$10+'СЕТ СН'!$F$6</f>
        <v>1151.4791181999999</v>
      </c>
      <c r="V24" s="37">
        <f>SUMIFS(СВЦЭМ!$D$34:$D$777,СВЦЭМ!$A$34:$A$777,$A24,СВЦЭМ!$B$34:$B$777,V$11)+'СЕТ СН'!$F$11+СВЦЭМ!$D$10+'СЕТ СН'!$F$6</f>
        <v>1133.3062762300001</v>
      </c>
      <c r="W24" s="37">
        <f>SUMIFS(СВЦЭМ!$D$34:$D$777,СВЦЭМ!$A$34:$A$777,$A24,СВЦЭМ!$B$34:$B$777,W$11)+'СЕТ СН'!$F$11+СВЦЭМ!$D$10+'СЕТ СН'!$F$6</f>
        <v>1132.6936858200002</v>
      </c>
      <c r="X24" s="37">
        <f>SUMIFS(СВЦЭМ!$D$34:$D$777,СВЦЭМ!$A$34:$A$777,$A24,СВЦЭМ!$B$34:$B$777,X$11)+'СЕТ СН'!$F$11+СВЦЭМ!$D$10+'СЕТ СН'!$F$6</f>
        <v>1182.8460828699999</v>
      </c>
      <c r="Y24" s="37">
        <f>SUMIFS(СВЦЭМ!$D$34:$D$777,СВЦЭМ!$A$34:$A$777,$A24,СВЦЭМ!$B$34:$B$777,Y$11)+'СЕТ СН'!$F$11+СВЦЭМ!$D$10+'СЕТ СН'!$F$6</f>
        <v>1295.1388963200002</v>
      </c>
    </row>
    <row r="25" spans="1:25" ht="15.75" x14ac:dyDescent="0.2">
      <c r="A25" s="36">
        <f t="shared" si="0"/>
        <v>42627</v>
      </c>
      <c r="B25" s="37">
        <f>SUMIFS(СВЦЭМ!$D$34:$D$777,СВЦЭМ!$A$34:$A$777,$A25,СВЦЭМ!$B$34:$B$777,B$11)+'СЕТ СН'!$F$11+СВЦЭМ!$D$10+'СЕТ СН'!$F$6</f>
        <v>1355.8298932799999</v>
      </c>
      <c r="C25" s="37">
        <f>SUMIFS(СВЦЭМ!$D$34:$D$777,СВЦЭМ!$A$34:$A$777,$A25,СВЦЭМ!$B$34:$B$777,C$11)+'СЕТ СН'!$F$11+СВЦЭМ!$D$10+'СЕТ СН'!$F$6</f>
        <v>1375.7482840399998</v>
      </c>
      <c r="D25" s="37">
        <f>SUMIFS(СВЦЭМ!$D$34:$D$777,СВЦЭМ!$A$34:$A$777,$A25,СВЦЭМ!$B$34:$B$777,D$11)+'СЕТ СН'!$F$11+СВЦЭМ!$D$10+'СЕТ СН'!$F$6</f>
        <v>1373.9338611399999</v>
      </c>
      <c r="E25" s="37">
        <f>SUMIFS(СВЦЭМ!$D$34:$D$777,СВЦЭМ!$A$34:$A$777,$A25,СВЦЭМ!$B$34:$B$777,E$11)+'СЕТ СН'!$F$11+СВЦЭМ!$D$10+'СЕТ СН'!$F$6</f>
        <v>1397.0303637799998</v>
      </c>
      <c r="F25" s="37">
        <f>SUMIFS(СВЦЭМ!$D$34:$D$777,СВЦЭМ!$A$34:$A$777,$A25,СВЦЭМ!$B$34:$B$777,F$11)+'СЕТ СН'!$F$11+СВЦЭМ!$D$10+'СЕТ СН'!$F$6</f>
        <v>1391.2420081400001</v>
      </c>
      <c r="G25" s="37">
        <f>SUMIFS(СВЦЭМ!$D$34:$D$777,СВЦЭМ!$A$34:$A$777,$A25,СВЦЭМ!$B$34:$B$777,G$11)+'СЕТ СН'!$F$11+СВЦЭМ!$D$10+'СЕТ СН'!$F$6</f>
        <v>1339.8642447500001</v>
      </c>
      <c r="H25" s="37">
        <f>SUMIFS(СВЦЭМ!$D$34:$D$777,СВЦЭМ!$A$34:$A$777,$A25,СВЦЭМ!$B$34:$B$777,H$11)+'СЕТ СН'!$F$11+СВЦЭМ!$D$10+'СЕТ СН'!$F$6</f>
        <v>1291.24363421</v>
      </c>
      <c r="I25" s="37">
        <f>SUMIFS(СВЦЭМ!$D$34:$D$777,СВЦЭМ!$A$34:$A$777,$A25,СВЦЭМ!$B$34:$B$777,I$11)+'СЕТ СН'!$F$11+СВЦЭМ!$D$10+'СЕТ СН'!$F$6</f>
        <v>1218.6985674699999</v>
      </c>
      <c r="J25" s="37">
        <f>SUMIFS(СВЦЭМ!$D$34:$D$777,СВЦЭМ!$A$34:$A$777,$A25,СВЦЭМ!$B$34:$B$777,J$11)+'СЕТ СН'!$F$11+СВЦЭМ!$D$10+'СЕТ СН'!$F$6</f>
        <v>1150.6724730200001</v>
      </c>
      <c r="K25" s="37">
        <f>SUMIFS(СВЦЭМ!$D$34:$D$777,СВЦЭМ!$A$34:$A$777,$A25,СВЦЭМ!$B$34:$B$777,K$11)+'СЕТ СН'!$F$11+СВЦЭМ!$D$10+'СЕТ СН'!$F$6</f>
        <v>1063.2739713800001</v>
      </c>
      <c r="L25" s="37">
        <f>SUMIFS(СВЦЭМ!$D$34:$D$777,СВЦЭМ!$A$34:$A$777,$A25,СВЦЭМ!$B$34:$B$777,L$11)+'СЕТ СН'!$F$11+СВЦЭМ!$D$10+'СЕТ СН'!$F$6</f>
        <v>1044.22252602</v>
      </c>
      <c r="M25" s="37">
        <f>SUMIFS(СВЦЭМ!$D$34:$D$777,СВЦЭМ!$A$34:$A$777,$A25,СВЦЭМ!$B$34:$B$777,M$11)+'СЕТ СН'!$F$11+СВЦЭМ!$D$10+'СЕТ СН'!$F$6</f>
        <v>1045.0539459800002</v>
      </c>
      <c r="N25" s="37">
        <f>SUMIFS(СВЦЭМ!$D$34:$D$777,СВЦЭМ!$A$34:$A$777,$A25,СВЦЭМ!$B$34:$B$777,N$11)+'СЕТ СН'!$F$11+СВЦЭМ!$D$10+'СЕТ СН'!$F$6</f>
        <v>1057.45498189</v>
      </c>
      <c r="O25" s="37">
        <f>SUMIFS(СВЦЭМ!$D$34:$D$777,СВЦЭМ!$A$34:$A$777,$A25,СВЦЭМ!$B$34:$B$777,O$11)+'СЕТ СН'!$F$11+СВЦЭМ!$D$10+'СЕТ СН'!$F$6</f>
        <v>1113.86865872</v>
      </c>
      <c r="P25" s="37">
        <f>SUMIFS(СВЦЭМ!$D$34:$D$777,СВЦЭМ!$A$34:$A$777,$A25,СВЦЭМ!$B$34:$B$777,P$11)+'СЕТ СН'!$F$11+СВЦЭМ!$D$10+'СЕТ СН'!$F$6</f>
        <v>1095.0526158799998</v>
      </c>
      <c r="Q25" s="37">
        <f>SUMIFS(СВЦЭМ!$D$34:$D$777,СВЦЭМ!$A$34:$A$777,$A25,СВЦЭМ!$B$34:$B$777,Q$11)+'СЕТ СН'!$F$11+СВЦЭМ!$D$10+'СЕТ СН'!$F$6</f>
        <v>1068.81687225</v>
      </c>
      <c r="R25" s="37">
        <f>SUMIFS(СВЦЭМ!$D$34:$D$777,СВЦЭМ!$A$34:$A$777,$A25,СВЦЭМ!$B$34:$B$777,R$11)+'СЕТ СН'!$F$11+СВЦЭМ!$D$10+'СЕТ СН'!$F$6</f>
        <v>1036.2349737899999</v>
      </c>
      <c r="S25" s="37">
        <f>SUMIFS(СВЦЭМ!$D$34:$D$777,СВЦЭМ!$A$34:$A$777,$A25,СВЦЭМ!$B$34:$B$777,S$11)+'СЕТ СН'!$F$11+СВЦЭМ!$D$10+'СЕТ СН'!$F$6</f>
        <v>1070.9830998500001</v>
      </c>
      <c r="T25" s="37">
        <f>SUMIFS(СВЦЭМ!$D$34:$D$777,СВЦЭМ!$A$34:$A$777,$A25,СВЦЭМ!$B$34:$B$777,T$11)+'СЕТ СН'!$F$11+СВЦЭМ!$D$10+'СЕТ СН'!$F$6</f>
        <v>1038.54647692</v>
      </c>
      <c r="U25" s="37">
        <f>SUMIFS(СВЦЭМ!$D$34:$D$777,СВЦЭМ!$A$34:$A$777,$A25,СВЦЭМ!$B$34:$B$777,U$11)+'СЕТ СН'!$F$11+СВЦЭМ!$D$10+'СЕТ СН'!$F$6</f>
        <v>1019.32180605</v>
      </c>
      <c r="V25" s="37">
        <f>SUMIFS(СВЦЭМ!$D$34:$D$777,СВЦЭМ!$A$34:$A$777,$A25,СВЦЭМ!$B$34:$B$777,V$11)+'СЕТ СН'!$F$11+СВЦЭМ!$D$10+'СЕТ СН'!$F$6</f>
        <v>1031.55592217</v>
      </c>
      <c r="W25" s="37">
        <f>SUMIFS(СВЦЭМ!$D$34:$D$777,СВЦЭМ!$A$34:$A$777,$A25,СВЦЭМ!$B$34:$B$777,W$11)+'СЕТ СН'!$F$11+СВЦЭМ!$D$10+'СЕТ СН'!$F$6</f>
        <v>1029.6903199500002</v>
      </c>
      <c r="X25" s="37">
        <f>SUMIFS(СВЦЭМ!$D$34:$D$777,СВЦЭМ!$A$34:$A$777,$A25,СВЦЭМ!$B$34:$B$777,X$11)+'СЕТ СН'!$F$11+СВЦЭМ!$D$10+'СЕТ СН'!$F$6</f>
        <v>1058.8434671099999</v>
      </c>
      <c r="Y25" s="37">
        <f>SUMIFS(СВЦЭМ!$D$34:$D$777,СВЦЭМ!$A$34:$A$777,$A25,СВЦЭМ!$B$34:$B$777,Y$11)+'СЕТ СН'!$F$11+СВЦЭМ!$D$10+'СЕТ СН'!$F$6</f>
        <v>1138.78923476</v>
      </c>
    </row>
    <row r="26" spans="1:25" ht="15.75" x14ac:dyDescent="0.2">
      <c r="A26" s="36">
        <f t="shared" si="0"/>
        <v>42628</v>
      </c>
      <c r="B26" s="37">
        <f>SUMIFS(СВЦЭМ!$D$34:$D$777,СВЦЭМ!$A$34:$A$777,$A26,СВЦЭМ!$B$34:$B$777,B$11)+'СЕТ СН'!$F$11+СВЦЭМ!$D$10+'СЕТ СН'!$F$6</f>
        <v>1242.9723509999999</v>
      </c>
      <c r="C26" s="37">
        <f>SUMIFS(СВЦЭМ!$D$34:$D$777,СВЦЭМ!$A$34:$A$777,$A26,СВЦЭМ!$B$34:$B$777,C$11)+'СЕТ СН'!$F$11+СВЦЭМ!$D$10+'СЕТ СН'!$F$6</f>
        <v>1323.7479169399999</v>
      </c>
      <c r="D26" s="37">
        <f>SUMIFS(СВЦЭМ!$D$34:$D$777,СВЦЭМ!$A$34:$A$777,$A26,СВЦЭМ!$B$34:$B$777,D$11)+'СЕТ СН'!$F$11+СВЦЭМ!$D$10+'СЕТ СН'!$F$6</f>
        <v>1409.1439765</v>
      </c>
      <c r="E26" s="37">
        <f>SUMIFS(СВЦЭМ!$D$34:$D$777,СВЦЭМ!$A$34:$A$777,$A26,СВЦЭМ!$B$34:$B$777,E$11)+'СЕТ СН'!$F$11+СВЦЭМ!$D$10+'СЕТ СН'!$F$6</f>
        <v>1374.0898502199998</v>
      </c>
      <c r="F26" s="37">
        <f>SUMIFS(СВЦЭМ!$D$34:$D$777,СВЦЭМ!$A$34:$A$777,$A26,СВЦЭМ!$B$34:$B$777,F$11)+'СЕТ СН'!$F$11+СВЦЭМ!$D$10+'СЕТ СН'!$F$6</f>
        <v>1394.71313285</v>
      </c>
      <c r="G26" s="37">
        <f>SUMIFS(СВЦЭМ!$D$34:$D$777,СВЦЭМ!$A$34:$A$777,$A26,СВЦЭМ!$B$34:$B$777,G$11)+'СЕТ СН'!$F$11+СВЦЭМ!$D$10+'СЕТ СН'!$F$6</f>
        <v>1350.7916718400002</v>
      </c>
      <c r="H26" s="37">
        <f>SUMIFS(СВЦЭМ!$D$34:$D$777,СВЦЭМ!$A$34:$A$777,$A26,СВЦЭМ!$B$34:$B$777,H$11)+'СЕТ СН'!$F$11+СВЦЭМ!$D$10+'СЕТ СН'!$F$6</f>
        <v>1299.9345644</v>
      </c>
      <c r="I26" s="37">
        <f>SUMIFS(СВЦЭМ!$D$34:$D$777,СВЦЭМ!$A$34:$A$777,$A26,СВЦЭМ!$B$34:$B$777,I$11)+'СЕТ СН'!$F$11+СВЦЭМ!$D$10+'СЕТ СН'!$F$6</f>
        <v>1198.9804879200001</v>
      </c>
      <c r="J26" s="37">
        <f>SUMIFS(СВЦЭМ!$D$34:$D$777,СВЦЭМ!$A$34:$A$777,$A26,СВЦЭМ!$B$34:$B$777,J$11)+'СЕТ СН'!$F$11+СВЦЭМ!$D$10+'СЕТ СН'!$F$6</f>
        <v>1157.23317288</v>
      </c>
      <c r="K26" s="37">
        <f>SUMIFS(СВЦЭМ!$D$34:$D$777,СВЦЭМ!$A$34:$A$777,$A26,СВЦЭМ!$B$34:$B$777,K$11)+'СЕТ СН'!$F$11+СВЦЭМ!$D$10+'СЕТ СН'!$F$6</f>
        <v>1063.8555639199999</v>
      </c>
      <c r="L26" s="37">
        <f>SUMIFS(СВЦЭМ!$D$34:$D$777,СВЦЭМ!$A$34:$A$777,$A26,СВЦЭМ!$B$34:$B$777,L$11)+'СЕТ СН'!$F$11+СВЦЭМ!$D$10+'СЕТ СН'!$F$6</f>
        <v>1058.21928751</v>
      </c>
      <c r="M26" s="37">
        <f>SUMIFS(СВЦЭМ!$D$34:$D$777,СВЦЭМ!$A$34:$A$777,$A26,СВЦЭМ!$B$34:$B$777,M$11)+'СЕТ СН'!$F$11+СВЦЭМ!$D$10+'СЕТ СН'!$F$6</f>
        <v>1080.0681102799999</v>
      </c>
      <c r="N26" s="37">
        <f>SUMIFS(СВЦЭМ!$D$34:$D$777,СВЦЭМ!$A$34:$A$777,$A26,СВЦЭМ!$B$34:$B$777,N$11)+'СЕТ СН'!$F$11+СВЦЭМ!$D$10+'СЕТ СН'!$F$6</f>
        <v>1083.7314324600002</v>
      </c>
      <c r="O26" s="37">
        <f>SUMIFS(СВЦЭМ!$D$34:$D$777,СВЦЭМ!$A$34:$A$777,$A26,СВЦЭМ!$B$34:$B$777,O$11)+'СЕТ СН'!$F$11+СВЦЭМ!$D$10+'СЕТ СН'!$F$6</f>
        <v>1089.3010537099999</v>
      </c>
      <c r="P26" s="37">
        <f>SUMIFS(СВЦЭМ!$D$34:$D$777,СВЦЭМ!$A$34:$A$777,$A26,СВЦЭМ!$B$34:$B$777,P$11)+'СЕТ СН'!$F$11+СВЦЭМ!$D$10+'СЕТ СН'!$F$6</f>
        <v>1085.7020644600002</v>
      </c>
      <c r="Q26" s="37">
        <f>SUMIFS(СВЦЭМ!$D$34:$D$777,СВЦЭМ!$A$34:$A$777,$A26,СВЦЭМ!$B$34:$B$777,Q$11)+'СЕТ СН'!$F$11+СВЦЭМ!$D$10+'СЕТ СН'!$F$6</f>
        <v>1089.64132995</v>
      </c>
      <c r="R26" s="37">
        <f>SUMIFS(СВЦЭМ!$D$34:$D$777,СВЦЭМ!$A$34:$A$777,$A26,СВЦЭМ!$B$34:$B$777,R$11)+'СЕТ СН'!$F$11+СВЦЭМ!$D$10+'СЕТ СН'!$F$6</f>
        <v>1082.3759322000001</v>
      </c>
      <c r="S26" s="37">
        <f>SUMIFS(СВЦЭМ!$D$34:$D$777,СВЦЭМ!$A$34:$A$777,$A26,СВЦЭМ!$B$34:$B$777,S$11)+'СЕТ СН'!$F$11+СВЦЭМ!$D$10+'СЕТ СН'!$F$6</f>
        <v>1109.50530095</v>
      </c>
      <c r="T26" s="37">
        <f>SUMIFS(СВЦЭМ!$D$34:$D$777,СВЦЭМ!$A$34:$A$777,$A26,СВЦЭМ!$B$34:$B$777,T$11)+'СЕТ СН'!$F$11+СВЦЭМ!$D$10+'СЕТ СН'!$F$6</f>
        <v>1107.6819554200001</v>
      </c>
      <c r="U26" s="37">
        <f>SUMIFS(СВЦЭМ!$D$34:$D$777,СВЦЭМ!$A$34:$A$777,$A26,СВЦЭМ!$B$34:$B$777,U$11)+'СЕТ СН'!$F$11+СВЦЭМ!$D$10+'СЕТ СН'!$F$6</f>
        <v>1071.2284124400001</v>
      </c>
      <c r="V26" s="37">
        <f>SUMIFS(СВЦЭМ!$D$34:$D$777,СВЦЭМ!$A$34:$A$777,$A26,СВЦЭМ!$B$34:$B$777,V$11)+'СЕТ СН'!$F$11+СВЦЭМ!$D$10+'СЕТ СН'!$F$6</f>
        <v>1072.0415751</v>
      </c>
      <c r="W26" s="37">
        <f>SUMIFS(СВЦЭМ!$D$34:$D$777,СВЦЭМ!$A$34:$A$777,$A26,СВЦЭМ!$B$34:$B$777,W$11)+'СЕТ СН'!$F$11+СВЦЭМ!$D$10+'СЕТ СН'!$F$6</f>
        <v>1059.33002971</v>
      </c>
      <c r="X26" s="37">
        <f>SUMIFS(СВЦЭМ!$D$34:$D$777,СВЦЭМ!$A$34:$A$777,$A26,СВЦЭМ!$B$34:$B$777,X$11)+'СЕТ СН'!$F$11+СВЦЭМ!$D$10+'СЕТ СН'!$F$6</f>
        <v>1123.8918147200002</v>
      </c>
      <c r="Y26" s="37">
        <f>SUMIFS(СВЦЭМ!$D$34:$D$777,СВЦЭМ!$A$34:$A$777,$A26,СВЦЭМ!$B$34:$B$777,Y$11)+'СЕТ СН'!$F$11+СВЦЭМ!$D$10+'СЕТ СН'!$F$6</f>
        <v>1195.29640008</v>
      </c>
    </row>
    <row r="27" spans="1:25" ht="15.75" x14ac:dyDescent="0.2">
      <c r="A27" s="36">
        <f t="shared" si="0"/>
        <v>42629</v>
      </c>
      <c r="B27" s="37">
        <f>SUMIFS(СВЦЭМ!$D$34:$D$777,СВЦЭМ!$A$34:$A$777,$A27,СВЦЭМ!$B$34:$B$777,B$11)+'СЕТ СН'!$F$11+СВЦЭМ!$D$10+'СЕТ СН'!$F$6</f>
        <v>1236.68423852</v>
      </c>
      <c r="C27" s="37">
        <f>SUMIFS(СВЦЭМ!$D$34:$D$777,СВЦЭМ!$A$34:$A$777,$A27,СВЦЭМ!$B$34:$B$777,C$11)+'СЕТ СН'!$F$11+СВЦЭМ!$D$10+'СЕТ СН'!$F$6</f>
        <v>1289.1270825700001</v>
      </c>
      <c r="D27" s="37">
        <f>SUMIFS(СВЦЭМ!$D$34:$D$777,СВЦЭМ!$A$34:$A$777,$A27,СВЦЭМ!$B$34:$B$777,D$11)+'СЕТ СН'!$F$11+СВЦЭМ!$D$10+'СЕТ СН'!$F$6</f>
        <v>1348.1057052400001</v>
      </c>
      <c r="E27" s="37">
        <f>SUMIFS(СВЦЭМ!$D$34:$D$777,СВЦЭМ!$A$34:$A$777,$A27,СВЦЭМ!$B$34:$B$777,E$11)+'СЕТ СН'!$F$11+СВЦЭМ!$D$10+'СЕТ СН'!$F$6</f>
        <v>1425.5500744999999</v>
      </c>
      <c r="F27" s="37">
        <f>SUMIFS(СВЦЭМ!$D$34:$D$777,СВЦЭМ!$A$34:$A$777,$A27,СВЦЭМ!$B$34:$B$777,F$11)+'СЕТ СН'!$F$11+СВЦЭМ!$D$10+'СЕТ СН'!$F$6</f>
        <v>1339.1624061699999</v>
      </c>
      <c r="G27" s="37">
        <f>SUMIFS(СВЦЭМ!$D$34:$D$777,СВЦЭМ!$A$34:$A$777,$A27,СВЦЭМ!$B$34:$B$777,G$11)+'СЕТ СН'!$F$11+СВЦЭМ!$D$10+'СЕТ СН'!$F$6</f>
        <v>1320.7651797499998</v>
      </c>
      <c r="H27" s="37">
        <f>SUMIFS(СВЦЭМ!$D$34:$D$777,СВЦЭМ!$A$34:$A$777,$A27,СВЦЭМ!$B$34:$B$777,H$11)+'СЕТ СН'!$F$11+СВЦЭМ!$D$10+'СЕТ СН'!$F$6</f>
        <v>1245.5761965000002</v>
      </c>
      <c r="I27" s="37">
        <f>SUMIFS(СВЦЭМ!$D$34:$D$777,СВЦЭМ!$A$34:$A$777,$A27,СВЦЭМ!$B$34:$B$777,I$11)+'СЕТ СН'!$F$11+СВЦЭМ!$D$10+'СЕТ СН'!$F$6</f>
        <v>1163.2364095299999</v>
      </c>
      <c r="J27" s="37">
        <f>SUMIFS(СВЦЭМ!$D$34:$D$777,СВЦЭМ!$A$34:$A$777,$A27,СВЦЭМ!$B$34:$B$777,J$11)+'СЕТ СН'!$F$11+СВЦЭМ!$D$10+'СЕТ СН'!$F$6</f>
        <v>1119.0957164900001</v>
      </c>
      <c r="K27" s="37">
        <f>SUMIFS(СВЦЭМ!$D$34:$D$777,СВЦЭМ!$A$34:$A$777,$A27,СВЦЭМ!$B$34:$B$777,K$11)+'СЕТ СН'!$F$11+СВЦЭМ!$D$10+'СЕТ СН'!$F$6</f>
        <v>1043.30247953</v>
      </c>
      <c r="L27" s="37">
        <f>SUMIFS(СВЦЭМ!$D$34:$D$777,СВЦЭМ!$A$34:$A$777,$A27,СВЦЭМ!$B$34:$B$777,L$11)+'СЕТ СН'!$F$11+СВЦЭМ!$D$10+'СЕТ СН'!$F$6</f>
        <v>1073.1104945299999</v>
      </c>
      <c r="M27" s="37">
        <f>SUMIFS(СВЦЭМ!$D$34:$D$777,СВЦЭМ!$A$34:$A$777,$A27,СВЦЭМ!$B$34:$B$777,M$11)+'СЕТ СН'!$F$11+СВЦЭМ!$D$10+'СЕТ СН'!$F$6</f>
        <v>1069.9526057600001</v>
      </c>
      <c r="N27" s="37">
        <f>SUMIFS(СВЦЭМ!$D$34:$D$777,СВЦЭМ!$A$34:$A$777,$A27,СВЦЭМ!$B$34:$B$777,N$11)+'СЕТ СН'!$F$11+СВЦЭМ!$D$10+'СЕТ СН'!$F$6</f>
        <v>1067.7534317700001</v>
      </c>
      <c r="O27" s="37">
        <f>SUMIFS(СВЦЭМ!$D$34:$D$777,СВЦЭМ!$A$34:$A$777,$A27,СВЦЭМ!$B$34:$B$777,O$11)+'СЕТ СН'!$F$11+СВЦЭМ!$D$10+'СЕТ СН'!$F$6</f>
        <v>1139.2449991600001</v>
      </c>
      <c r="P27" s="37">
        <f>SUMIFS(СВЦЭМ!$D$34:$D$777,СВЦЭМ!$A$34:$A$777,$A27,СВЦЭМ!$B$34:$B$777,P$11)+'СЕТ СН'!$F$11+СВЦЭМ!$D$10+'СЕТ СН'!$F$6</f>
        <v>1199.94905294</v>
      </c>
      <c r="Q27" s="37">
        <f>SUMIFS(СВЦЭМ!$D$34:$D$777,СВЦЭМ!$A$34:$A$777,$A27,СВЦЭМ!$B$34:$B$777,Q$11)+'СЕТ СН'!$F$11+СВЦЭМ!$D$10+'СЕТ СН'!$F$6</f>
        <v>1051.24501794</v>
      </c>
      <c r="R27" s="37">
        <f>SUMIFS(СВЦЭМ!$D$34:$D$777,СВЦЭМ!$A$34:$A$777,$A27,СВЦЭМ!$B$34:$B$777,R$11)+'СЕТ СН'!$F$11+СВЦЭМ!$D$10+'СЕТ СН'!$F$6</f>
        <v>1059.3634194000001</v>
      </c>
      <c r="S27" s="37">
        <f>SUMIFS(СВЦЭМ!$D$34:$D$777,СВЦЭМ!$A$34:$A$777,$A27,СВЦЭМ!$B$34:$B$777,S$11)+'СЕТ СН'!$F$11+СВЦЭМ!$D$10+'СЕТ СН'!$F$6</f>
        <v>1091.70862485</v>
      </c>
      <c r="T27" s="37">
        <f>SUMIFS(СВЦЭМ!$D$34:$D$777,СВЦЭМ!$A$34:$A$777,$A27,СВЦЭМ!$B$34:$B$777,T$11)+'СЕТ СН'!$F$11+СВЦЭМ!$D$10+'СЕТ СН'!$F$6</f>
        <v>1093.4474377900001</v>
      </c>
      <c r="U27" s="37">
        <f>SUMIFS(СВЦЭМ!$D$34:$D$777,СВЦЭМ!$A$34:$A$777,$A27,СВЦЭМ!$B$34:$B$777,U$11)+'СЕТ СН'!$F$11+СВЦЭМ!$D$10+'СЕТ СН'!$F$6</f>
        <v>1047.7125318100002</v>
      </c>
      <c r="V27" s="37">
        <f>SUMIFS(СВЦЭМ!$D$34:$D$777,СВЦЭМ!$A$34:$A$777,$A27,СВЦЭМ!$B$34:$B$777,V$11)+'СЕТ СН'!$F$11+СВЦЭМ!$D$10+'СЕТ СН'!$F$6</f>
        <v>1037.0940198500002</v>
      </c>
      <c r="W27" s="37">
        <f>SUMIFS(СВЦЭМ!$D$34:$D$777,СВЦЭМ!$A$34:$A$777,$A27,СВЦЭМ!$B$34:$B$777,W$11)+'СЕТ СН'!$F$11+СВЦЭМ!$D$10+'СЕТ СН'!$F$6</f>
        <v>1010.59859524</v>
      </c>
      <c r="X27" s="37">
        <f>SUMIFS(СВЦЭМ!$D$34:$D$777,СВЦЭМ!$A$34:$A$777,$A27,СВЦЭМ!$B$34:$B$777,X$11)+'СЕТ СН'!$F$11+СВЦЭМ!$D$10+'СЕТ СН'!$F$6</f>
        <v>1027.2613785100002</v>
      </c>
      <c r="Y27" s="37">
        <f>SUMIFS(СВЦЭМ!$D$34:$D$777,СВЦЭМ!$A$34:$A$777,$A27,СВЦЭМ!$B$34:$B$777,Y$11)+'СЕТ СН'!$F$11+СВЦЭМ!$D$10+'СЕТ СН'!$F$6</f>
        <v>1116.68762844</v>
      </c>
    </row>
    <row r="28" spans="1:25" ht="15.75" x14ac:dyDescent="0.2">
      <c r="A28" s="36">
        <f t="shared" si="0"/>
        <v>42630</v>
      </c>
      <c r="B28" s="37">
        <f>SUMIFS(СВЦЭМ!$D$34:$D$777,СВЦЭМ!$A$34:$A$777,$A28,СВЦЭМ!$B$34:$B$777,B$11)+'СЕТ СН'!$F$11+СВЦЭМ!$D$10+'СЕТ СН'!$F$6</f>
        <v>1242.16901521</v>
      </c>
      <c r="C28" s="37">
        <f>SUMIFS(СВЦЭМ!$D$34:$D$777,СВЦЭМ!$A$34:$A$777,$A28,СВЦЭМ!$B$34:$B$777,C$11)+'СЕТ СН'!$F$11+СВЦЭМ!$D$10+'СЕТ СН'!$F$6</f>
        <v>1309.71937824</v>
      </c>
      <c r="D28" s="37">
        <f>SUMIFS(СВЦЭМ!$D$34:$D$777,СВЦЭМ!$A$34:$A$777,$A28,СВЦЭМ!$B$34:$B$777,D$11)+'СЕТ СН'!$F$11+СВЦЭМ!$D$10+'СЕТ СН'!$F$6</f>
        <v>1343.8813250100002</v>
      </c>
      <c r="E28" s="37">
        <f>SUMIFS(СВЦЭМ!$D$34:$D$777,СВЦЭМ!$A$34:$A$777,$A28,СВЦЭМ!$B$34:$B$777,E$11)+'СЕТ СН'!$F$11+СВЦЭМ!$D$10+'СЕТ СН'!$F$6</f>
        <v>1350.520657</v>
      </c>
      <c r="F28" s="37">
        <f>SUMIFS(СВЦЭМ!$D$34:$D$777,СВЦЭМ!$A$34:$A$777,$A28,СВЦЭМ!$B$34:$B$777,F$11)+'СЕТ СН'!$F$11+СВЦЭМ!$D$10+'СЕТ СН'!$F$6</f>
        <v>1361.7881407</v>
      </c>
      <c r="G28" s="37">
        <f>SUMIFS(СВЦЭМ!$D$34:$D$777,СВЦЭМ!$A$34:$A$777,$A28,СВЦЭМ!$B$34:$B$777,G$11)+'СЕТ СН'!$F$11+СВЦЭМ!$D$10+'СЕТ СН'!$F$6</f>
        <v>1354.5513774299998</v>
      </c>
      <c r="H28" s="37">
        <f>SUMIFS(СВЦЭМ!$D$34:$D$777,СВЦЭМ!$A$34:$A$777,$A28,СВЦЭМ!$B$34:$B$777,H$11)+'СЕТ СН'!$F$11+СВЦЭМ!$D$10+'СЕТ СН'!$F$6</f>
        <v>1318.02165689</v>
      </c>
      <c r="I28" s="37">
        <f>SUMIFS(СВЦЭМ!$D$34:$D$777,СВЦЭМ!$A$34:$A$777,$A28,СВЦЭМ!$B$34:$B$777,I$11)+'СЕТ СН'!$F$11+СВЦЭМ!$D$10+'СЕТ СН'!$F$6</f>
        <v>1259.4706593999999</v>
      </c>
      <c r="J28" s="37">
        <f>SUMIFS(СВЦЭМ!$D$34:$D$777,СВЦЭМ!$A$34:$A$777,$A28,СВЦЭМ!$B$34:$B$777,J$11)+'СЕТ СН'!$F$11+СВЦЭМ!$D$10+'СЕТ СН'!$F$6</f>
        <v>1185.6175287400001</v>
      </c>
      <c r="K28" s="37">
        <f>SUMIFS(СВЦЭМ!$D$34:$D$777,СВЦЭМ!$A$34:$A$777,$A28,СВЦЭМ!$B$34:$B$777,K$11)+'СЕТ СН'!$F$11+СВЦЭМ!$D$10+'СЕТ СН'!$F$6</f>
        <v>1127.5644993400001</v>
      </c>
      <c r="L28" s="37">
        <f>SUMIFS(СВЦЭМ!$D$34:$D$777,СВЦЭМ!$A$34:$A$777,$A28,СВЦЭМ!$B$34:$B$777,L$11)+'СЕТ СН'!$F$11+СВЦЭМ!$D$10+'СЕТ СН'!$F$6</f>
        <v>1085.4843569700001</v>
      </c>
      <c r="M28" s="37">
        <f>SUMIFS(СВЦЭМ!$D$34:$D$777,СВЦЭМ!$A$34:$A$777,$A28,СВЦЭМ!$B$34:$B$777,M$11)+'СЕТ СН'!$F$11+СВЦЭМ!$D$10+'СЕТ СН'!$F$6</f>
        <v>1087.3864798300001</v>
      </c>
      <c r="N28" s="37">
        <f>SUMIFS(СВЦЭМ!$D$34:$D$777,СВЦЭМ!$A$34:$A$777,$A28,СВЦЭМ!$B$34:$B$777,N$11)+'СЕТ СН'!$F$11+СВЦЭМ!$D$10+'СЕТ СН'!$F$6</f>
        <v>1081.4102393500002</v>
      </c>
      <c r="O28" s="37">
        <f>SUMIFS(СВЦЭМ!$D$34:$D$777,СВЦЭМ!$A$34:$A$777,$A28,СВЦЭМ!$B$34:$B$777,O$11)+'СЕТ СН'!$F$11+СВЦЭМ!$D$10+'СЕТ СН'!$F$6</f>
        <v>1083.3614620100002</v>
      </c>
      <c r="P28" s="37">
        <f>SUMIFS(СВЦЭМ!$D$34:$D$777,СВЦЭМ!$A$34:$A$777,$A28,СВЦЭМ!$B$34:$B$777,P$11)+'СЕТ СН'!$F$11+СВЦЭМ!$D$10+'СЕТ СН'!$F$6</f>
        <v>1094.6783786000001</v>
      </c>
      <c r="Q28" s="37">
        <f>SUMIFS(СВЦЭМ!$D$34:$D$777,СВЦЭМ!$A$34:$A$777,$A28,СВЦЭМ!$B$34:$B$777,Q$11)+'СЕТ СН'!$F$11+СВЦЭМ!$D$10+'СЕТ СН'!$F$6</f>
        <v>1092.8213494400002</v>
      </c>
      <c r="R28" s="37">
        <f>SUMIFS(СВЦЭМ!$D$34:$D$777,СВЦЭМ!$A$34:$A$777,$A28,СВЦЭМ!$B$34:$B$777,R$11)+'СЕТ СН'!$F$11+СВЦЭМ!$D$10+'СЕТ СН'!$F$6</f>
        <v>1104.50339534</v>
      </c>
      <c r="S28" s="37">
        <f>SUMIFS(СВЦЭМ!$D$34:$D$777,СВЦЭМ!$A$34:$A$777,$A28,СВЦЭМ!$B$34:$B$777,S$11)+'СЕТ СН'!$F$11+СВЦЭМ!$D$10+'СЕТ СН'!$F$6</f>
        <v>1123.2443298100002</v>
      </c>
      <c r="T28" s="37">
        <f>SUMIFS(СВЦЭМ!$D$34:$D$777,СВЦЭМ!$A$34:$A$777,$A28,СВЦЭМ!$B$34:$B$777,T$11)+'СЕТ СН'!$F$11+СВЦЭМ!$D$10+'СЕТ СН'!$F$6</f>
        <v>1123.8409245400001</v>
      </c>
      <c r="U28" s="37">
        <f>SUMIFS(СВЦЭМ!$D$34:$D$777,СВЦЭМ!$A$34:$A$777,$A28,СВЦЭМ!$B$34:$B$777,U$11)+'СЕТ СН'!$F$11+СВЦЭМ!$D$10+'СЕТ СН'!$F$6</f>
        <v>1115.7304569299999</v>
      </c>
      <c r="V28" s="37">
        <f>SUMIFS(СВЦЭМ!$D$34:$D$777,СВЦЭМ!$A$34:$A$777,$A28,СВЦЭМ!$B$34:$B$777,V$11)+'СЕТ СН'!$F$11+СВЦЭМ!$D$10+'СЕТ СН'!$F$6</f>
        <v>1129.81486172</v>
      </c>
      <c r="W28" s="37">
        <f>SUMIFS(СВЦЭМ!$D$34:$D$777,СВЦЭМ!$A$34:$A$777,$A28,СВЦЭМ!$B$34:$B$777,W$11)+'СЕТ СН'!$F$11+СВЦЭМ!$D$10+'СЕТ СН'!$F$6</f>
        <v>1137.9365561100001</v>
      </c>
      <c r="X28" s="37">
        <f>SUMIFS(СВЦЭМ!$D$34:$D$777,СВЦЭМ!$A$34:$A$777,$A28,СВЦЭМ!$B$34:$B$777,X$11)+'СЕТ СН'!$F$11+СВЦЭМ!$D$10+'СЕТ СН'!$F$6</f>
        <v>1108.0111430000002</v>
      </c>
      <c r="Y28" s="37">
        <f>SUMIFS(СВЦЭМ!$D$34:$D$777,СВЦЭМ!$A$34:$A$777,$A28,СВЦЭМ!$B$34:$B$777,Y$11)+'СЕТ СН'!$F$11+СВЦЭМ!$D$10+'СЕТ СН'!$F$6</f>
        <v>1147.9246554400002</v>
      </c>
    </row>
    <row r="29" spans="1:25" ht="15.75" x14ac:dyDescent="0.2">
      <c r="A29" s="36">
        <f t="shared" si="0"/>
        <v>42631</v>
      </c>
      <c r="B29" s="37">
        <f>SUMIFS(СВЦЭМ!$D$34:$D$777,СВЦЭМ!$A$34:$A$777,$A29,СВЦЭМ!$B$34:$B$777,B$11)+'СЕТ СН'!$F$11+СВЦЭМ!$D$10+'СЕТ СН'!$F$6</f>
        <v>1244.6184500300001</v>
      </c>
      <c r="C29" s="37">
        <f>SUMIFS(СВЦЭМ!$D$34:$D$777,СВЦЭМ!$A$34:$A$777,$A29,СВЦЭМ!$B$34:$B$777,C$11)+'СЕТ СН'!$F$11+СВЦЭМ!$D$10+'СЕТ СН'!$F$6</f>
        <v>1302.0924616100001</v>
      </c>
      <c r="D29" s="37">
        <f>SUMIFS(СВЦЭМ!$D$34:$D$777,СВЦЭМ!$A$34:$A$777,$A29,СВЦЭМ!$B$34:$B$777,D$11)+'СЕТ СН'!$F$11+СВЦЭМ!$D$10+'СЕТ СН'!$F$6</f>
        <v>1333.9319031199998</v>
      </c>
      <c r="E29" s="37">
        <f>SUMIFS(СВЦЭМ!$D$34:$D$777,СВЦЭМ!$A$34:$A$777,$A29,СВЦЭМ!$B$34:$B$777,E$11)+'СЕТ СН'!$F$11+СВЦЭМ!$D$10+'СЕТ СН'!$F$6</f>
        <v>1433.0041962800001</v>
      </c>
      <c r="F29" s="37">
        <f>SUMIFS(СВЦЭМ!$D$34:$D$777,СВЦЭМ!$A$34:$A$777,$A29,СВЦЭМ!$B$34:$B$777,F$11)+'СЕТ СН'!$F$11+СВЦЭМ!$D$10+'СЕТ СН'!$F$6</f>
        <v>1414.9152468900002</v>
      </c>
      <c r="G29" s="37">
        <f>SUMIFS(СВЦЭМ!$D$34:$D$777,СВЦЭМ!$A$34:$A$777,$A29,СВЦЭМ!$B$34:$B$777,G$11)+'СЕТ СН'!$F$11+СВЦЭМ!$D$10+'СЕТ СН'!$F$6</f>
        <v>1371.2612228100002</v>
      </c>
      <c r="H29" s="37">
        <f>SUMIFS(СВЦЭМ!$D$34:$D$777,СВЦЭМ!$A$34:$A$777,$A29,СВЦЭМ!$B$34:$B$777,H$11)+'СЕТ СН'!$F$11+СВЦЭМ!$D$10+'СЕТ СН'!$F$6</f>
        <v>1374.6772677200001</v>
      </c>
      <c r="I29" s="37">
        <f>SUMIFS(СВЦЭМ!$D$34:$D$777,СВЦЭМ!$A$34:$A$777,$A29,СВЦЭМ!$B$34:$B$777,I$11)+'СЕТ СН'!$F$11+СВЦЭМ!$D$10+'СЕТ СН'!$F$6</f>
        <v>1307.8288289900001</v>
      </c>
      <c r="J29" s="37">
        <f>SUMIFS(СВЦЭМ!$D$34:$D$777,СВЦЭМ!$A$34:$A$777,$A29,СВЦЭМ!$B$34:$B$777,J$11)+'СЕТ СН'!$F$11+СВЦЭМ!$D$10+'СЕТ СН'!$F$6</f>
        <v>1191.3046815600001</v>
      </c>
      <c r="K29" s="37">
        <f>SUMIFS(СВЦЭМ!$D$34:$D$777,СВЦЭМ!$A$34:$A$777,$A29,СВЦЭМ!$B$34:$B$777,K$11)+'СЕТ СН'!$F$11+СВЦЭМ!$D$10+'СЕТ СН'!$F$6</f>
        <v>1096.5889189200002</v>
      </c>
      <c r="L29" s="37">
        <f>SUMIFS(СВЦЭМ!$D$34:$D$777,СВЦЭМ!$A$34:$A$777,$A29,СВЦЭМ!$B$34:$B$777,L$11)+'СЕТ СН'!$F$11+СВЦЭМ!$D$10+'СЕТ СН'!$F$6</f>
        <v>1048.9132387</v>
      </c>
      <c r="M29" s="37">
        <f>SUMIFS(СВЦЭМ!$D$34:$D$777,СВЦЭМ!$A$34:$A$777,$A29,СВЦЭМ!$B$34:$B$777,M$11)+'СЕТ СН'!$F$11+СВЦЭМ!$D$10+'СЕТ СН'!$F$6</f>
        <v>1020.0379669600001</v>
      </c>
      <c r="N29" s="37">
        <f>SUMIFS(СВЦЭМ!$D$34:$D$777,СВЦЭМ!$A$34:$A$777,$A29,СВЦЭМ!$B$34:$B$777,N$11)+'СЕТ СН'!$F$11+СВЦЭМ!$D$10+'СЕТ СН'!$F$6</f>
        <v>987.20300526000005</v>
      </c>
      <c r="O29" s="37">
        <f>SUMIFS(СВЦЭМ!$D$34:$D$777,СВЦЭМ!$A$34:$A$777,$A29,СВЦЭМ!$B$34:$B$777,O$11)+'СЕТ СН'!$F$11+СВЦЭМ!$D$10+'СЕТ СН'!$F$6</f>
        <v>997.08730631000003</v>
      </c>
      <c r="P29" s="37">
        <f>SUMIFS(СВЦЭМ!$D$34:$D$777,СВЦЭМ!$A$34:$A$777,$A29,СВЦЭМ!$B$34:$B$777,P$11)+'СЕТ СН'!$F$11+СВЦЭМ!$D$10+'СЕТ СН'!$F$6</f>
        <v>1012.57326304</v>
      </c>
      <c r="Q29" s="37">
        <f>SUMIFS(СВЦЭМ!$D$34:$D$777,СВЦЭМ!$A$34:$A$777,$A29,СВЦЭМ!$B$34:$B$777,Q$11)+'СЕТ СН'!$F$11+СВЦЭМ!$D$10+'СЕТ СН'!$F$6</f>
        <v>1013.9873849000001</v>
      </c>
      <c r="R29" s="37">
        <f>SUMIFS(СВЦЭМ!$D$34:$D$777,СВЦЭМ!$A$34:$A$777,$A29,СВЦЭМ!$B$34:$B$777,R$11)+'СЕТ СН'!$F$11+СВЦЭМ!$D$10+'СЕТ СН'!$F$6</f>
        <v>1056.30383596</v>
      </c>
      <c r="S29" s="37">
        <f>SUMIFS(СВЦЭМ!$D$34:$D$777,СВЦЭМ!$A$34:$A$777,$A29,СВЦЭМ!$B$34:$B$777,S$11)+'СЕТ СН'!$F$11+СВЦЭМ!$D$10+'СЕТ СН'!$F$6</f>
        <v>1073.0564662699999</v>
      </c>
      <c r="T29" s="37">
        <f>SUMIFS(СВЦЭМ!$D$34:$D$777,СВЦЭМ!$A$34:$A$777,$A29,СВЦЭМ!$B$34:$B$777,T$11)+'СЕТ СН'!$F$11+СВЦЭМ!$D$10+'СЕТ СН'!$F$6</f>
        <v>1049.9034392399999</v>
      </c>
      <c r="U29" s="37">
        <f>SUMIFS(СВЦЭМ!$D$34:$D$777,СВЦЭМ!$A$34:$A$777,$A29,СВЦЭМ!$B$34:$B$777,U$11)+'СЕТ СН'!$F$11+СВЦЭМ!$D$10+'СЕТ СН'!$F$6</f>
        <v>1126.05154851</v>
      </c>
      <c r="V29" s="37">
        <f>SUMIFS(СВЦЭМ!$D$34:$D$777,СВЦЭМ!$A$34:$A$777,$A29,СВЦЭМ!$B$34:$B$777,V$11)+'СЕТ СН'!$F$11+СВЦЭМ!$D$10+'СЕТ СН'!$F$6</f>
        <v>1140.2555609199999</v>
      </c>
      <c r="W29" s="37">
        <f>SUMIFS(СВЦЭМ!$D$34:$D$777,СВЦЭМ!$A$34:$A$777,$A29,СВЦЭМ!$B$34:$B$777,W$11)+'СЕТ СН'!$F$11+СВЦЭМ!$D$10+'СЕТ СН'!$F$6</f>
        <v>1129.32130216</v>
      </c>
      <c r="X29" s="37">
        <f>SUMIFS(СВЦЭМ!$D$34:$D$777,СВЦЭМ!$A$34:$A$777,$A29,СВЦЭМ!$B$34:$B$777,X$11)+'СЕТ СН'!$F$11+СВЦЭМ!$D$10+'СЕТ СН'!$F$6</f>
        <v>1118.2596772699999</v>
      </c>
      <c r="Y29" s="37">
        <f>SUMIFS(СВЦЭМ!$D$34:$D$777,СВЦЭМ!$A$34:$A$777,$A29,СВЦЭМ!$B$34:$B$777,Y$11)+'СЕТ СН'!$F$11+СВЦЭМ!$D$10+'СЕТ СН'!$F$6</f>
        <v>1108.8936821100001</v>
      </c>
    </row>
    <row r="30" spans="1:25" ht="15.75" x14ac:dyDescent="0.2">
      <c r="A30" s="36">
        <f t="shared" si="0"/>
        <v>42632</v>
      </c>
      <c r="B30" s="37">
        <f>SUMIFS(СВЦЭМ!$D$34:$D$777,СВЦЭМ!$A$34:$A$777,$A30,СВЦЭМ!$B$34:$B$777,B$11)+'СЕТ СН'!$F$11+СВЦЭМ!$D$10+'СЕТ СН'!$F$6</f>
        <v>1175.8953568000002</v>
      </c>
      <c r="C30" s="37">
        <f>SUMIFS(СВЦЭМ!$D$34:$D$777,СВЦЭМ!$A$34:$A$777,$A30,СВЦЭМ!$B$34:$B$777,C$11)+'СЕТ СН'!$F$11+СВЦЭМ!$D$10+'СЕТ СН'!$F$6</f>
        <v>1243.4562664700002</v>
      </c>
      <c r="D30" s="37">
        <f>SUMIFS(СВЦЭМ!$D$34:$D$777,СВЦЭМ!$A$34:$A$777,$A30,СВЦЭМ!$B$34:$B$777,D$11)+'СЕТ СН'!$F$11+СВЦЭМ!$D$10+'СЕТ СН'!$F$6</f>
        <v>1269.31576739</v>
      </c>
      <c r="E30" s="37">
        <f>SUMIFS(СВЦЭМ!$D$34:$D$777,СВЦЭМ!$A$34:$A$777,$A30,СВЦЭМ!$B$34:$B$777,E$11)+'СЕТ СН'!$F$11+СВЦЭМ!$D$10+'СЕТ СН'!$F$6</f>
        <v>1278.1620332</v>
      </c>
      <c r="F30" s="37">
        <f>SUMIFS(СВЦЭМ!$D$34:$D$777,СВЦЭМ!$A$34:$A$777,$A30,СВЦЭМ!$B$34:$B$777,F$11)+'СЕТ СН'!$F$11+СВЦЭМ!$D$10+'СЕТ СН'!$F$6</f>
        <v>1302.1496860399998</v>
      </c>
      <c r="G30" s="37">
        <f>SUMIFS(СВЦЭМ!$D$34:$D$777,СВЦЭМ!$A$34:$A$777,$A30,СВЦЭМ!$B$34:$B$777,G$11)+'СЕТ СН'!$F$11+СВЦЭМ!$D$10+'СЕТ СН'!$F$6</f>
        <v>1277.2530770100002</v>
      </c>
      <c r="H30" s="37">
        <f>SUMIFS(СВЦЭМ!$D$34:$D$777,СВЦЭМ!$A$34:$A$777,$A30,СВЦЭМ!$B$34:$B$777,H$11)+'СЕТ СН'!$F$11+СВЦЭМ!$D$10+'СЕТ СН'!$F$6</f>
        <v>1206.70884136</v>
      </c>
      <c r="I30" s="37">
        <f>SUMIFS(СВЦЭМ!$D$34:$D$777,СВЦЭМ!$A$34:$A$777,$A30,СВЦЭМ!$B$34:$B$777,I$11)+'СЕТ СН'!$F$11+СВЦЭМ!$D$10+'СЕТ СН'!$F$6</f>
        <v>1112.50144621</v>
      </c>
      <c r="J30" s="37">
        <f>SUMIFS(СВЦЭМ!$D$34:$D$777,СВЦЭМ!$A$34:$A$777,$A30,СВЦЭМ!$B$34:$B$777,J$11)+'СЕТ СН'!$F$11+СВЦЭМ!$D$10+'СЕТ СН'!$F$6</f>
        <v>1083.5681567300001</v>
      </c>
      <c r="K30" s="37">
        <f>SUMIFS(СВЦЭМ!$D$34:$D$777,СВЦЭМ!$A$34:$A$777,$A30,СВЦЭМ!$B$34:$B$777,K$11)+'СЕТ СН'!$F$11+СВЦЭМ!$D$10+'СЕТ СН'!$F$6</f>
        <v>1054.34381125</v>
      </c>
      <c r="L30" s="37">
        <f>SUMIFS(СВЦЭМ!$D$34:$D$777,СВЦЭМ!$A$34:$A$777,$A30,СВЦЭМ!$B$34:$B$777,L$11)+'СЕТ СН'!$F$11+СВЦЭМ!$D$10+'СЕТ СН'!$F$6</f>
        <v>1074.8358502000001</v>
      </c>
      <c r="M30" s="37">
        <f>SUMIFS(СВЦЭМ!$D$34:$D$777,СВЦЭМ!$A$34:$A$777,$A30,СВЦЭМ!$B$34:$B$777,M$11)+'СЕТ СН'!$F$11+СВЦЭМ!$D$10+'СЕТ СН'!$F$6</f>
        <v>1056.5648627099999</v>
      </c>
      <c r="N30" s="37">
        <f>SUMIFS(СВЦЭМ!$D$34:$D$777,СВЦЭМ!$A$34:$A$777,$A30,СВЦЭМ!$B$34:$B$777,N$11)+'СЕТ СН'!$F$11+СВЦЭМ!$D$10+'СЕТ СН'!$F$6</f>
        <v>1050.2945588500002</v>
      </c>
      <c r="O30" s="37">
        <f>SUMIFS(СВЦЭМ!$D$34:$D$777,СВЦЭМ!$A$34:$A$777,$A30,СВЦЭМ!$B$34:$B$777,O$11)+'СЕТ СН'!$F$11+СВЦЭМ!$D$10+'СЕТ СН'!$F$6</f>
        <v>1076.6621689900001</v>
      </c>
      <c r="P30" s="37">
        <f>SUMIFS(СВЦЭМ!$D$34:$D$777,СВЦЭМ!$A$34:$A$777,$A30,СВЦЭМ!$B$34:$B$777,P$11)+'СЕТ СН'!$F$11+СВЦЭМ!$D$10+'СЕТ СН'!$F$6</f>
        <v>1035.2541438799999</v>
      </c>
      <c r="Q30" s="37">
        <f>SUMIFS(СВЦЭМ!$D$34:$D$777,СВЦЭМ!$A$34:$A$777,$A30,СВЦЭМ!$B$34:$B$777,Q$11)+'СЕТ СН'!$F$11+СВЦЭМ!$D$10+'СЕТ СН'!$F$6</f>
        <v>1126.43611078</v>
      </c>
      <c r="R30" s="37">
        <f>SUMIFS(СВЦЭМ!$D$34:$D$777,СВЦЭМ!$A$34:$A$777,$A30,СВЦЭМ!$B$34:$B$777,R$11)+'СЕТ СН'!$F$11+СВЦЭМ!$D$10+'СЕТ СН'!$F$6</f>
        <v>1106.8184339300001</v>
      </c>
      <c r="S30" s="37">
        <f>SUMIFS(СВЦЭМ!$D$34:$D$777,СВЦЭМ!$A$34:$A$777,$A30,СВЦЭМ!$B$34:$B$777,S$11)+'СЕТ СН'!$F$11+СВЦЭМ!$D$10+'СЕТ СН'!$F$6</f>
        <v>1146.5895549400002</v>
      </c>
      <c r="T30" s="37">
        <f>SUMIFS(СВЦЭМ!$D$34:$D$777,СВЦЭМ!$A$34:$A$777,$A30,СВЦЭМ!$B$34:$B$777,T$11)+'СЕТ СН'!$F$11+СВЦЭМ!$D$10+'СЕТ СН'!$F$6</f>
        <v>1117.2640762599999</v>
      </c>
      <c r="U30" s="37">
        <f>SUMIFS(СВЦЭМ!$D$34:$D$777,СВЦЭМ!$A$34:$A$777,$A30,СВЦЭМ!$B$34:$B$777,U$11)+'СЕТ СН'!$F$11+СВЦЭМ!$D$10+'СЕТ СН'!$F$6</f>
        <v>1147.60065839</v>
      </c>
      <c r="V30" s="37">
        <f>SUMIFS(СВЦЭМ!$D$34:$D$777,СВЦЭМ!$A$34:$A$777,$A30,СВЦЭМ!$B$34:$B$777,V$11)+'СЕТ СН'!$F$11+СВЦЭМ!$D$10+'СЕТ СН'!$F$6</f>
        <v>1144.8238292000001</v>
      </c>
      <c r="W30" s="37">
        <f>SUMIFS(СВЦЭМ!$D$34:$D$777,СВЦЭМ!$A$34:$A$777,$A30,СВЦЭМ!$B$34:$B$777,W$11)+'СЕТ СН'!$F$11+СВЦЭМ!$D$10+'СЕТ СН'!$F$6</f>
        <v>1123.23056778</v>
      </c>
      <c r="X30" s="37">
        <f>SUMIFS(СВЦЭМ!$D$34:$D$777,СВЦЭМ!$A$34:$A$777,$A30,СВЦЭМ!$B$34:$B$777,X$11)+'СЕТ СН'!$F$11+СВЦЭМ!$D$10+'СЕТ СН'!$F$6</f>
        <v>1069.2325616799999</v>
      </c>
      <c r="Y30" s="37">
        <f>SUMIFS(СВЦЭМ!$D$34:$D$777,СВЦЭМ!$A$34:$A$777,$A30,СВЦЭМ!$B$34:$B$777,Y$11)+'СЕТ СН'!$F$11+СВЦЭМ!$D$10+'СЕТ СН'!$F$6</f>
        <v>1060.0854042400001</v>
      </c>
    </row>
    <row r="31" spans="1:25" ht="15.75" x14ac:dyDescent="0.2">
      <c r="A31" s="36">
        <f t="shared" si="0"/>
        <v>42633</v>
      </c>
      <c r="B31" s="37">
        <f>SUMIFS(СВЦЭМ!$D$34:$D$777,СВЦЭМ!$A$34:$A$777,$A31,СВЦЭМ!$B$34:$B$777,B$11)+'СЕТ СН'!$F$11+СВЦЭМ!$D$10+'СЕТ СН'!$F$6</f>
        <v>1112.5350798300001</v>
      </c>
      <c r="C31" s="37">
        <f>SUMIFS(СВЦЭМ!$D$34:$D$777,СВЦЭМ!$A$34:$A$777,$A31,СВЦЭМ!$B$34:$B$777,C$11)+'СЕТ СН'!$F$11+СВЦЭМ!$D$10+'СЕТ СН'!$F$6</f>
        <v>1186.32839642</v>
      </c>
      <c r="D31" s="37">
        <f>SUMIFS(СВЦЭМ!$D$34:$D$777,СВЦЭМ!$A$34:$A$777,$A31,СВЦЭМ!$B$34:$B$777,D$11)+'СЕТ СН'!$F$11+СВЦЭМ!$D$10+'СЕТ СН'!$F$6</f>
        <v>1223.46756454</v>
      </c>
      <c r="E31" s="37">
        <f>SUMIFS(СВЦЭМ!$D$34:$D$777,СВЦЭМ!$A$34:$A$777,$A31,СВЦЭМ!$B$34:$B$777,E$11)+'СЕТ СН'!$F$11+СВЦЭМ!$D$10+'СЕТ СН'!$F$6</f>
        <v>1248.4721902700001</v>
      </c>
      <c r="F31" s="37">
        <f>SUMIFS(СВЦЭМ!$D$34:$D$777,СВЦЭМ!$A$34:$A$777,$A31,СВЦЭМ!$B$34:$B$777,F$11)+'СЕТ СН'!$F$11+СВЦЭМ!$D$10+'СЕТ СН'!$F$6</f>
        <v>1240.93350725</v>
      </c>
      <c r="G31" s="37">
        <f>SUMIFS(СВЦЭМ!$D$34:$D$777,СВЦЭМ!$A$34:$A$777,$A31,СВЦЭМ!$B$34:$B$777,G$11)+'СЕТ СН'!$F$11+СВЦЭМ!$D$10+'СЕТ СН'!$F$6</f>
        <v>1268.7573515399999</v>
      </c>
      <c r="H31" s="37">
        <f>SUMIFS(СВЦЭМ!$D$34:$D$777,СВЦЭМ!$A$34:$A$777,$A31,СВЦЭМ!$B$34:$B$777,H$11)+'СЕТ СН'!$F$11+СВЦЭМ!$D$10+'СЕТ СН'!$F$6</f>
        <v>1270.30969684</v>
      </c>
      <c r="I31" s="37">
        <f>SUMIFS(СВЦЭМ!$D$34:$D$777,СВЦЭМ!$A$34:$A$777,$A31,СВЦЭМ!$B$34:$B$777,I$11)+'СЕТ СН'!$F$11+СВЦЭМ!$D$10+'СЕТ СН'!$F$6</f>
        <v>1203.5322474100001</v>
      </c>
      <c r="J31" s="37">
        <f>SUMIFS(СВЦЭМ!$D$34:$D$777,СВЦЭМ!$A$34:$A$777,$A31,СВЦЭМ!$B$34:$B$777,J$11)+'СЕТ СН'!$F$11+СВЦЭМ!$D$10+'СЕТ СН'!$F$6</f>
        <v>1157.2833766399999</v>
      </c>
      <c r="K31" s="37">
        <f>SUMIFS(СВЦЭМ!$D$34:$D$777,СВЦЭМ!$A$34:$A$777,$A31,СВЦЭМ!$B$34:$B$777,K$11)+'СЕТ СН'!$F$11+СВЦЭМ!$D$10+'СЕТ СН'!$F$6</f>
        <v>1139.1812189000002</v>
      </c>
      <c r="L31" s="37">
        <f>SUMIFS(СВЦЭМ!$D$34:$D$777,СВЦЭМ!$A$34:$A$777,$A31,СВЦЭМ!$B$34:$B$777,L$11)+'СЕТ СН'!$F$11+СВЦЭМ!$D$10+'СЕТ СН'!$F$6</f>
        <v>1128.8351572400002</v>
      </c>
      <c r="M31" s="37">
        <f>SUMIFS(СВЦЭМ!$D$34:$D$777,СВЦЭМ!$A$34:$A$777,$A31,СВЦЭМ!$B$34:$B$777,M$11)+'СЕТ СН'!$F$11+СВЦЭМ!$D$10+'СЕТ СН'!$F$6</f>
        <v>1205.33133309</v>
      </c>
      <c r="N31" s="37">
        <f>SUMIFS(СВЦЭМ!$D$34:$D$777,СВЦЭМ!$A$34:$A$777,$A31,СВЦЭМ!$B$34:$B$777,N$11)+'СЕТ СН'!$F$11+СВЦЭМ!$D$10+'СЕТ СН'!$F$6</f>
        <v>1140.7370850100001</v>
      </c>
      <c r="O31" s="37">
        <f>SUMIFS(СВЦЭМ!$D$34:$D$777,СВЦЭМ!$A$34:$A$777,$A31,СВЦЭМ!$B$34:$B$777,O$11)+'СЕТ СН'!$F$11+СВЦЭМ!$D$10+'СЕТ СН'!$F$6</f>
        <v>1116.5458374099999</v>
      </c>
      <c r="P31" s="37">
        <f>SUMIFS(СВЦЭМ!$D$34:$D$777,СВЦЭМ!$A$34:$A$777,$A31,СВЦЭМ!$B$34:$B$777,P$11)+'СЕТ СН'!$F$11+СВЦЭМ!$D$10+'СЕТ СН'!$F$6</f>
        <v>1128.7686558</v>
      </c>
      <c r="Q31" s="37">
        <f>SUMIFS(СВЦЭМ!$D$34:$D$777,СВЦЭМ!$A$34:$A$777,$A31,СВЦЭМ!$B$34:$B$777,Q$11)+'СЕТ СН'!$F$11+СВЦЭМ!$D$10+'СЕТ СН'!$F$6</f>
        <v>1120.4310251300001</v>
      </c>
      <c r="R31" s="37">
        <f>SUMIFS(СВЦЭМ!$D$34:$D$777,СВЦЭМ!$A$34:$A$777,$A31,СВЦЭМ!$B$34:$B$777,R$11)+'СЕТ СН'!$F$11+СВЦЭМ!$D$10+'СЕТ СН'!$F$6</f>
        <v>1068.8317449599999</v>
      </c>
      <c r="S31" s="37">
        <f>SUMIFS(СВЦЭМ!$D$34:$D$777,СВЦЭМ!$A$34:$A$777,$A31,СВЦЭМ!$B$34:$B$777,S$11)+'СЕТ СН'!$F$11+СВЦЭМ!$D$10+'СЕТ СН'!$F$6</f>
        <v>1165.1303001700001</v>
      </c>
      <c r="T31" s="37">
        <f>SUMIFS(СВЦЭМ!$D$34:$D$777,СВЦЭМ!$A$34:$A$777,$A31,СВЦЭМ!$B$34:$B$777,T$11)+'СЕТ СН'!$F$11+СВЦЭМ!$D$10+'СЕТ СН'!$F$6</f>
        <v>1149.1806163700001</v>
      </c>
      <c r="U31" s="37">
        <f>SUMIFS(СВЦЭМ!$D$34:$D$777,СВЦЭМ!$A$34:$A$777,$A31,СВЦЭМ!$B$34:$B$777,U$11)+'СЕТ СН'!$F$11+СВЦЭМ!$D$10+'СЕТ СН'!$F$6</f>
        <v>1091.7898004799999</v>
      </c>
      <c r="V31" s="37">
        <f>SUMIFS(СВЦЭМ!$D$34:$D$777,СВЦЭМ!$A$34:$A$777,$A31,СВЦЭМ!$B$34:$B$777,V$11)+'СЕТ СН'!$F$11+СВЦЭМ!$D$10+'СЕТ СН'!$F$6</f>
        <v>1090.9410738699999</v>
      </c>
      <c r="W31" s="37">
        <f>SUMIFS(СВЦЭМ!$D$34:$D$777,СВЦЭМ!$A$34:$A$777,$A31,СВЦЭМ!$B$34:$B$777,W$11)+'СЕТ СН'!$F$11+СВЦЭМ!$D$10+'СЕТ СН'!$F$6</f>
        <v>1095.1863371300001</v>
      </c>
      <c r="X31" s="37">
        <f>SUMIFS(СВЦЭМ!$D$34:$D$777,СВЦЭМ!$A$34:$A$777,$A31,СВЦЭМ!$B$34:$B$777,X$11)+'СЕТ СН'!$F$11+СВЦЭМ!$D$10+'СЕТ СН'!$F$6</f>
        <v>1076.8453972000002</v>
      </c>
      <c r="Y31" s="37">
        <f>SUMIFS(СВЦЭМ!$D$34:$D$777,СВЦЭМ!$A$34:$A$777,$A31,СВЦЭМ!$B$34:$B$777,Y$11)+'СЕТ СН'!$F$11+СВЦЭМ!$D$10+'СЕТ СН'!$F$6</f>
        <v>1123.2766984300001</v>
      </c>
    </row>
    <row r="32" spans="1:25" ht="15.75" x14ac:dyDescent="0.2">
      <c r="A32" s="36">
        <f t="shared" si="0"/>
        <v>42634</v>
      </c>
      <c r="B32" s="37">
        <f>SUMIFS(СВЦЭМ!$D$34:$D$777,СВЦЭМ!$A$34:$A$777,$A32,СВЦЭМ!$B$34:$B$777,B$11)+'СЕТ СН'!$F$11+СВЦЭМ!$D$10+'СЕТ СН'!$F$6</f>
        <v>1160.9676542000002</v>
      </c>
      <c r="C32" s="37">
        <f>SUMIFS(СВЦЭМ!$D$34:$D$777,СВЦЭМ!$A$34:$A$777,$A32,СВЦЭМ!$B$34:$B$777,C$11)+'СЕТ СН'!$F$11+СВЦЭМ!$D$10+'СЕТ СН'!$F$6</f>
        <v>1250.2081339400002</v>
      </c>
      <c r="D32" s="37">
        <f>SUMIFS(СВЦЭМ!$D$34:$D$777,СВЦЭМ!$A$34:$A$777,$A32,СВЦЭМ!$B$34:$B$777,D$11)+'СЕТ СН'!$F$11+СВЦЭМ!$D$10+'СЕТ СН'!$F$6</f>
        <v>1279.96048382</v>
      </c>
      <c r="E32" s="37">
        <f>SUMIFS(СВЦЭМ!$D$34:$D$777,СВЦЭМ!$A$34:$A$777,$A32,СВЦЭМ!$B$34:$B$777,E$11)+'СЕТ СН'!$F$11+СВЦЭМ!$D$10+'СЕТ СН'!$F$6</f>
        <v>1337.9935702900002</v>
      </c>
      <c r="F32" s="37">
        <f>SUMIFS(СВЦЭМ!$D$34:$D$777,СВЦЭМ!$A$34:$A$777,$A32,СВЦЭМ!$B$34:$B$777,F$11)+'СЕТ СН'!$F$11+СВЦЭМ!$D$10+'СЕТ СН'!$F$6</f>
        <v>1284.5243337699999</v>
      </c>
      <c r="G32" s="37">
        <f>SUMIFS(СВЦЭМ!$D$34:$D$777,СВЦЭМ!$A$34:$A$777,$A32,СВЦЭМ!$B$34:$B$777,G$11)+'СЕТ СН'!$F$11+СВЦЭМ!$D$10+'СЕТ СН'!$F$6</f>
        <v>1278.58521655</v>
      </c>
      <c r="H32" s="37">
        <f>SUMIFS(СВЦЭМ!$D$34:$D$777,СВЦЭМ!$A$34:$A$777,$A32,СВЦЭМ!$B$34:$B$777,H$11)+'СЕТ СН'!$F$11+СВЦЭМ!$D$10+'СЕТ СН'!$F$6</f>
        <v>1236.26329588</v>
      </c>
      <c r="I32" s="37">
        <f>SUMIFS(СВЦЭМ!$D$34:$D$777,СВЦЭМ!$A$34:$A$777,$A32,СВЦЭМ!$B$34:$B$777,I$11)+'СЕТ СН'!$F$11+СВЦЭМ!$D$10+'СЕТ СН'!$F$6</f>
        <v>1149.8773462700001</v>
      </c>
      <c r="J32" s="37">
        <f>SUMIFS(СВЦЭМ!$D$34:$D$777,СВЦЭМ!$A$34:$A$777,$A32,СВЦЭМ!$B$34:$B$777,J$11)+'СЕТ СН'!$F$11+СВЦЭМ!$D$10+'СЕТ СН'!$F$6</f>
        <v>1086.8165836200001</v>
      </c>
      <c r="K32" s="37">
        <f>SUMIFS(СВЦЭМ!$D$34:$D$777,СВЦЭМ!$A$34:$A$777,$A32,СВЦЭМ!$B$34:$B$777,K$11)+'СЕТ СН'!$F$11+СВЦЭМ!$D$10+'СЕТ СН'!$F$6</f>
        <v>1030.4752700399999</v>
      </c>
      <c r="L32" s="37">
        <f>SUMIFS(СВЦЭМ!$D$34:$D$777,СВЦЭМ!$A$34:$A$777,$A32,СВЦЭМ!$B$34:$B$777,L$11)+'СЕТ СН'!$F$11+СВЦЭМ!$D$10+'СЕТ СН'!$F$6</f>
        <v>1039.9665648499999</v>
      </c>
      <c r="M32" s="37">
        <f>SUMIFS(СВЦЭМ!$D$34:$D$777,СВЦЭМ!$A$34:$A$777,$A32,СВЦЭМ!$B$34:$B$777,M$11)+'СЕТ СН'!$F$11+СВЦЭМ!$D$10+'СЕТ СН'!$F$6</f>
        <v>1042.33222105</v>
      </c>
      <c r="N32" s="37">
        <f>SUMIFS(СВЦЭМ!$D$34:$D$777,СВЦЭМ!$A$34:$A$777,$A32,СВЦЭМ!$B$34:$B$777,N$11)+'СЕТ СН'!$F$11+СВЦЭМ!$D$10+'СЕТ СН'!$F$6</f>
        <v>1011.7741821600001</v>
      </c>
      <c r="O32" s="37">
        <f>SUMIFS(СВЦЭМ!$D$34:$D$777,СВЦЭМ!$A$34:$A$777,$A32,СВЦЭМ!$B$34:$B$777,O$11)+'СЕТ СН'!$F$11+СВЦЭМ!$D$10+'СЕТ СН'!$F$6</f>
        <v>1018.33506548</v>
      </c>
      <c r="P32" s="37">
        <f>SUMIFS(СВЦЭМ!$D$34:$D$777,СВЦЭМ!$A$34:$A$777,$A32,СВЦЭМ!$B$34:$B$777,P$11)+'СЕТ СН'!$F$11+СВЦЭМ!$D$10+'СЕТ СН'!$F$6</f>
        <v>1017.3717563500001</v>
      </c>
      <c r="Q32" s="37">
        <f>SUMIFS(СВЦЭМ!$D$34:$D$777,СВЦЭМ!$A$34:$A$777,$A32,СВЦЭМ!$B$34:$B$777,Q$11)+'СЕТ СН'!$F$11+СВЦЭМ!$D$10+'СЕТ СН'!$F$6</f>
        <v>1022.38638622</v>
      </c>
      <c r="R32" s="37">
        <f>SUMIFS(СВЦЭМ!$D$34:$D$777,СВЦЭМ!$A$34:$A$777,$A32,СВЦЭМ!$B$34:$B$777,R$11)+'СЕТ СН'!$F$11+СВЦЭМ!$D$10+'СЕТ СН'!$F$6</f>
        <v>1022.6419056200001</v>
      </c>
      <c r="S32" s="37">
        <f>SUMIFS(СВЦЭМ!$D$34:$D$777,СВЦЭМ!$A$34:$A$777,$A32,СВЦЭМ!$B$34:$B$777,S$11)+'СЕТ СН'!$F$11+СВЦЭМ!$D$10+'СЕТ СН'!$F$6</f>
        <v>1064.2131023299999</v>
      </c>
      <c r="T32" s="37">
        <f>SUMIFS(СВЦЭМ!$D$34:$D$777,СВЦЭМ!$A$34:$A$777,$A32,СВЦЭМ!$B$34:$B$777,T$11)+'СЕТ СН'!$F$11+СВЦЭМ!$D$10+'СЕТ СН'!$F$6</f>
        <v>1083.1364133400002</v>
      </c>
      <c r="U32" s="37">
        <f>SUMIFS(СВЦЭМ!$D$34:$D$777,СВЦЭМ!$A$34:$A$777,$A32,СВЦЭМ!$B$34:$B$777,U$11)+'СЕТ СН'!$F$11+СВЦЭМ!$D$10+'СЕТ СН'!$F$6</f>
        <v>1116.5496474199999</v>
      </c>
      <c r="V32" s="37">
        <f>SUMIFS(СВЦЭМ!$D$34:$D$777,СВЦЭМ!$A$34:$A$777,$A32,СВЦЭМ!$B$34:$B$777,V$11)+'СЕТ СН'!$F$11+СВЦЭМ!$D$10+'СЕТ СН'!$F$6</f>
        <v>1099.10783659</v>
      </c>
      <c r="W32" s="37">
        <f>SUMIFS(СВЦЭМ!$D$34:$D$777,СВЦЭМ!$A$34:$A$777,$A32,СВЦЭМ!$B$34:$B$777,W$11)+'СЕТ СН'!$F$11+СВЦЭМ!$D$10+'СЕТ СН'!$F$6</f>
        <v>1106.85544028</v>
      </c>
      <c r="X32" s="37">
        <f>SUMIFS(СВЦЭМ!$D$34:$D$777,СВЦЭМ!$A$34:$A$777,$A32,СВЦЭМ!$B$34:$B$777,X$11)+'СЕТ СН'!$F$11+СВЦЭМ!$D$10+'СЕТ СН'!$F$6</f>
        <v>1154.4781925000002</v>
      </c>
      <c r="Y32" s="37">
        <f>SUMIFS(СВЦЭМ!$D$34:$D$777,СВЦЭМ!$A$34:$A$777,$A32,СВЦЭМ!$B$34:$B$777,Y$11)+'СЕТ СН'!$F$11+СВЦЭМ!$D$10+'СЕТ СН'!$F$6</f>
        <v>1166.90872461</v>
      </c>
    </row>
    <row r="33" spans="1:27" ht="15.75" x14ac:dyDescent="0.2">
      <c r="A33" s="36">
        <f t="shared" si="0"/>
        <v>42635</v>
      </c>
      <c r="B33" s="37">
        <f>SUMIFS(СВЦЭМ!$D$34:$D$777,СВЦЭМ!$A$34:$A$777,$A33,СВЦЭМ!$B$34:$B$777,B$11)+'СЕТ СН'!$F$11+СВЦЭМ!$D$10+'СЕТ СН'!$F$6</f>
        <v>1287.2403389800002</v>
      </c>
      <c r="C33" s="37">
        <f>SUMIFS(СВЦЭМ!$D$34:$D$777,СВЦЭМ!$A$34:$A$777,$A33,СВЦЭМ!$B$34:$B$777,C$11)+'СЕТ СН'!$F$11+СВЦЭМ!$D$10+'СЕТ СН'!$F$6</f>
        <v>1331.3995836300001</v>
      </c>
      <c r="D33" s="37">
        <f>SUMIFS(СВЦЭМ!$D$34:$D$777,СВЦЭМ!$A$34:$A$777,$A33,СВЦЭМ!$B$34:$B$777,D$11)+'СЕТ СН'!$F$11+СВЦЭМ!$D$10+'СЕТ СН'!$F$6</f>
        <v>1381.9097667699998</v>
      </c>
      <c r="E33" s="37">
        <f>SUMIFS(СВЦЭМ!$D$34:$D$777,СВЦЭМ!$A$34:$A$777,$A33,СВЦЭМ!$B$34:$B$777,E$11)+'СЕТ СН'!$F$11+СВЦЭМ!$D$10+'СЕТ СН'!$F$6</f>
        <v>1627.1892801399999</v>
      </c>
      <c r="F33" s="37">
        <f>SUMIFS(СВЦЭМ!$D$34:$D$777,СВЦЭМ!$A$34:$A$777,$A33,СВЦЭМ!$B$34:$B$777,F$11)+'СЕТ СН'!$F$11+СВЦЭМ!$D$10+'СЕТ СН'!$F$6</f>
        <v>1534.3802754899998</v>
      </c>
      <c r="G33" s="37">
        <f>SUMIFS(СВЦЭМ!$D$34:$D$777,СВЦЭМ!$A$34:$A$777,$A33,СВЦЭМ!$B$34:$B$777,G$11)+'СЕТ СН'!$F$11+СВЦЭМ!$D$10+'СЕТ СН'!$F$6</f>
        <v>1403.5361913400002</v>
      </c>
      <c r="H33" s="37">
        <f>SUMIFS(СВЦЭМ!$D$34:$D$777,СВЦЭМ!$A$34:$A$777,$A33,СВЦЭМ!$B$34:$B$777,H$11)+'СЕТ СН'!$F$11+СВЦЭМ!$D$10+'СЕТ СН'!$F$6</f>
        <v>1351.9540366000001</v>
      </c>
      <c r="I33" s="37">
        <f>SUMIFS(СВЦЭМ!$D$34:$D$777,СВЦЭМ!$A$34:$A$777,$A33,СВЦЭМ!$B$34:$B$777,I$11)+'СЕТ СН'!$F$11+СВЦЭМ!$D$10+'СЕТ СН'!$F$6</f>
        <v>1254.09699802</v>
      </c>
      <c r="J33" s="37">
        <f>SUMIFS(СВЦЭМ!$D$34:$D$777,СВЦЭМ!$A$34:$A$777,$A33,СВЦЭМ!$B$34:$B$777,J$11)+'СЕТ СН'!$F$11+СВЦЭМ!$D$10+'СЕТ СН'!$F$6</f>
        <v>1238.0558479599999</v>
      </c>
      <c r="K33" s="37">
        <f>SUMIFS(СВЦЭМ!$D$34:$D$777,СВЦЭМ!$A$34:$A$777,$A33,СВЦЭМ!$B$34:$B$777,K$11)+'СЕТ СН'!$F$11+СВЦЭМ!$D$10+'СЕТ СН'!$F$6</f>
        <v>1200.6939719000002</v>
      </c>
      <c r="L33" s="37">
        <f>SUMIFS(СВЦЭМ!$D$34:$D$777,СВЦЭМ!$A$34:$A$777,$A33,СВЦЭМ!$B$34:$B$777,L$11)+'СЕТ СН'!$F$11+СВЦЭМ!$D$10+'СЕТ СН'!$F$6</f>
        <v>1209.8502183300002</v>
      </c>
      <c r="M33" s="37">
        <f>SUMIFS(СВЦЭМ!$D$34:$D$777,СВЦЭМ!$A$34:$A$777,$A33,СВЦЭМ!$B$34:$B$777,M$11)+'СЕТ СН'!$F$11+СВЦЭМ!$D$10+'СЕТ СН'!$F$6</f>
        <v>1191.8515741800002</v>
      </c>
      <c r="N33" s="37">
        <f>SUMIFS(СВЦЭМ!$D$34:$D$777,СВЦЭМ!$A$34:$A$777,$A33,СВЦЭМ!$B$34:$B$777,N$11)+'СЕТ СН'!$F$11+СВЦЭМ!$D$10+'СЕТ СН'!$F$6</f>
        <v>1175.02128999</v>
      </c>
      <c r="O33" s="37">
        <f>SUMIFS(СВЦЭМ!$D$34:$D$777,СВЦЭМ!$A$34:$A$777,$A33,СВЦЭМ!$B$34:$B$777,O$11)+'СЕТ СН'!$F$11+СВЦЭМ!$D$10+'СЕТ СН'!$F$6</f>
        <v>1231.7226466100001</v>
      </c>
      <c r="P33" s="37">
        <f>SUMIFS(СВЦЭМ!$D$34:$D$777,СВЦЭМ!$A$34:$A$777,$A33,СВЦЭМ!$B$34:$B$777,P$11)+'СЕТ СН'!$F$11+СВЦЭМ!$D$10+'СЕТ СН'!$F$6</f>
        <v>1228.23423658</v>
      </c>
      <c r="Q33" s="37">
        <f>SUMIFS(СВЦЭМ!$D$34:$D$777,СВЦЭМ!$A$34:$A$777,$A33,СВЦЭМ!$B$34:$B$777,Q$11)+'СЕТ СН'!$F$11+СВЦЭМ!$D$10+'СЕТ СН'!$F$6</f>
        <v>1236.75463958</v>
      </c>
      <c r="R33" s="37">
        <f>SUMIFS(СВЦЭМ!$D$34:$D$777,СВЦЭМ!$A$34:$A$777,$A33,СВЦЭМ!$B$34:$B$777,R$11)+'СЕТ СН'!$F$11+СВЦЭМ!$D$10+'СЕТ СН'!$F$6</f>
        <v>1215.58610924</v>
      </c>
      <c r="S33" s="37">
        <f>SUMIFS(СВЦЭМ!$D$34:$D$777,СВЦЭМ!$A$34:$A$777,$A33,СВЦЭМ!$B$34:$B$777,S$11)+'СЕТ СН'!$F$11+СВЦЭМ!$D$10+'СЕТ СН'!$F$6</f>
        <v>1230.71594968</v>
      </c>
      <c r="T33" s="37">
        <f>SUMIFS(СВЦЭМ!$D$34:$D$777,СВЦЭМ!$A$34:$A$777,$A33,СВЦЭМ!$B$34:$B$777,T$11)+'СЕТ СН'!$F$11+СВЦЭМ!$D$10+'СЕТ СН'!$F$6</f>
        <v>1196.1228891200001</v>
      </c>
      <c r="U33" s="37">
        <f>SUMIFS(СВЦЭМ!$D$34:$D$777,СВЦЭМ!$A$34:$A$777,$A33,СВЦЭМ!$B$34:$B$777,U$11)+'СЕТ СН'!$F$11+СВЦЭМ!$D$10+'СЕТ СН'!$F$6</f>
        <v>1281.60376735</v>
      </c>
      <c r="V33" s="37">
        <f>SUMIFS(СВЦЭМ!$D$34:$D$777,СВЦЭМ!$A$34:$A$777,$A33,СВЦЭМ!$B$34:$B$777,V$11)+'СЕТ СН'!$F$11+СВЦЭМ!$D$10+'СЕТ СН'!$F$6</f>
        <v>1297.8436909799998</v>
      </c>
      <c r="W33" s="37">
        <f>SUMIFS(СВЦЭМ!$D$34:$D$777,СВЦЭМ!$A$34:$A$777,$A33,СВЦЭМ!$B$34:$B$777,W$11)+'СЕТ СН'!$F$11+СВЦЭМ!$D$10+'СЕТ СН'!$F$6</f>
        <v>1283.7438570300001</v>
      </c>
      <c r="X33" s="37">
        <f>SUMIFS(СВЦЭМ!$D$34:$D$777,СВЦЭМ!$A$34:$A$777,$A33,СВЦЭМ!$B$34:$B$777,X$11)+'СЕТ СН'!$F$11+СВЦЭМ!$D$10+'СЕТ СН'!$F$6</f>
        <v>1227.4818677200001</v>
      </c>
      <c r="Y33" s="37">
        <f>SUMIFS(СВЦЭМ!$D$34:$D$777,СВЦЭМ!$A$34:$A$777,$A33,СВЦЭМ!$B$34:$B$777,Y$11)+'СЕТ СН'!$F$11+СВЦЭМ!$D$10+'СЕТ СН'!$F$6</f>
        <v>1263.5960483900001</v>
      </c>
    </row>
    <row r="34" spans="1:27" ht="15.75" x14ac:dyDescent="0.2">
      <c r="A34" s="36">
        <f t="shared" si="0"/>
        <v>42636</v>
      </c>
      <c r="B34" s="37">
        <f>SUMIFS(СВЦЭМ!$D$34:$D$777,СВЦЭМ!$A$34:$A$777,$A34,СВЦЭМ!$B$34:$B$777,B$11)+'СЕТ СН'!$F$11+СВЦЭМ!$D$10+'СЕТ СН'!$F$6</f>
        <v>1241.00305701</v>
      </c>
      <c r="C34" s="37">
        <f>SUMIFS(СВЦЭМ!$D$34:$D$777,СВЦЭМ!$A$34:$A$777,$A34,СВЦЭМ!$B$34:$B$777,C$11)+'СЕТ СН'!$F$11+СВЦЭМ!$D$10+'СЕТ СН'!$F$6</f>
        <v>1288.7699501100001</v>
      </c>
      <c r="D34" s="37">
        <f>SUMIFS(СВЦЭМ!$D$34:$D$777,СВЦЭМ!$A$34:$A$777,$A34,СВЦЭМ!$B$34:$B$777,D$11)+'СЕТ СН'!$F$11+СВЦЭМ!$D$10+'СЕТ СН'!$F$6</f>
        <v>1314.6676327</v>
      </c>
      <c r="E34" s="37">
        <f>SUMIFS(СВЦЭМ!$D$34:$D$777,СВЦЭМ!$A$34:$A$777,$A34,СВЦЭМ!$B$34:$B$777,E$11)+'СЕТ СН'!$F$11+СВЦЭМ!$D$10+'СЕТ СН'!$F$6</f>
        <v>1320.8795803799999</v>
      </c>
      <c r="F34" s="37">
        <f>SUMIFS(СВЦЭМ!$D$34:$D$777,СВЦЭМ!$A$34:$A$777,$A34,СВЦЭМ!$B$34:$B$777,F$11)+'СЕТ СН'!$F$11+СВЦЭМ!$D$10+'СЕТ СН'!$F$6</f>
        <v>1328.36713482</v>
      </c>
      <c r="G34" s="37">
        <f>SUMIFS(СВЦЭМ!$D$34:$D$777,СВЦЭМ!$A$34:$A$777,$A34,СВЦЭМ!$B$34:$B$777,G$11)+'СЕТ СН'!$F$11+СВЦЭМ!$D$10+'СЕТ СН'!$F$6</f>
        <v>1307.5569317200002</v>
      </c>
      <c r="H34" s="37">
        <f>SUMIFS(СВЦЭМ!$D$34:$D$777,СВЦЭМ!$A$34:$A$777,$A34,СВЦЭМ!$B$34:$B$777,H$11)+'СЕТ СН'!$F$11+СВЦЭМ!$D$10+'СЕТ СН'!$F$6</f>
        <v>1252.1286178700002</v>
      </c>
      <c r="I34" s="37">
        <f>SUMIFS(СВЦЭМ!$D$34:$D$777,СВЦЭМ!$A$34:$A$777,$A34,СВЦЭМ!$B$34:$B$777,I$11)+'СЕТ СН'!$F$11+СВЦЭМ!$D$10+'СЕТ СН'!$F$6</f>
        <v>1181.8039797000001</v>
      </c>
      <c r="J34" s="37">
        <f>SUMIFS(СВЦЭМ!$D$34:$D$777,СВЦЭМ!$A$34:$A$777,$A34,СВЦЭМ!$B$34:$B$777,J$11)+'СЕТ СН'!$F$11+СВЦЭМ!$D$10+'СЕТ СН'!$F$6</f>
        <v>1178.8546571400002</v>
      </c>
      <c r="K34" s="37">
        <f>SUMIFS(СВЦЭМ!$D$34:$D$777,СВЦЭМ!$A$34:$A$777,$A34,СВЦЭМ!$B$34:$B$777,K$11)+'СЕТ СН'!$F$11+СВЦЭМ!$D$10+'СЕТ СН'!$F$6</f>
        <v>1153.3607572400001</v>
      </c>
      <c r="L34" s="37">
        <f>SUMIFS(СВЦЭМ!$D$34:$D$777,СВЦЭМ!$A$34:$A$777,$A34,СВЦЭМ!$B$34:$B$777,L$11)+'СЕТ СН'!$F$11+СВЦЭМ!$D$10+'СЕТ СН'!$F$6</f>
        <v>1251.4536241599999</v>
      </c>
      <c r="M34" s="37">
        <f>SUMIFS(СВЦЭМ!$D$34:$D$777,СВЦЭМ!$A$34:$A$777,$A34,СВЦЭМ!$B$34:$B$777,M$11)+'СЕТ СН'!$F$11+СВЦЭМ!$D$10+'СЕТ СН'!$F$6</f>
        <v>1301.4941331800001</v>
      </c>
      <c r="N34" s="37">
        <f>SUMIFS(СВЦЭМ!$D$34:$D$777,СВЦЭМ!$A$34:$A$777,$A34,СВЦЭМ!$B$34:$B$777,N$11)+'СЕТ СН'!$F$11+СВЦЭМ!$D$10+'СЕТ СН'!$F$6</f>
        <v>1278.1963437200002</v>
      </c>
      <c r="O34" s="37">
        <f>SUMIFS(СВЦЭМ!$D$34:$D$777,СВЦЭМ!$A$34:$A$777,$A34,СВЦЭМ!$B$34:$B$777,O$11)+'СЕТ СН'!$F$11+СВЦЭМ!$D$10+'СЕТ СН'!$F$6</f>
        <v>1369.411259</v>
      </c>
      <c r="P34" s="37">
        <f>SUMIFS(СВЦЭМ!$D$34:$D$777,СВЦЭМ!$A$34:$A$777,$A34,СВЦЭМ!$B$34:$B$777,P$11)+'СЕТ СН'!$F$11+СВЦЭМ!$D$10+'СЕТ СН'!$F$6</f>
        <v>1282.2163774200001</v>
      </c>
      <c r="Q34" s="37">
        <f>SUMIFS(СВЦЭМ!$D$34:$D$777,СВЦЭМ!$A$34:$A$777,$A34,СВЦЭМ!$B$34:$B$777,Q$11)+'СЕТ СН'!$F$11+СВЦЭМ!$D$10+'СЕТ СН'!$F$6</f>
        <v>1282.6629290599999</v>
      </c>
      <c r="R34" s="37">
        <f>SUMIFS(СВЦЭМ!$D$34:$D$777,СВЦЭМ!$A$34:$A$777,$A34,СВЦЭМ!$B$34:$B$777,R$11)+'СЕТ СН'!$F$11+СВЦЭМ!$D$10+'СЕТ СН'!$F$6</f>
        <v>1247.3127643100001</v>
      </c>
      <c r="S34" s="37">
        <f>SUMIFS(СВЦЭМ!$D$34:$D$777,СВЦЭМ!$A$34:$A$777,$A34,СВЦЭМ!$B$34:$B$777,S$11)+'СЕТ СН'!$F$11+СВЦЭМ!$D$10+'СЕТ СН'!$F$6</f>
        <v>1279.0764661600001</v>
      </c>
      <c r="T34" s="37">
        <f>SUMIFS(СВЦЭМ!$D$34:$D$777,СВЦЭМ!$A$34:$A$777,$A34,СВЦЭМ!$B$34:$B$777,T$11)+'СЕТ СН'!$F$11+СВЦЭМ!$D$10+'СЕТ СН'!$F$6</f>
        <v>1209.88185408</v>
      </c>
      <c r="U34" s="37">
        <f>SUMIFS(СВЦЭМ!$D$34:$D$777,СВЦЭМ!$A$34:$A$777,$A34,СВЦЭМ!$B$34:$B$777,U$11)+'СЕТ СН'!$F$11+СВЦЭМ!$D$10+'СЕТ СН'!$F$6</f>
        <v>1189.4966892100001</v>
      </c>
      <c r="V34" s="37">
        <f>SUMIFS(СВЦЭМ!$D$34:$D$777,СВЦЭМ!$A$34:$A$777,$A34,СВЦЭМ!$B$34:$B$777,V$11)+'СЕТ СН'!$F$11+СВЦЭМ!$D$10+'СЕТ СН'!$F$6</f>
        <v>1168.2571789600001</v>
      </c>
      <c r="W34" s="37">
        <f>SUMIFS(СВЦЭМ!$D$34:$D$777,СВЦЭМ!$A$34:$A$777,$A34,СВЦЭМ!$B$34:$B$777,W$11)+'СЕТ СН'!$F$11+СВЦЭМ!$D$10+'СЕТ СН'!$F$6</f>
        <v>1166.9639365600001</v>
      </c>
      <c r="X34" s="37">
        <f>SUMIFS(СВЦЭМ!$D$34:$D$777,СВЦЭМ!$A$34:$A$777,$A34,СВЦЭМ!$B$34:$B$777,X$11)+'СЕТ СН'!$F$11+СВЦЭМ!$D$10+'СЕТ СН'!$F$6</f>
        <v>1256.1647597199999</v>
      </c>
      <c r="Y34" s="37">
        <f>SUMIFS(СВЦЭМ!$D$34:$D$777,СВЦЭМ!$A$34:$A$777,$A34,СВЦЭМ!$B$34:$B$777,Y$11)+'СЕТ СН'!$F$11+СВЦЭМ!$D$10+'СЕТ СН'!$F$6</f>
        <v>1543.1507034699998</v>
      </c>
    </row>
    <row r="35" spans="1:27" ht="15.75" x14ac:dyDescent="0.2">
      <c r="A35" s="36">
        <f t="shared" si="0"/>
        <v>42637</v>
      </c>
      <c r="B35" s="37">
        <f>SUMIFS(СВЦЭМ!$D$34:$D$777,СВЦЭМ!$A$34:$A$777,$A35,СВЦЭМ!$B$34:$B$777,B$11)+'СЕТ СН'!$F$11+СВЦЭМ!$D$10+'СЕТ СН'!$F$6</f>
        <v>1742.50644977</v>
      </c>
      <c r="C35" s="37">
        <f>SUMIFS(СВЦЭМ!$D$34:$D$777,СВЦЭМ!$A$34:$A$777,$A35,СВЦЭМ!$B$34:$B$777,C$11)+'СЕТ СН'!$F$11+СВЦЭМ!$D$10+'СЕТ СН'!$F$6</f>
        <v>1738.0293462</v>
      </c>
      <c r="D35" s="37">
        <f>SUMIFS(СВЦЭМ!$D$34:$D$777,СВЦЭМ!$A$34:$A$777,$A35,СВЦЭМ!$B$34:$B$777,D$11)+'СЕТ СН'!$F$11+СВЦЭМ!$D$10+'СЕТ СН'!$F$6</f>
        <v>1561.8552603399999</v>
      </c>
      <c r="E35" s="37">
        <f>SUMIFS(СВЦЭМ!$D$34:$D$777,СВЦЭМ!$A$34:$A$777,$A35,СВЦЭМ!$B$34:$B$777,E$11)+'СЕТ СН'!$F$11+СВЦЭМ!$D$10+'СЕТ СН'!$F$6</f>
        <v>1505.8828470100002</v>
      </c>
      <c r="F35" s="37">
        <f>SUMIFS(СВЦЭМ!$D$34:$D$777,СВЦЭМ!$A$34:$A$777,$A35,СВЦЭМ!$B$34:$B$777,F$11)+'СЕТ СН'!$F$11+СВЦЭМ!$D$10+'СЕТ СН'!$F$6</f>
        <v>1439.8433298199998</v>
      </c>
      <c r="G35" s="37">
        <f>SUMIFS(СВЦЭМ!$D$34:$D$777,СВЦЭМ!$A$34:$A$777,$A35,СВЦЭМ!$B$34:$B$777,G$11)+'СЕТ СН'!$F$11+СВЦЭМ!$D$10+'СЕТ СН'!$F$6</f>
        <v>1412.2592833799999</v>
      </c>
      <c r="H35" s="37">
        <f>SUMIFS(СВЦЭМ!$D$34:$D$777,СВЦЭМ!$A$34:$A$777,$A35,СВЦЭМ!$B$34:$B$777,H$11)+'СЕТ СН'!$F$11+СВЦЭМ!$D$10+'СЕТ СН'!$F$6</f>
        <v>1359.8479657500002</v>
      </c>
      <c r="I35" s="37">
        <f>SUMIFS(СВЦЭМ!$D$34:$D$777,СВЦЭМ!$A$34:$A$777,$A35,СВЦЭМ!$B$34:$B$777,I$11)+'СЕТ СН'!$F$11+СВЦЭМ!$D$10+'СЕТ СН'!$F$6</f>
        <v>1303.7760747799998</v>
      </c>
      <c r="J35" s="37">
        <f>SUMIFS(СВЦЭМ!$D$34:$D$777,СВЦЭМ!$A$34:$A$777,$A35,СВЦЭМ!$B$34:$B$777,J$11)+'СЕТ СН'!$F$11+СВЦЭМ!$D$10+'СЕТ СН'!$F$6</f>
        <v>1231.8861375800002</v>
      </c>
      <c r="K35" s="37">
        <f>SUMIFS(СВЦЭМ!$D$34:$D$777,СВЦЭМ!$A$34:$A$777,$A35,СВЦЭМ!$B$34:$B$777,K$11)+'СЕТ СН'!$F$11+СВЦЭМ!$D$10+'СЕТ СН'!$F$6</f>
        <v>1230.6405226300001</v>
      </c>
      <c r="L35" s="37">
        <f>SUMIFS(СВЦЭМ!$D$34:$D$777,СВЦЭМ!$A$34:$A$777,$A35,СВЦЭМ!$B$34:$B$777,L$11)+'СЕТ СН'!$F$11+СВЦЭМ!$D$10+'СЕТ СН'!$F$6</f>
        <v>1236.5227989700002</v>
      </c>
      <c r="M35" s="37">
        <f>SUMIFS(СВЦЭМ!$D$34:$D$777,СВЦЭМ!$A$34:$A$777,$A35,СВЦЭМ!$B$34:$B$777,M$11)+'СЕТ СН'!$F$11+СВЦЭМ!$D$10+'СЕТ СН'!$F$6</f>
        <v>1275.1443146700001</v>
      </c>
      <c r="N35" s="37">
        <f>SUMIFS(СВЦЭМ!$D$34:$D$777,СВЦЭМ!$A$34:$A$777,$A35,СВЦЭМ!$B$34:$B$777,N$11)+'СЕТ СН'!$F$11+СВЦЭМ!$D$10+'СЕТ СН'!$F$6</f>
        <v>1243.1434367500001</v>
      </c>
      <c r="O35" s="37">
        <f>SUMIFS(СВЦЭМ!$D$34:$D$777,СВЦЭМ!$A$34:$A$777,$A35,СВЦЭМ!$B$34:$B$777,O$11)+'СЕТ СН'!$F$11+СВЦЭМ!$D$10+'СЕТ СН'!$F$6</f>
        <v>1178.50570657</v>
      </c>
      <c r="P35" s="37">
        <f>SUMIFS(СВЦЭМ!$D$34:$D$777,СВЦЭМ!$A$34:$A$777,$A35,СВЦЭМ!$B$34:$B$777,P$11)+'СЕТ СН'!$F$11+СВЦЭМ!$D$10+'СЕТ СН'!$F$6</f>
        <v>1176.2090710800001</v>
      </c>
      <c r="Q35" s="37">
        <f>SUMIFS(СВЦЭМ!$D$34:$D$777,СВЦЭМ!$A$34:$A$777,$A35,СВЦЭМ!$B$34:$B$777,Q$11)+'СЕТ СН'!$F$11+СВЦЭМ!$D$10+'СЕТ СН'!$F$6</f>
        <v>1144.9636966600001</v>
      </c>
      <c r="R35" s="37">
        <f>SUMIFS(СВЦЭМ!$D$34:$D$777,СВЦЭМ!$A$34:$A$777,$A35,СВЦЭМ!$B$34:$B$777,R$11)+'СЕТ СН'!$F$11+СВЦЭМ!$D$10+'СЕТ СН'!$F$6</f>
        <v>1146.98280587</v>
      </c>
      <c r="S35" s="37">
        <f>SUMIFS(СВЦЭМ!$D$34:$D$777,СВЦЭМ!$A$34:$A$777,$A35,СВЦЭМ!$B$34:$B$777,S$11)+'СЕТ СН'!$F$11+СВЦЭМ!$D$10+'СЕТ СН'!$F$6</f>
        <v>1143.4470111200001</v>
      </c>
      <c r="T35" s="37">
        <f>SUMIFS(СВЦЭМ!$D$34:$D$777,СВЦЭМ!$A$34:$A$777,$A35,СВЦЭМ!$B$34:$B$777,T$11)+'СЕТ СН'!$F$11+СВЦЭМ!$D$10+'СЕТ СН'!$F$6</f>
        <v>1147.4174137099999</v>
      </c>
      <c r="U35" s="37">
        <f>SUMIFS(СВЦЭМ!$D$34:$D$777,СВЦЭМ!$A$34:$A$777,$A35,СВЦЭМ!$B$34:$B$777,U$11)+'СЕТ СН'!$F$11+СВЦЭМ!$D$10+'СЕТ СН'!$F$6</f>
        <v>1196.23765293</v>
      </c>
      <c r="V35" s="37">
        <f>SUMIFS(СВЦЭМ!$D$34:$D$777,СВЦЭМ!$A$34:$A$777,$A35,СВЦЭМ!$B$34:$B$777,V$11)+'СЕТ СН'!$F$11+СВЦЭМ!$D$10+'СЕТ СН'!$F$6</f>
        <v>1224.3113077</v>
      </c>
      <c r="W35" s="37">
        <f>SUMIFS(СВЦЭМ!$D$34:$D$777,СВЦЭМ!$A$34:$A$777,$A35,СВЦЭМ!$B$34:$B$777,W$11)+'СЕТ СН'!$F$11+СВЦЭМ!$D$10+'СЕТ СН'!$F$6</f>
        <v>1211.0441634399999</v>
      </c>
      <c r="X35" s="37">
        <f>SUMIFS(СВЦЭМ!$D$34:$D$777,СВЦЭМ!$A$34:$A$777,$A35,СВЦЭМ!$B$34:$B$777,X$11)+'СЕТ СН'!$F$11+СВЦЭМ!$D$10+'СЕТ СН'!$F$6</f>
        <v>1172.9357115600001</v>
      </c>
      <c r="Y35" s="37">
        <f>SUMIFS(СВЦЭМ!$D$34:$D$777,СВЦЭМ!$A$34:$A$777,$A35,СВЦЭМ!$B$34:$B$777,Y$11)+'СЕТ СН'!$F$11+СВЦЭМ!$D$10+'СЕТ СН'!$F$6</f>
        <v>1218.09718679</v>
      </c>
    </row>
    <row r="36" spans="1:27" ht="15.75" x14ac:dyDescent="0.2">
      <c r="A36" s="36">
        <f t="shared" si="0"/>
        <v>42638</v>
      </c>
      <c r="B36" s="37">
        <f>SUMIFS(СВЦЭМ!$D$34:$D$777,СВЦЭМ!$A$34:$A$777,$A36,СВЦЭМ!$B$34:$B$777,B$11)+'СЕТ СН'!$F$11+СВЦЭМ!$D$10+'СЕТ СН'!$F$6</f>
        <v>1256.33234373</v>
      </c>
      <c r="C36" s="37">
        <f>SUMIFS(СВЦЭМ!$D$34:$D$777,СВЦЭМ!$A$34:$A$777,$A36,СВЦЭМ!$B$34:$B$777,C$11)+'СЕТ СН'!$F$11+СВЦЭМ!$D$10+'СЕТ СН'!$F$6</f>
        <v>1333.5015517799998</v>
      </c>
      <c r="D36" s="37">
        <f>SUMIFS(СВЦЭМ!$D$34:$D$777,СВЦЭМ!$A$34:$A$777,$A36,СВЦЭМ!$B$34:$B$777,D$11)+'СЕТ СН'!$F$11+СВЦЭМ!$D$10+'СЕТ СН'!$F$6</f>
        <v>1372.1327788200001</v>
      </c>
      <c r="E36" s="37">
        <f>SUMIFS(СВЦЭМ!$D$34:$D$777,СВЦЭМ!$A$34:$A$777,$A36,СВЦЭМ!$B$34:$B$777,E$11)+'СЕТ СН'!$F$11+СВЦЭМ!$D$10+'СЕТ СН'!$F$6</f>
        <v>1370.5370228000002</v>
      </c>
      <c r="F36" s="37">
        <f>SUMIFS(СВЦЭМ!$D$34:$D$777,СВЦЭМ!$A$34:$A$777,$A36,СВЦЭМ!$B$34:$B$777,F$11)+'СЕТ СН'!$F$11+СВЦЭМ!$D$10+'СЕТ СН'!$F$6</f>
        <v>1389.1980254300001</v>
      </c>
      <c r="G36" s="37">
        <f>SUMIFS(СВЦЭМ!$D$34:$D$777,СВЦЭМ!$A$34:$A$777,$A36,СВЦЭМ!$B$34:$B$777,G$11)+'СЕТ СН'!$F$11+СВЦЭМ!$D$10+'СЕТ СН'!$F$6</f>
        <v>1372.29510226</v>
      </c>
      <c r="H36" s="37">
        <f>SUMIFS(СВЦЭМ!$D$34:$D$777,СВЦЭМ!$A$34:$A$777,$A36,СВЦЭМ!$B$34:$B$777,H$11)+'СЕТ СН'!$F$11+СВЦЭМ!$D$10+'СЕТ СН'!$F$6</f>
        <v>1361.5226556799998</v>
      </c>
      <c r="I36" s="37">
        <f>SUMIFS(СВЦЭМ!$D$34:$D$777,СВЦЭМ!$A$34:$A$777,$A36,СВЦЭМ!$B$34:$B$777,I$11)+'СЕТ СН'!$F$11+СВЦЭМ!$D$10+'СЕТ СН'!$F$6</f>
        <v>1324.9396275999998</v>
      </c>
      <c r="J36" s="37">
        <f>SUMIFS(СВЦЭМ!$D$34:$D$777,СВЦЭМ!$A$34:$A$777,$A36,СВЦЭМ!$B$34:$B$777,J$11)+'СЕТ СН'!$F$11+СВЦЭМ!$D$10+'СЕТ СН'!$F$6</f>
        <v>1231.1617372800001</v>
      </c>
      <c r="K36" s="37">
        <f>SUMIFS(СВЦЭМ!$D$34:$D$777,СВЦЭМ!$A$34:$A$777,$A36,СВЦЭМ!$B$34:$B$777,K$11)+'СЕТ СН'!$F$11+СВЦЭМ!$D$10+'СЕТ СН'!$F$6</f>
        <v>1179.02067564</v>
      </c>
      <c r="L36" s="37">
        <f>SUMIFS(СВЦЭМ!$D$34:$D$777,СВЦЭМ!$A$34:$A$777,$A36,СВЦЭМ!$B$34:$B$777,L$11)+'СЕТ СН'!$F$11+СВЦЭМ!$D$10+'СЕТ СН'!$F$6</f>
        <v>1139.5626153100002</v>
      </c>
      <c r="M36" s="37">
        <f>SUMIFS(СВЦЭМ!$D$34:$D$777,СВЦЭМ!$A$34:$A$777,$A36,СВЦЭМ!$B$34:$B$777,M$11)+'СЕТ СН'!$F$11+СВЦЭМ!$D$10+'СЕТ СН'!$F$6</f>
        <v>1161.0254871299999</v>
      </c>
      <c r="N36" s="37">
        <f>SUMIFS(СВЦЭМ!$D$34:$D$777,СВЦЭМ!$A$34:$A$777,$A36,СВЦЭМ!$B$34:$B$777,N$11)+'СЕТ СН'!$F$11+СВЦЭМ!$D$10+'СЕТ СН'!$F$6</f>
        <v>1149.42335718</v>
      </c>
      <c r="O36" s="37">
        <f>SUMIFS(СВЦЭМ!$D$34:$D$777,СВЦЭМ!$A$34:$A$777,$A36,СВЦЭМ!$B$34:$B$777,O$11)+'СЕТ СН'!$F$11+СВЦЭМ!$D$10+'СЕТ СН'!$F$6</f>
        <v>1206.6099110700002</v>
      </c>
      <c r="P36" s="37">
        <f>SUMIFS(СВЦЭМ!$D$34:$D$777,СВЦЭМ!$A$34:$A$777,$A36,СВЦЭМ!$B$34:$B$777,P$11)+'СЕТ СН'!$F$11+СВЦЭМ!$D$10+'СЕТ СН'!$F$6</f>
        <v>1251.4226290900001</v>
      </c>
      <c r="Q36" s="37">
        <f>SUMIFS(СВЦЭМ!$D$34:$D$777,СВЦЭМ!$A$34:$A$777,$A36,СВЦЭМ!$B$34:$B$777,Q$11)+'СЕТ СН'!$F$11+СВЦЭМ!$D$10+'СЕТ СН'!$F$6</f>
        <v>1229.2757057600002</v>
      </c>
      <c r="R36" s="37">
        <f>SUMIFS(СВЦЭМ!$D$34:$D$777,СВЦЭМ!$A$34:$A$777,$A36,СВЦЭМ!$B$34:$B$777,R$11)+'СЕТ СН'!$F$11+СВЦЭМ!$D$10+'СЕТ СН'!$F$6</f>
        <v>1235.1183753800001</v>
      </c>
      <c r="S36" s="37">
        <f>SUMIFS(СВЦЭМ!$D$34:$D$777,СВЦЭМ!$A$34:$A$777,$A36,СВЦЭМ!$B$34:$B$777,S$11)+'СЕТ СН'!$F$11+СВЦЭМ!$D$10+'СЕТ СН'!$F$6</f>
        <v>1194.6569732799999</v>
      </c>
      <c r="T36" s="37">
        <f>SUMIFS(СВЦЭМ!$D$34:$D$777,СВЦЭМ!$A$34:$A$777,$A36,СВЦЭМ!$B$34:$B$777,T$11)+'СЕТ СН'!$F$11+СВЦЭМ!$D$10+'СЕТ СН'!$F$6</f>
        <v>1182.7157291200001</v>
      </c>
      <c r="U36" s="37">
        <f>SUMIFS(СВЦЭМ!$D$34:$D$777,СВЦЭМ!$A$34:$A$777,$A36,СВЦЭМ!$B$34:$B$777,U$11)+'СЕТ СН'!$F$11+СВЦЭМ!$D$10+'СЕТ СН'!$F$6</f>
        <v>1171.5284049400002</v>
      </c>
      <c r="V36" s="37">
        <f>SUMIFS(СВЦЭМ!$D$34:$D$777,СВЦЭМ!$A$34:$A$777,$A36,СВЦЭМ!$B$34:$B$777,V$11)+'СЕТ СН'!$F$11+СВЦЭМ!$D$10+'СЕТ СН'!$F$6</f>
        <v>1145.4190529500002</v>
      </c>
      <c r="W36" s="37">
        <f>SUMIFS(СВЦЭМ!$D$34:$D$777,СВЦЭМ!$A$34:$A$777,$A36,СВЦЭМ!$B$34:$B$777,W$11)+'СЕТ СН'!$F$11+СВЦЭМ!$D$10+'СЕТ СН'!$F$6</f>
        <v>1139.1443921600001</v>
      </c>
      <c r="X36" s="37">
        <f>SUMIFS(СВЦЭМ!$D$34:$D$777,СВЦЭМ!$A$34:$A$777,$A36,СВЦЭМ!$B$34:$B$777,X$11)+'СЕТ СН'!$F$11+СВЦЭМ!$D$10+'СЕТ СН'!$F$6</f>
        <v>1207.8524671300002</v>
      </c>
      <c r="Y36" s="37">
        <f>SUMIFS(СВЦЭМ!$D$34:$D$777,СВЦЭМ!$A$34:$A$777,$A36,СВЦЭМ!$B$34:$B$777,Y$11)+'СЕТ СН'!$F$11+СВЦЭМ!$D$10+'СЕТ СН'!$F$6</f>
        <v>1218.43495994</v>
      </c>
    </row>
    <row r="37" spans="1:27" ht="15.75" x14ac:dyDescent="0.2">
      <c r="A37" s="36">
        <f t="shared" si="0"/>
        <v>42639</v>
      </c>
      <c r="B37" s="37">
        <f>SUMIFS(СВЦЭМ!$D$34:$D$777,СВЦЭМ!$A$34:$A$777,$A37,СВЦЭМ!$B$34:$B$777,B$11)+'СЕТ СН'!$F$11+СВЦЭМ!$D$10+'СЕТ СН'!$F$6</f>
        <v>1220.74335918</v>
      </c>
      <c r="C37" s="37">
        <f>SUMIFS(СВЦЭМ!$D$34:$D$777,СВЦЭМ!$A$34:$A$777,$A37,СВЦЭМ!$B$34:$B$777,C$11)+'СЕТ СН'!$F$11+СВЦЭМ!$D$10+'СЕТ СН'!$F$6</f>
        <v>1356.4569909799998</v>
      </c>
      <c r="D37" s="37">
        <f>SUMIFS(СВЦЭМ!$D$34:$D$777,СВЦЭМ!$A$34:$A$777,$A37,СВЦЭМ!$B$34:$B$777,D$11)+'СЕТ СН'!$F$11+СВЦЭМ!$D$10+'СЕТ СН'!$F$6</f>
        <v>1398.3169742199998</v>
      </c>
      <c r="E37" s="37">
        <f>SUMIFS(СВЦЭМ!$D$34:$D$777,СВЦЭМ!$A$34:$A$777,$A37,СВЦЭМ!$B$34:$B$777,E$11)+'СЕТ СН'!$F$11+СВЦЭМ!$D$10+'СЕТ СН'!$F$6</f>
        <v>1405.9430571299999</v>
      </c>
      <c r="F37" s="37">
        <f>SUMIFS(СВЦЭМ!$D$34:$D$777,СВЦЭМ!$A$34:$A$777,$A37,СВЦЭМ!$B$34:$B$777,F$11)+'СЕТ СН'!$F$11+СВЦЭМ!$D$10+'СЕТ СН'!$F$6</f>
        <v>1395.5594933500001</v>
      </c>
      <c r="G37" s="37">
        <f>SUMIFS(СВЦЭМ!$D$34:$D$777,СВЦЭМ!$A$34:$A$777,$A37,СВЦЭМ!$B$34:$B$777,G$11)+'СЕТ СН'!$F$11+СВЦЭМ!$D$10+'СЕТ СН'!$F$6</f>
        <v>1383.94486663</v>
      </c>
      <c r="H37" s="37">
        <f>SUMIFS(СВЦЭМ!$D$34:$D$777,СВЦЭМ!$A$34:$A$777,$A37,СВЦЭМ!$B$34:$B$777,H$11)+'СЕТ СН'!$F$11+СВЦЭМ!$D$10+'СЕТ СН'!$F$6</f>
        <v>1317.72314551</v>
      </c>
      <c r="I37" s="37">
        <f>SUMIFS(СВЦЭМ!$D$34:$D$777,СВЦЭМ!$A$34:$A$777,$A37,СВЦЭМ!$B$34:$B$777,I$11)+'СЕТ СН'!$F$11+СВЦЭМ!$D$10+'СЕТ СН'!$F$6</f>
        <v>1213.4335233699999</v>
      </c>
      <c r="J37" s="37">
        <f>SUMIFS(СВЦЭМ!$D$34:$D$777,СВЦЭМ!$A$34:$A$777,$A37,СВЦЭМ!$B$34:$B$777,J$11)+'СЕТ СН'!$F$11+СВЦЭМ!$D$10+'СЕТ СН'!$F$6</f>
        <v>1164.94570914</v>
      </c>
      <c r="K37" s="37">
        <f>SUMIFS(СВЦЭМ!$D$34:$D$777,СВЦЭМ!$A$34:$A$777,$A37,СВЦЭМ!$B$34:$B$777,K$11)+'СЕТ СН'!$F$11+СВЦЭМ!$D$10+'СЕТ СН'!$F$6</f>
        <v>1112.0693983199999</v>
      </c>
      <c r="L37" s="37">
        <f>SUMIFS(СВЦЭМ!$D$34:$D$777,СВЦЭМ!$A$34:$A$777,$A37,СВЦЭМ!$B$34:$B$777,L$11)+'СЕТ СН'!$F$11+СВЦЭМ!$D$10+'СЕТ СН'!$F$6</f>
        <v>1129.25109632</v>
      </c>
      <c r="M37" s="37">
        <f>SUMIFS(СВЦЭМ!$D$34:$D$777,СВЦЭМ!$A$34:$A$777,$A37,СВЦЭМ!$B$34:$B$777,M$11)+'СЕТ СН'!$F$11+СВЦЭМ!$D$10+'СЕТ СН'!$F$6</f>
        <v>1107.51807422</v>
      </c>
      <c r="N37" s="37">
        <f>SUMIFS(СВЦЭМ!$D$34:$D$777,СВЦЭМ!$A$34:$A$777,$A37,СВЦЭМ!$B$34:$B$777,N$11)+'СЕТ СН'!$F$11+СВЦЭМ!$D$10+'СЕТ СН'!$F$6</f>
        <v>1116.44940666</v>
      </c>
      <c r="O37" s="37">
        <f>SUMIFS(СВЦЭМ!$D$34:$D$777,СВЦЭМ!$A$34:$A$777,$A37,СВЦЭМ!$B$34:$B$777,O$11)+'СЕТ СН'!$F$11+СВЦЭМ!$D$10+'СЕТ СН'!$F$6</f>
        <v>1161.75241078</v>
      </c>
      <c r="P37" s="37">
        <f>SUMIFS(СВЦЭМ!$D$34:$D$777,СВЦЭМ!$A$34:$A$777,$A37,СВЦЭМ!$B$34:$B$777,P$11)+'СЕТ СН'!$F$11+СВЦЭМ!$D$10+'СЕТ СН'!$F$6</f>
        <v>1123.2916056200002</v>
      </c>
      <c r="Q37" s="37">
        <f>SUMIFS(СВЦЭМ!$D$34:$D$777,СВЦЭМ!$A$34:$A$777,$A37,СВЦЭМ!$B$34:$B$777,Q$11)+'СЕТ СН'!$F$11+СВЦЭМ!$D$10+'СЕТ СН'!$F$6</f>
        <v>1139.07969568</v>
      </c>
      <c r="R37" s="37">
        <f>SUMIFS(СВЦЭМ!$D$34:$D$777,СВЦЭМ!$A$34:$A$777,$A37,СВЦЭМ!$B$34:$B$777,R$11)+'СЕТ СН'!$F$11+СВЦЭМ!$D$10+'СЕТ СН'!$F$6</f>
        <v>1162.04104874</v>
      </c>
      <c r="S37" s="37">
        <f>SUMIFS(СВЦЭМ!$D$34:$D$777,СВЦЭМ!$A$34:$A$777,$A37,СВЦЭМ!$B$34:$B$777,S$11)+'СЕТ СН'!$F$11+СВЦЭМ!$D$10+'СЕТ СН'!$F$6</f>
        <v>1216.4987136</v>
      </c>
      <c r="T37" s="37">
        <f>SUMIFS(СВЦЭМ!$D$34:$D$777,СВЦЭМ!$A$34:$A$777,$A37,СВЦЭМ!$B$34:$B$777,T$11)+'СЕТ СН'!$F$11+СВЦЭМ!$D$10+'СЕТ СН'!$F$6</f>
        <v>1161.91162403</v>
      </c>
      <c r="U37" s="37">
        <f>SUMIFS(СВЦЭМ!$D$34:$D$777,СВЦЭМ!$A$34:$A$777,$A37,СВЦЭМ!$B$34:$B$777,U$11)+'СЕТ СН'!$F$11+СВЦЭМ!$D$10+'СЕТ СН'!$F$6</f>
        <v>1111.7921360300002</v>
      </c>
      <c r="V37" s="37">
        <f>SUMIFS(СВЦЭМ!$D$34:$D$777,СВЦЭМ!$A$34:$A$777,$A37,СВЦЭМ!$B$34:$B$777,V$11)+'СЕТ СН'!$F$11+СВЦЭМ!$D$10+'СЕТ СН'!$F$6</f>
        <v>1125.8603940200001</v>
      </c>
      <c r="W37" s="37">
        <f>SUMIFS(СВЦЭМ!$D$34:$D$777,СВЦЭМ!$A$34:$A$777,$A37,СВЦЭМ!$B$34:$B$777,W$11)+'СЕТ СН'!$F$11+СВЦЭМ!$D$10+'СЕТ СН'!$F$6</f>
        <v>1116.3436500500002</v>
      </c>
      <c r="X37" s="37">
        <f>SUMIFS(СВЦЭМ!$D$34:$D$777,СВЦЭМ!$A$34:$A$777,$A37,СВЦЭМ!$B$34:$B$777,X$11)+'СЕТ СН'!$F$11+СВЦЭМ!$D$10+'СЕТ СН'!$F$6</f>
        <v>1144.0384200799999</v>
      </c>
      <c r="Y37" s="37">
        <f>SUMIFS(СВЦЭМ!$D$34:$D$777,СВЦЭМ!$A$34:$A$777,$A37,СВЦЭМ!$B$34:$B$777,Y$11)+'СЕТ СН'!$F$11+СВЦЭМ!$D$10+'СЕТ СН'!$F$6</f>
        <v>1248.6576491200001</v>
      </c>
    </row>
    <row r="38" spans="1:27" ht="15.75" x14ac:dyDescent="0.2">
      <c r="A38" s="36">
        <f t="shared" si="0"/>
        <v>42640</v>
      </c>
      <c r="B38" s="37">
        <f>SUMIFS(СВЦЭМ!$D$34:$D$777,СВЦЭМ!$A$34:$A$777,$A38,СВЦЭМ!$B$34:$B$777,B$11)+'СЕТ СН'!$F$11+СВЦЭМ!$D$10+'СЕТ СН'!$F$6</f>
        <v>1287.9863569500001</v>
      </c>
      <c r="C38" s="37">
        <f>SUMIFS(СВЦЭМ!$D$34:$D$777,СВЦЭМ!$A$34:$A$777,$A38,СВЦЭМ!$B$34:$B$777,C$11)+'СЕТ СН'!$F$11+СВЦЭМ!$D$10+'СЕТ СН'!$F$6</f>
        <v>1357.7071982299999</v>
      </c>
      <c r="D38" s="37">
        <f>SUMIFS(СВЦЭМ!$D$34:$D$777,СВЦЭМ!$A$34:$A$777,$A38,СВЦЭМ!$B$34:$B$777,D$11)+'СЕТ СН'!$F$11+СВЦЭМ!$D$10+'СЕТ СН'!$F$6</f>
        <v>1400.8819632999998</v>
      </c>
      <c r="E38" s="37">
        <f>SUMIFS(СВЦЭМ!$D$34:$D$777,СВЦЭМ!$A$34:$A$777,$A38,СВЦЭМ!$B$34:$B$777,E$11)+'СЕТ СН'!$F$11+СВЦЭМ!$D$10+'СЕТ СН'!$F$6</f>
        <v>1404.20961932</v>
      </c>
      <c r="F38" s="37">
        <f>SUMIFS(СВЦЭМ!$D$34:$D$777,СВЦЭМ!$A$34:$A$777,$A38,СВЦЭМ!$B$34:$B$777,F$11)+'СЕТ СН'!$F$11+СВЦЭМ!$D$10+'СЕТ СН'!$F$6</f>
        <v>1396.2287550400001</v>
      </c>
      <c r="G38" s="37">
        <f>SUMIFS(СВЦЭМ!$D$34:$D$777,СВЦЭМ!$A$34:$A$777,$A38,СВЦЭМ!$B$34:$B$777,G$11)+'СЕТ СН'!$F$11+СВЦЭМ!$D$10+'СЕТ СН'!$F$6</f>
        <v>1383.3466699400001</v>
      </c>
      <c r="H38" s="37">
        <f>SUMIFS(СВЦЭМ!$D$34:$D$777,СВЦЭМ!$A$34:$A$777,$A38,СВЦЭМ!$B$34:$B$777,H$11)+'СЕТ СН'!$F$11+СВЦЭМ!$D$10+'СЕТ СН'!$F$6</f>
        <v>1417.6562155199999</v>
      </c>
      <c r="I38" s="37">
        <f>SUMIFS(СВЦЭМ!$D$34:$D$777,СВЦЭМ!$A$34:$A$777,$A38,СВЦЭМ!$B$34:$B$777,I$11)+'СЕТ СН'!$F$11+СВЦЭМ!$D$10+'СЕТ СН'!$F$6</f>
        <v>1260.32392557</v>
      </c>
      <c r="J38" s="37">
        <f>SUMIFS(СВЦЭМ!$D$34:$D$777,СВЦЭМ!$A$34:$A$777,$A38,СВЦЭМ!$B$34:$B$777,J$11)+'СЕТ СН'!$F$11+СВЦЭМ!$D$10+'СЕТ СН'!$F$6</f>
        <v>1178.4909618900001</v>
      </c>
      <c r="K38" s="37">
        <f>SUMIFS(СВЦЭМ!$D$34:$D$777,СВЦЭМ!$A$34:$A$777,$A38,СВЦЭМ!$B$34:$B$777,K$11)+'СЕТ СН'!$F$11+СВЦЭМ!$D$10+'СЕТ СН'!$F$6</f>
        <v>1128.2356607300001</v>
      </c>
      <c r="L38" s="37">
        <f>SUMIFS(СВЦЭМ!$D$34:$D$777,СВЦЭМ!$A$34:$A$777,$A38,СВЦЭМ!$B$34:$B$777,L$11)+'СЕТ СН'!$F$11+СВЦЭМ!$D$10+'СЕТ СН'!$F$6</f>
        <v>1088.6183458099999</v>
      </c>
      <c r="M38" s="37">
        <f>SUMIFS(СВЦЭМ!$D$34:$D$777,СВЦЭМ!$A$34:$A$777,$A38,СВЦЭМ!$B$34:$B$777,M$11)+'СЕТ СН'!$F$11+СВЦЭМ!$D$10+'СЕТ СН'!$F$6</f>
        <v>1111.9450207899999</v>
      </c>
      <c r="N38" s="37">
        <f>SUMIFS(СВЦЭМ!$D$34:$D$777,СВЦЭМ!$A$34:$A$777,$A38,СВЦЭМ!$B$34:$B$777,N$11)+'СЕТ СН'!$F$11+СВЦЭМ!$D$10+'СЕТ СН'!$F$6</f>
        <v>1186.0349663000002</v>
      </c>
      <c r="O38" s="37">
        <f>SUMIFS(СВЦЭМ!$D$34:$D$777,СВЦЭМ!$A$34:$A$777,$A38,СВЦЭМ!$B$34:$B$777,O$11)+'СЕТ СН'!$F$11+СВЦЭМ!$D$10+'СЕТ СН'!$F$6</f>
        <v>1194.8306154500001</v>
      </c>
      <c r="P38" s="37">
        <f>SUMIFS(СВЦЭМ!$D$34:$D$777,СВЦЭМ!$A$34:$A$777,$A38,СВЦЭМ!$B$34:$B$777,P$11)+'СЕТ СН'!$F$11+СВЦЭМ!$D$10+'СЕТ СН'!$F$6</f>
        <v>1201.68725025</v>
      </c>
      <c r="Q38" s="37">
        <f>SUMIFS(СВЦЭМ!$D$34:$D$777,СВЦЭМ!$A$34:$A$777,$A38,СВЦЭМ!$B$34:$B$777,Q$11)+'СЕТ СН'!$F$11+СВЦЭМ!$D$10+'СЕТ СН'!$F$6</f>
        <v>1210.1868113200001</v>
      </c>
      <c r="R38" s="37">
        <f>SUMIFS(СВЦЭМ!$D$34:$D$777,СВЦЭМ!$A$34:$A$777,$A38,СВЦЭМ!$B$34:$B$777,R$11)+'СЕТ СН'!$F$11+СВЦЭМ!$D$10+'СЕТ СН'!$F$6</f>
        <v>1183.5784181700001</v>
      </c>
      <c r="S38" s="37">
        <f>SUMIFS(СВЦЭМ!$D$34:$D$777,СВЦЭМ!$A$34:$A$777,$A38,СВЦЭМ!$B$34:$B$777,S$11)+'СЕТ СН'!$F$11+СВЦЭМ!$D$10+'СЕТ СН'!$F$6</f>
        <v>1183.6615323000001</v>
      </c>
      <c r="T38" s="37">
        <f>SUMIFS(СВЦЭМ!$D$34:$D$777,СВЦЭМ!$A$34:$A$777,$A38,СВЦЭМ!$B$34:$B$777,T$11)+'СЕТ СН'!$F$11+СВЦЭМ!$D$10+'СЕТ СН'!$F$6</f>
        <v>1153.64823166</v>
      </c>
      <c r="U38" s="37">
        <f>SUMIFS(СВЦЭМ!$D$34:$D$777,СВЦЭМ!$A$34:$A$777,$A38,СВЦЭМ!$B$34:$B$777,U$11)+'СЕТ СН'!$F$11+СВЦЭМ!$D$10+'СЕТ СН'!$F$6</f>
        <v>1143.53311706</v>
      </c>
      <c r="V38" s="37">
        <f>SUMIFS(СВЦЭМ!$D$34:$D$777,СВЦЭМ!$A$34:$A$777,$A38,СВЦЭМ!$B$34:$B$777,V$11)+'СЕТ СН'!$F$11+СВЦЭМ!$D$10+'СЕТ СН'!$F$6</f>
        <v>1167.4332774</v>
      </c>
      <c r="W38" s="37">
        <f>SUMIFS(СВЦЭМ!$D$34:$D$777,СВЦЭМ!$A$34:$A$777,$A38,СВЦЭМ!$B$34:$B$777,W$11)+'СЕТ СН'!$F$11+СВЦЭМ!$D$10+'СЕТ СН'!$F$6</f>
        <v>1140.7902600800001</v>
      </c>
      <c r="X38" s="37">
        <f>SUMIFS(СВЦЭМ!$D$34:$D$777,СВЦЭМ!$A$34:$A$777,$A38,СВЦЭМ!$B$34:$B$777,X$11)+'СЕТ СН'!$F$11+СВЦЭМ!$D$10+'СЕТ СН'!$F$6</f>
        <v>1101.1099348500002</v>
      </c>
      <c r="Y38" s="37">
        <f>SUMIFS(СВЦЭМ!$D$34:$D$777,СВЦЭМ!$A$34:$A$777,$A38,СВЦЭМ!$B$34:$B$777,Y$11)+'СЕТ СН'!$F$11+СВЦЭМ!$D$10+'СЕТ СН'!$F$6</f>
        <v>1183.8501934599999</v>
      </c>
    </row>
    <row r="39" spans="1:27" ht="15.75" x14ac:dyDescent="0.2">
      <c r="A39" s="36">
        <f t="shared" si="0"/>
        <v>42641</v>
      </c>
      <c r="B39" s="37">
        <f>SUMIFS(СВЦЭМ!$D$34:$D$777,СВЦЭМ!$A$34:$A$777,$A39,СВЦЭМ!$B$34:$B$777,B$11)+'СЕТ СН'!$F$11+СВЦЭМ!$D$10+'СЕТ СН'!$F$6</f>
        <v>1288.5860763000001</v>
      </c>
      <c r="C39" s="37">
        <f>SUMIFS(СВЦЭМ!$D$34:$D$777,СВЦЭМ!$A$34:$A$777,$A39,СВЦЭМ!$B$34:$B$777,C$11)+'СЕТ СН'!$F$11+СВЦЭМ!$D$10+'СЕТ СН'!$F$6</f>
        <v>1353.61315294</v>
      </c>
      <c r="D39" s="37">
        <f>SUMIFS(СВЦЭМ!$D$34:$D$777,СВЦЭМ!$A$34:$A$777,$A39,СВЦЭМ!$B$34:$B$777,D$11)+'СЕТ СН'!$F$11+СВЦЭМ!$D$10+'СЕТ СН'!$F$6</f>
        <v>1387.39049161</v>
      </c>
      <c r="E39" s="37">
        <f>SUMIFS(СВЦЭМ!$D$34:$D$777,СВЦЭМ!$A$34:$A$777,$A39,СВЦЭМ!$B$34:$B$777,E$11)+'СЕТ СН'!$F$11+СВЦЭМ!$D$10+'СЕТ СН'!$F$6</f>
        <v>1453.3873861699999</v>
      </c>
      <c r="F39" s="37">
        <f>SUMIFS(СВЦЭМ!$D$34:$D$777,СВЦЭМ!$A$34:$A$777,$A39,СВЦЭМ!$B$34:$B$777,F$11)+'СЕТ СН'!$F$11+СВЦЭМ!$D$10+'СЕТ СН'!$F$6</f>
        <v>1554.1179734000002</v>
      </c>
      <c r="G39" s="37">
        <f>SUMIFS(СВЦЭМ!$D$34:$D$777,СВЦЭМ!$A$34:$A$777,$A39,СВЦЭМ!$B$34:$B$777,G$11)+'СЕТ СН'!$F$11+СВЦЭМ!$D$10+'СЕТ СН'!$F$6</f>
        <v>1534.3208010100002</v>
      </c>
      <c r="H39" s="37">
        <f>SUMIFS(СВЦЭМ!$D$34:$D$777,СВЦЭМ!$A$34:$A$777,$A39,СВЦЭМ!$B$34:$B$777,H$11)+'СЕТ СН'!$F$11+СВЦЭМ!$D$10+'СЕТ СН'!$F$6</f>
        <v>1395.0691241899999</v>
      </c>
      <c r="I39" s="37">
        <f>SUMIFS(СВЦЭМ!$D$34:$D$777,СВЦЭМ!$A$34:$A$777,$A39,СВЦЭМ!$B$34:$B$777,I$11)+'СЕТ СН'!$F$11+СВЦЭМ!$D$10+'СЕТ СН'!$F$6</f>
        <v>1329.2847153100001</v>
      </c>
      <c r="J39" s="37">
        <f>SUMIFS(СВЦЭМ!$D$34:$D$777,СВЦЭМ!$A$34:$A$777,$A39,СВЦЭМ!$B$34:$B$777,J$11)+'СЕТ СН'!$F$11+СВЦЭМ!$D$10+'СЕТ СН'!$F$6</f>
        <v>1283.7635432000002</v>
      </c>
      <c r="K39" s="37">
        <f>SUMIFS(СВЦЭМ!$D$34:$D$777,СВЦЭМ!$A$34:$A$777,$A39,СВЦЭМ!$B$34:$B$777,K$11)+'СЕТ СН'!$F$11+СВЦЭМ!$D$10+'СЕТ СН'!$F$6</f>
        <v>1183.52994261</v>
      </c>
      <c r="L39" s="37">
        <f>SUMIFS(СВЦЭМ!$D$34:$D$777,СВЦЭМ!$A$34:$A$777,$A39,СВЦЭМ!$B$34:$B$777,L$11)+'СЕТ СН'!$F$11+СВЦЭМ!$D$10+'СЕТ СН'!$F$6</f>
        <v>1162.7068964600001</v>
      </c>
      <c r="M39" s="37">
        <f>SUMIFS(СВЦЭМ!$D$34:$D$777,СВЦЭМ!$A$34:$A$777,$A39,СВЦЭМ!$B$34:$B$777,M$11)+'СЕТ СН'!$F$11+СВЦЭМ!$D$10+'СЕТ СН'!$F$6</f>
        <v>1156.9375262600001</v>
      </c>
      <c r="N39" s="37">
        <f>SUMIFS(СВЦЭМ!$D$34:$D$777,СВЦЭМ!$A$34:$A$777,$A39,СВЦЭМ!$B$34:$B$777,N$11)+'СЕТ СН'!$F$11+СВЦЭМ!$D$10+'СЕТ СН'!$F$6</f>
        <v>1142.2236582600001</v>
      </c>
      <c r="O39" s="37">
        <f>SUMIFS(СВЦЭМ!$D$34:$D$777,СВЦЭМ!$A$34:$A$777,$A39,СВЦЭМ!$B$34:$B$777,O$11)+'СЕТ СН'!$F$11+СВЦЭМ!$D$10+'СЕТ СН'!$F$6</f>
        <v>1226.89727917</v>
      </c>
      <c r="P39" s="37">
        <f>SUMIFS(СВЦЭМ!$D$34:$D$777,СВЦЭМ!$A$34:$A$777,$A39,СВЦЭМ!$B$34:$B$777,P$11)+'СЕТ СН'!$F$11+СВЦЭМ!$D$10+'СЕТ СН'!$F$6</f>
        <v>1131.1325791200002</v>
      </c>
      <c r="Q39" s="37">
        <f>SUMIFS(СВЦЭМ!$D$34:$D$777,СВЦЭМ!$A$34:$A$777,$A39,СВЦЭМ!$B$34:$B$777,Q$11)+'СЕТ СН'!$F$11+СВЦЭМ!$D$10+'СЕТ СН'!$F$6</f>
        <v>1128.00226479</v>
      </c>
      <c r="R39" s="37">
        <f>SUMIFS(СВЦЭМ!$D$34:$D$777,СВЦЭМ!$A$34:$A$777,$A39,СВЦЭМ!$B$34:$B$777,R$11)+'СЕТ СН'!$F$11+СВЦЭМ!$D$10+'СЕТ СН'!$F$6</f>
        <v>1113.2732125</v>
      </c>
      <c r="S39" s="37">
        <f>SUMIFS(СВЦЭМ!$D$34:$D$777,СВЦЭМ!$A$34:$A$777,$A39,СВЦЭМ!$B$34:$B$777,S$11)+'СЕТ СН'!$F$11+СВЦЭМ!$D$10+'СЕТ СН'!$F$6</f>
        <v>1151.05532773</v>
      </c>
      <c r="T39" s="37">
        <f>SUMIFS(СВЦЭМ!$D$34:$D$777,СВЦЭМ!$A$34:$A$777,$A39,СВЦЭМ!$B$34:$B$777,T$11)+'СЕТ СН'!$F$11+СВЦЭМ!$D$10+'СЕТ СН'!$F$6</f>
        <v>1120.78017146</v>
      </c>
      <c r="U39" s="37">
        <f>SUMIFS(СВЦЭМ!$D$34:$D$777,СВЦЭМ!$A$34:$A$777,$A39,СВЦЭМ!$B$34:$B$777,U$11)+'СЕТ СН'!$F$11+СВЦЭМ!$D$10+'СЕТ СН'!$F$6</f>
        <v>1107.9765508700002</v>
      </c>
      <c r="V39" s="37">
        <f>SUMIFS(СВЦЭМ!$D$34:$D$777,СВЦЭМ!$A$34:$A$777,$A39,СВЦЭМ!$B$34:$B$777,V$11)+'СЕТ СН'!$F$11+СВЦЭМ!$D$10+'СЕТ СН'!$F$6</f>
        <v>1131.54871282</v>
      </c>
      <c r="W39" s="37">
        <f>SUMIFS(СВЦЭМ!$D$34:$D$777,СВЦЭМ!$A$34:$A$777,$A39,СВЦЭМ!$B$34:$B$777,W$11)+'СЕТ СН'!$F$11+СВЦЭМ!$D$10+'СЕТ СН'!$F$6</f>
        <v>1126.64891663</v>
      </c>
      <c r="X39" s="37">
        <f>SUMIFS(СВЦЭМ!$D$34:$D$777,СВЦЭМ!$A$34:$A$777,$A39,СВЦЭМ!$B$34:$B$777,X$11)+'СЕТ СН'!$F$11+СВЦЭМ!$D$10+'СЕТ СН'!$F$6</f>
        <v>1140.2957190699999</v>
      </c>
      <c r="Y39" s="37">
        <f>SUMIFS(СВЦЭМ!$D$34:$D$777,СВЦЭМ!$A$34:$A$777,$A39,СВЦЭМ!$B$34:$B$777,Y$11)+'СЕТ СН'!$F$11+СВЦЭМ!$D$10+'СЕТ СН'!$F$6</f>
        <v>1200.22575095</v>
      </c>
    </row>
    <row r="40" spans="1:27" ht="15.75" x14ac:dyDescent="0.2">
      <c r="A40" s="36">
        <f t="shared" si="0"/>
        <v>42642</v>
      </c>
      <c r="B40" s="37">
        <f>SUMIFS(СВЦЭМ!$D$34:$D$777,СВЦЭМ!$A$34:$A$777,$A40,СВЦЭМ!$B$34:$B$777,B$11)+'СЕТ СН'!$F$11+СВЦЭМ!$D$10+'СЕТ СН'!$F$6</f>
        <v>1141.2543559200001</v>
      </c>
      <c r="C40" s="37">
        <f>SUMIFS(СВЦЭМ!$D$34:$D$777,СВЦЭМ!$A$34:$A$777,$A40,СВЦЭМ!$B$34:$B$777,C$11)+'СЕТ СН'!$F$11+СВЦЭМ!$D$10+'СЕТ СН'!$F$6</f>
        <v>1212.18505491</v>
      </c>
      <c r="D40" s="37">
        <f>SUMIFS(СВЦЭМ!$D$34:$D$777,СВЦЭМ!$A$34:$A$777,$A40,СВЦЭМ!$B$34:$B$777,D$11)+'СЕТ СН'!$F$11+СВЦЭМ!$D$10+'СЕТ СН'!$F$6</f>
        <v>1246.8256810400001</v>
      </c>
      <c r="E40" s="37">
        <f>SUMIFS(СВЦЭМ!$D$34:$D$777,СВЦЭМ!$A$34:$A$777,$A40,СВЦЭМ!$B$34:$B$777,E$11)+'СЕТ СН'!$F$11+СВЦЭМ!$D$10+'СЕТ СН'!$F$6</f>
        <v>1255.7392248000001</v>
      </c>
      <c r="F40" s="37">
        <f>SUMIFS(СВЦЭМ!$D$34:$D$777,СВЦЭМ!$A$34:$A$777,$A40,СВЦЭМ!$B$34:$B$777,F$11)+'СЕТ СН'!$F$11+СВЦЭМ!$D$10+'СЕТ СН'!$F$6</f>
        <v>1242.4283997</v>
      </c>
      <c r="G40" s="37">
        <f>SUMIFS(СВЦЭМ!$D$34:$D$777,СВЦЭМ!$A$34:$A$777,$A40,СВЦЭМ!$B$34:$B$777,G$11)+'СЕТ СН'!$F$11+СВЦЭМ!$D$10+'СЕТ СН'!$F$6</f>
        <v>1232.4465828</v>
      </c>
      <c r="H40" s="37">
        <f>SUMIFS(СВЦЭМ!$D$34:$D$777,СВЦЭМ!$A$34:$A$777,$A40,СВЦЭМ!$B$34:$B$777,H$11)+'СЕТ СН'!$F$11+СВЦЭМ!$D$10+'СЕТ СН'!$F$6</f>
        <v>1269.35391815</v>
      </c>
      <c r="I40" s="37">
        <f>SUMIFS(СВЦЭМ!$D$34:$D$777,СВЦЭМ!$A$34:$A$777,$A40,СВЦЭМ!$B$34:$B$777,I$11)+'СЕТ СН'!$F$11+СВЦЭМ!$D$10+'СЕТ СН'!$F$6</f>
        <v>1274.02006884</v>
      </c>
      <c r="J40" s="37">
        <f>SUMIFS(СВЦЭМ!$D$34:$D$777,СВЦЭМ!$A$34:$A$777,$A40,СВЦЭМ!$B$34:$B$777,J$11)+'СЕТ СН'!$F$11+СВЦЭМ!$D$10+'СЕТ СН'!$F$6</f>
        <v>1210.66529378</v>
      </c>
      <c r="K40" s="37">
        <f>SUMIFS(СВЦЭМ!$D$34:$D$777,СВЦЭМ!$A$34:$A$777,$A40,СВЦЭМ!$B$34:$B$777,K$11)+'СЕТ СН'!$F$11+СВЦЭМ!$D$10+'СЕТ СН'!$F$6</f>
        <v>1164.81976201</v>
      </c>
      <c r="L40" s="37">
        <f>SUMIFS(СВЦЭМ!$D$34:$D$777,СВЦЭМ!$A$34:$A$777,$A40,СВЦЭМ!$B$34:$B$777,L$11)+'СЕТ СН'!$F$11+СВЦЭМ!$D$10+'СЕТ СН'!$F$6</f>
        <v>1226.06424092</v>
      </c>
      <c r="M40" s="37">
        <f>SUMIFS(СВЦЭМ!$D$34:$D$777,СВЦЭМ!$A$34:$A$777,$A40,СВЦЭМ!$B$34:$B$777,M$11)+'СЕТ СН'!$F$11+СВЦЭМ!$D$10+'СЕТ СН'!$F$6</f>
        <v>1210.13524966</v>
      </c>
      <c r="N40" s="37">
        <f>SUMIFS(СВЦЭМ!$D$34:$D$777,СВЦЭМ!$A$34:$A$777,$A40,СВЦЭМ!$B$34:$B$777,N$11)+'СЕТ СН'!$F$11+СВЦЭМ!$D$10+'СЕТ СН'!$F$6</f>
        <v>1172.79808215</v>
      </c>
      <c r="O40" s="37">
        <f>SUMIFS(СВЦЭМ!$D$34:$D$777,СВЦЭМ!$A$34:$A$777,$A40,СВЦЭМ!$B$34:$B$777,O$11)+'СЕТ СН'!$F$11+СВЦЭМ!$D$10+'СЕТ СН'!$F$6</f>
        <v>1207.7419978</v>
      </c>
      <c r="P40" s="37">
        <f>SUMIFS(СВЦЭМ!$D$34:$D$777,СВЦЭМ!$A$34:$A$777,$A40,СВЦЭМ!$B$34:$B$777,P$11)+'СЕТ СН'!$F$11+СВЦЭМ!$D$10+'СЕТ СН'!$F$6</f>
        <v>1234.0456763500001</v>
      </c>
      <c r="Q40" s="37">
        <f>SUMIFS(СВЦЭМ!$D$34:$D$777,СВЦЭМ!$A$34:$A$777,$A40,СВЦЭМ!$B$34:$B$777,Q$11)+'СЕТ СН'!$F$11+СВЦЭМ!$D$10+'СЕТ СН'!$F$6</f>
        <v>1324.4455955499998</v>
      </c>
      <c r="R40" s="37">
        <f>SUMIFS(СВЦЭМ!$D$34:$D$777,СВЦЭМ!$A$34:$A$777,$A40,СВЦЭМ!$B$34:$B$777,R$11)+'СЕТ СН'!$F$11+СВЦЭМ!$D$10+'СЕТ СН'!$F$6</f>
        <v>1433.6626216999998</v>
      </c>
      <c r="S40" s="37">
        <f>SUMIFS(СВЦЭМ!$D$34:$D$777,СВЦЭМ!$A$34:$A$777,$A40,СВЦЭМ!$B$34:$B$777,S$11)+'СЕТ СН'!$F$11+СВЦЭМ!$D$10+'СЕТ СН'!$F$6</f>
        <v>1342.7202392300001</v>
      </c>
      <c r="T40" s="37">
        <f>SUMIFS(СВЦЭМ!$D$34:$D$777,СВЦЭМ!$A$34:$A$777,$A40,СВЦЭМ!$B$34:$B$777,T$11)+'СЕТ СН'!$F$11+СВЦЭМ!$D$10+'СЕТ СН'!$F$6</f>
        <v>1144.5277091400001</v>
      </c>
      <c r="U40" s="37">
        <f>SUMIFS(СВЦЭМ!$D$34:$D$777,СВЦЭМ!$A$34:$A$777,$A40,СВЦЭМ!$B$34:$B$777,U$11)+'СЕТ СН'!$F$11+СВЦЭМ!$D$10+'СЕТ СН'!$F$6</f>
        <v>1139.6196783999999</v>
      </c>
      <c r="V40" s="37">
        <f>SUMIFS(СВЦЭМ!$D$34:$D$777,СВЦЭМ!$A$34:$A$777,$A40,СВЦЭМ!$B$34:$B$777,V$11)+'СЕТ СН'!$F$11+СВЦЭМ!$D$10+'СЕТ СН'!$F$6</f>
        <v>1149.50695881</v>
      </c>
      <c r="W40" s="37">
        <f>SUMIFS(СВЦЭМ!$D$34:$D$777,СВЦЭМ!$A$34:$A$777,$A40,СВЦЭМ!$B$34:$B$777,W$11)+'СЕТ СН'!$F$11+СВЦЭМ!$D$10+'СЕТ СН'!$F$6</f>
        <v>1148.6962644099999</v>
      </c>
      <c r="X40" s="37">
        <f>SUMIFS(СВЦЭМ!$D$34:$D$777,СВЦЭМ!$A$34:$A$777,$A40,СВЦЭМ!$B$34:$B$777,X$11)+'СЕТ СН'!$F$11+СВЦЭМ!$D$10+'СЕТ СН'!$F$6</f>
        <v>1125.8215652900001</v>
      </c>
      <c r="Y40" s="37">
        <f>SUMIFS(СВЦЭМ!$D$34:$D$777,СВЦЭМ!$A$34:$A$777,$A40,СВЦЭМ!$B$34:$B$777,Y$11)+'СЕТ СН'!$F$11+СВЦЭМ!$D$10+'СЕТ СН'!$F$6</f>
        <v>1142.0889683600001</v>
      </c>
    </row>
    <row r="41" spans="1:27" ht="15.75" x14ac:dyDescent="0.2">
      <c r="A41" s="36">
        <f t="shared" si="0"/>
        <v>42643</v>
      </c>
      <c r="B41" s="37">
        <f>SUMIFS(СВЦЭМ!$D$34:$D$777,СВЦЭМ!$A$34:$A$777,$A41,СВЦЭМ!$B$34:$B$777,B$11)+'СЕТ СН'!$F$11+СВЦЭМ!$D$10+'СЕТ СН'!$F$6</f>
        <v>1294.8316847000001</v>
      </c>
      <c r="C41" s="37">
        <f>SUMIFS(СВЦЭМ!$D$34:$D$777,СВЦЭМ!$A$34:$A$777,$A41,СВЦЭМ!$B$34:$B$777,C$11)+'СЕТ СН'!$F$11+СВЦЭМ!$D$10+'СЕТ СН'!$F$6</f>
        <v>1377.6367626400001</v>
      </c>
      <c r="D41" s="37">
        <f>SUMIFS(СВЦЭМ!$D$34:$D$777,СВЦЭМ!$A$34:$A$777,$A41,СВЦЭМ!$B$34:$B$777,D$11)+'СЕТ СН'!$F$11+СВЦЭМ!$D$10+'СЕТ СН'!$F$6</f>
        <v>1366.0379657200001</v>
      </c>
      <c r="E41" s="37">
        <f>SUMIFS(СВЦЭМ!$D$34:$D$777,СВЦЭМ!$A$34:$A$777,$A41,СВЦЭМ!$B$34:$B$777,E$11)+'СЕТ СН'!$F$11+СВЦЭМ!$D$10+'СЕТ СН'!$F$6</f>
        <v>1395.6930210099999</v>
      </c>
      <c r="F41" s="37">
        <f>SUMIFS(СВЦЭМ!$D$34:$D$777,СВЦЭМ!$A$34:$A$777,$A41,СВЦЭМ!$B$34:$B$777,F$11)+'СЕТ СН'!$F$11+СВЦЭМ!$D$10+'СЕТ СН'!$F$6</f>
        <v>1403.8456382599998</v>
      </c>
      <c r="G41" s="37">
        <f>SUMIFS(СВЦЭМ!$D$34:$D$777,СВЦЭМ!$A$34:$A$777,$A41,СВЦЭМ!$B$34:$B$777,G$11)+'СЕТ СН'!$F$11+СВЦЭМ!$D$10+'СЕТ СН'!$F$6</f>
        <v>1387.1194081799999</v>
      </c>
      <c r="H41" s="37">
        <f>SUMIFS(СВЦЭМ!$D$34:$D$777,СВЦЭМ!$A$34:$A$777,$A41,СВЦЭМ!$B$34:$B$777,H$11)+'СЕТ СН'!$F$11+СВЦЭМ!$D$10+'СЕТ СН'!$F$6</f>
        <v>1359.74318335</v>
      </c>
      <c r="I41" s="37">
        <f>SUMIFS(СВЦЭМ!$D$34:$D$777,СВЦЭМ!$A$34:$A$777,$A41,СВЦЭМ!$B$34:$B$777,I$11)+'СЕТ СН'!$F$11+СВЦЭМ!$D$10+'СЕТ СН'!$F$6</f>
        <v>1269.09242298</v>
      </c>
      <c r="J41" s="37">
        <f>SUMIFS(СВЦЭМ!$D$34:$D$777,СВЦЭМ!$A$34:$A$777,$A41,СВЦЭМ!$B$34:$B$777,J$11)+'СЕТ СН'!$F$11+СВЦЭМ!$D$10+'СЕТ СН'!$F$6</f>
        <v>1255.6076896499999</v>
      </c>
      <c r="K41" s="37">
        <f>SUMIFS(СВЦЭМ!$D$34:$D$777,СВЦЭМ!$A$34:$A$777,$A41,СВЦЭМ!$B$34:$B$777,K$11)+'СЕТ СН'!$F$11+СВЦЭМ!$D$10+'СЕТ СН'!$F$6</f>
        <v>1177.0847684</v>
      </c>
      <c r="L41" s="37">
        <f>SUMIFS(СВЦЭМ!$D$34:$D$777,СВЦЭМ!$A$34:$A$777,$A41,СВЦЭМ!$B$34:$B$777,L$11)+'СЕТ СН'!$F$11+СВЦЭМ!$D$10+'СЕТ СН'!$F$6</f>
        <v>1193.03223342</v>
      </c>
      <c r="M41" s="37">
        <f>SUMIFS(СВЦЭМ!$D$34:$D$777,СВЦЭМ!$A$34:$A$777,$A41,СВЦЭМ!$B$34:$B$777,M$11)+'СЕТ СН'!$F$11+СВЦЭМ!$D$10+'СЕТ СН'!$F$6</f>
        <v>1203.31093115</v>
      </c>
      <c r="N41" s="37">
        <f>SUMIFS(СВЦЭМ!$D$34:$D$777,СВЦЭМ!$A$34:$A$777,$A41,СВЦЭМ!$B$34:$B$777,N$11)+'СЕТ СН'!$F$11+СВЦЭМ!$D$10+'СЕТ СН'!$F$6</f>
        <v>1189.8570758999999</v>
      </c>
      <c r="O41" s="37">
        <f>SUMIFS(СВЦЭМ!$D$34:$D$777,СВЦЭМ!$A$34:$A$777,$A41,СВЦЭМ!$B$34:$B$777,O$11)+'СЕТ СН'!$F$11+СВЦЭМ!$D$10+'СЕТ СН'!$F$6</f>
        <v>1191.0825889299999</v>
      </c>
      <c r="P41" s="37">
        <f>SUMIFS(СВЦЭМ!$D$34:$D$777,СВЦЭМ!$A$34:$A$777,$A41,СВЦЭМ!$B$34:$B$777,P$11)+'СЕТ СН'!$F$11+СВЦЭМ!$D$10+'СЕТ СН'!$F$6</f>
        <v>1196.9133212500001</v>
      </c>
      <c r="Q41" s="37">
        <f>SUMIFS(СВЦЭМ!$D$34:$D$777,СВЦЭМ!$A$34:$A$777,$A41,СВЦЭМ!$B$34:$B$777,Q$11)+'СЕТ СН'!$F$11+СВЦЭМ!$D$10+'СЕТ СН'!$F$6</f>
        <v>1180.03234881</v>
      </c>
      <c r="R41" s="37">
        <f>SUMIFS(СВЦЭМ!$D$34:$D$777,СВЦЭМ!$A$34:$A$777,$A41,СВЦЭМ!$B$34:$B$777,R$11)+'СЕТ СН'!$F$11+СВЦЭМ!$D$10+'СЕТ СН'!$F$6</f>
        <v>1158.57115219</v>
      </c>
      <c r="S41" s="37">
        <f>SUMIFS(СВЦЭМ!$D$34:$D$777,СВЦЭМ!$A$34:$A$777,$A41,СВЦЭМ!$B$34:$B$777,S$11)+'СЕТ СН'!$F$11+СВЦЭМ!$D$10+'СЕТ СН'!$F$6</f>
        <v>1251.5981341700001</v>
      </c>
      <c r="T41" s="37">
        <f>SUMIFS(СВЦЭМ!$D$34:$D$777,СВЦЭМ!$A$34:$A$777,$A41,СВЦЭМ!$B$34:$B$777,T$11)+'СЕТ СН'!$F$11+СВЦЭМ!$D$10+'СЕТ СН'!$F$6</f>
        <v>1200.23057922</v>
      </c>
      <c r="U41" s="37">
        <f>SUMIFS(СВЦЭМ!$D$34:$D$777,СВЦЭМ!$A$34:$A$777,$A41,СВЦЭМ!$B$34:$B$777,U$11)+'СЕТ СН'!$F$11+СВЦЭМ!$D$10+'СЕТ СН'!$F$6</f>
        <v>1193.4156173800002</v>
      </c>
      <c r="V41" s="37">
        <f>SUMIFS(СВЦЭМ!$D$34:$D$777,СВЦЭМ!$A$34:$A$777,$A41,СВЦЭМ!$B$34:$B$777,V$11)+'СЕТ СН'!$F$11+СВЦЭМ!$D$10+'СЕТ СН'!$F$6</f>
        <v>1214.6479070999999</v>
      </c>
      <c r="W41" s="37">
        <f>SUMIFS(СВЦЭМ!$D$34:$D$777,СВЦЭМ!$A$34:$A$777,$A41,СВЦЭМ!$B$34:$B$777,W$11)+'СЕТ СН'!$F$11+СВЦЭМ!$D$10+'СЕТ СН'!$F$6</f>
        <v>1236.74075328</v>
      </c>
      <c r="X41" s="37">
        <f>SUMIFS(СВЦЭМ!$D$34:$D$777,СВЦЭМ!$A$34:$A$777,$A41,СВЦЭМ!$B$34:$B$777,X$11)+'СЕТ СН'!$F$11+СВЦЭМ!$D$10+'СЕТ СН'!$F$6</f>
        <v>1152.44395145</v>
      </c>
      <c r="Y41" s="37">
        <f>SUMIFS(СВЦЭМ!$D$34:$D$777,СВЦЭМ!$A$34:$A$777,$A41,СВЦЭМ!$B$34:$B$777,Y$11)+'СЕТ СН'!$F$11+СВЦЭМ!$D$10+'СЕТ СН'!$F$6</f>
        <v>1199.9756512200001</v>
      </c>
    </row>
    <row r="42" spans="1:27" ht="15.75" x14ac:dyDescent="0.2">
      <c r="A42" s="36">
        <f t="shared" si="0"/>
        <v>42644</v>
      </c>
      <c r="B42" s="37">
        <f>SUMIFS(СВЦЭМ!$D$34:$D$777,СВЦЭМ!$A$34:$A$777,$A42,СВЦЭМ!$B$34:$B$777,B$11)+'СЕТ СН'!$F$11+СВЦЭМ!$D$10+'СЕТ СН'!$F$6</f>
        <v>590.45348276000004</v>
      </c>
      <c r="C42" s="37">
        <f>SUMIFS(СВЦЭМ!$D$34:$D$777,СВЦЭМ!$A$34:$A$777,$A42,СВЦЭМ!$B$34:$B$777,C$11)+'СЕТ СН'!$F$11+СВЦЭМ!$D$10+'СЕТ СН'!$F$6</f>
        <v>590.45348276000004</v>
      </c>
      <c r="D42" s="37">
        <f>SUMIFS(СВЦЭМ!$D$34:$D$777,СВЦЭМ!$A$34:$A$777,$A42,СВЦЭМ!$B$34:$B$777,D$11)+'СЕТ СН'!$F$11+СВЦЭМ!$D$10+'СЕТ СН'!$F$6</f>
        <v>590.45348276000004</v>
      </c>
      <c r="E42" s="37">
        <f>SUMIFS(СВЦЭМ!$D$34:$D$777,СВЦЭМ!$A$34:$A$777,$A42,СВЦЭМ!$B$34:$B$777,E$11)+'СЕТ СН'!$F$11+СВЦЭМ!$D$10+'СЕТ СН'!$F$6</f>
        <v>590.45348276000004</v>
      </c>
      <c r="F42" s="37">
        <f>SUMIFS(СВЦЭМ!$D$34:$D$777,СВЦЭМ!$A$34:$A$777,$A42,СВЦЭМ!$B$34:$B$777,F$11)+'СЕТ СН'!$F$11+СВЦЭМ!$D$10+'СЕТ СН'!$F$6</f>
        <v>590.45348276000004</v>
      </c>
      <c r="G42" s="37">
        <f>SUMIFS(СВЦЭМ!$D$34:$D$777,СВЦЭМ!$A$34:$A$777,$A42,СВЦЭМ!$B$34:$B$777,G$11)+'СЕТ СН'!$F$11+СВЦЭМ!$D$10+'СЕТ СН'!$F$6</f>
        <v>590.45348276000004</v>
      </c>
      <c r="H42" s="37">
        <f>SUMIFS(СВЦЭМ!$D$34:$D$777,СВЦЭМ!$A$34:$A$777,$A42,СВЦЭМ!$B$34:$B$777,H$11)+'СЕТ СН'!$F$11+СВЦЭМ!$D$10+'СЕТ СН'!$F$6</f>
        <v>590.45348276000004</v>
      </c>
      <c r="I42" s="37">
        <f>SUMIFS(СВЦЭМ!$D$34:$D$777,СВЦЭМ!$A$34:$A$777,$A42,СВЦЭМ!$B$34:$B$777,I$11)+'СЕТ СН'!$F$11+СВЦЭМ!$D$10+'СЕТ СН'!$F$6</f>
        <v>590.45348276000004</v>
      </c>
      <c r="J42" s="37">
        <f>SUMIFS(СВЦЭМ!$D$34:$D$777,СВЦЭМ!$A$34:$A$777,$A42,СВЦЭМ!$B$34:$B$777,J$11)+'СЕТ СН'!$F$11+СВЦЭМ!$D$10+'СЕТ СН'!$F$6</f>
        <v>590.45348276000004</v>
      </c>
      <c r="K42" s="37">
        <f>SUMIFS(СВЦЭМ!$D$34:$D$777,СВЦЭМ!$A$34:$A$777,$A42,СВЦЭМ!$B$34:$B$777,K$11)+'СЕТ СН'!$F$11+СВЦЭМ!$D$10+'СЕТ СН'!$F$6</f>
        <v>590.45348276000004</v>
      </c>
      <c r="L42" s="37">
        <f>SUMIFS(СВЦЭМ!$D$34:$D$777,СВЦЭМ!$A$34:$A$777,$A42,СВЦЭМ!$B$34:$B$777,L$11)+'СЕТ СН'!$F$11+СВЦЭМ!$D$10+'СЕТ СН'!$F$6</f>
        <v>590.45348276000004</v>
      </c>
      <c r="M42" s="37">
        <f>SUMIFS(СВЦЭМ!$D$34:$D$777,СВЦЭМ!$A$34:$A$777,$A42,СВЦЭМ!$B$34:$B$777,M$11)+'СЕТ СН'!$F$11+СВЦЭМ!$D$10+'СЕТ СН'!$F$6</f>
        <v>590.45348276000004</v>
      </c>
      <c r="N42" s="37">
        <f>SUMIFS(СВЦЭМ!$D$34:$D$777,СВЦЭМ!$A$34:$A$777,$A42,СВЦЭМ!$B$34:$B$777,N$11)+'СЕТ СН'!$F$11+СВЦЭМ!$D$10+'СЕТ СН'!$F$6</f>
        <v>590.45348276000004</v>
      </c>
      <c r="O42" s="37">
        <f>SUMIFS(СВЦЭМ!$D$34:$D$777,СВЦЭМ!$A$34:$A$777,$A42,СВЦЭМ!$B$34:$B$777,O$11)+'СЕТ СН'!$F$11+СВЦЭМ!$D$10+'СЕТ СН'!$F$6</f>
        <v>590.45348276000004</v>
      </c>
      <c r="P42" s="37">
        <f>SUMIFS(СВЦЭМ!$D$34:$D$777,СВЦЭМ!$A$34:$A$777,$A42,СВЦЭМ!$B$34:$B$777,P$11)+'СЕТ СН'!$F$11+СВЦЭМ!$D$10+'СЕТ СН'!$F$6</f>
        <v>590.45348276000004</v>
      </c>
      <c r="Q42" s="37">
        <f>SUMIFS(СВЦЭМ!$D$34:$D$777,СВЦЭМ!$A$34:$A$777,$A42,СВЦЭМ!$B$34:$B$777,Q$11)+'СЕТ СН'!$F$11+СВЦЭМ!$D$10+'СЕТ СН'!$F$6</f>
        <v>590.45348276000004</v>
      </c>
      <c r="R42" s="37">
        <f>SUMIFS(СВЦЭМ!$D$34:$D$777,СВЦЭМ!$A$34:$A$777,$A42,СВЦЭМ!$B$34:$B$777,R$11)+'СЕТ СН'!$F$11+СВЦЭМ!$D$10+'СЕТ СН'!$F$6</f>
        <v>590.45348276000004</v>
      </c>
      <c r="S42" s="37">
        <f>SUMIFS(СВЦЭМ!$D$34:$D$777,СВЦЭМ!$A$34:$A$777,$A42,СВЦЭМ!$B$34:$B$777,S$11)+'СЕТ СН'!$F$11+СВЦЭМ!$D$10+'СЕТ СН'!$F$6</f>
        <v>590.45348276000004</v>
      </c>
      <c r="T42" s="37">
        <f>SUMIFS(СВЦЭМ!$D$34:$D$777,СВЦЭМ!$A$34:$A$777,$A42,СВЦЭМ!$B$34:$B$777,T$11)+'СЕТ СН'!$F$11+СВЦЭМ!$D$10+'СЕТ СН'!$F$6</f>
        <v>590.45348276000004</v>
      </c>
      <c r="U42" s="37">
        <f>SUMIFS(СВЦЭМ!$D$34:$D$777,СВЦЭМ!$A$34:$A$777,$A42,СВЦЭМ!$B$34:$B$777,U$11)+'СЕТ СН'!$F$11+СВЦЭМ!$D$10+'СЕТ СН'!$F$6</f>
        <v>590.45348276000004</v>
      </c>
      <c r="V42" s="37">
        <f>SUMIFS(СВЦЭМ!$D$34:$D$777,СВЦЭМ!$A$34:$A$777,$A42,СВЦЭМ!$B$34:$B$777,V$11)+'СЕТ СН'!$F$11+СВЦЭМ!$D$10+'СЕТ СН'!$F$6</f>
        <v>590.45348276000004</v>
      </c>
      <c r="W42" s="37">
        <f>SUMIFS(СВЦЭМ!$D$34:$D$777,СВЦЭМ!$A$34:$A$777,$A42,СВЦЭМ!$B$34:$B$777,W$11)+'СЕТ СН'!$F$11+СВЦЭМ!$D$10+'СЕТ СН'!$F$6</f>
        <v>590.45348276000004</v>
      </c>
      <c r="X42" s="37">
        <f>SUMIFS(СВЦЭМ!$D$34:$D$777,СВЦЭМ!$A$34:$A$777,$A42,СВЦЭМ!$B$34:$B$777,X$11)+'СЕТ СН'!$F$11+СВЦЭМ!$D$10+'СЕТ СН'!$F$6</f>
        <v>590.45348276000004</v>
      </c>
      <c r="Y42" s="37">
        <f>SUMIFS(СВЦЭМ!$D$34:$D$777,СВЦЭМ!$A$34:$A$777,$A42,СВЦЭМ!$B$34:$B$777,Y$11)+'СЕТ СН'!$F$11+СВЦЭМ!$D$10+'СЕТ СН'!$F$6</f>
        <v>590.45348276000004</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19" t="s">
        <v>7</v>
      </c>
      <c r="B45" s="113" t="s">
        <v>74</v>
      </c>
      <c r="C45" s="114"/>
      <c r="D45" s="114"/>
      <c r="E45" s="114"/>
      <c r="F45" s="114"/>
      <c r="G45" s="114"/>
      <c r="H45" s="114"/>
      <c r="I45" s="114"/>
      <c r="J45" s="114"/>
      <c r="K45" s="114"/>
      <c r="L45" s="114"/>
      <c r="M45" s="114"/>
      <c r="N45" s="114"/>
      <c r="O45" s="114"/>
      <c r="P45" s="114"/>
      <c r="Q45" s="114"/>
      <c r="R45" s="114"/>
      <c r="S45" s="114"/>
      <c r="T45" s="114"/>
      <c r="U45" s="114"/>
      <c r="V45" s="114"/>
      <c r="W45" s="114"/>
      <c r="X45" s="114"/>
      <c r="Y45" s="115"/>
    </row>
    <row r="46" spans="1:27" ht="12.75" customHeight="1" x14ac:dyDescent="0.2">
      <c r="A46" s="120"/>
      <c r="B46" s="116"/>
      <c r="C46" s="117"/>
      <c r="D46" s="117"/>
      <c r="E46" s="117"/>
      <c r="F46" s="117"/>
      <c r="G46" s="117"/>
      <c r="H46" s="117"/>
      <c r="I46" s="117"/>
      <c r="J46" s="117"/>
      <c r="K46" s="117"/>
      <c r="L46" s="117"/>
      <c r="M46" s="117"/>
      <c r="N46" s="117"/>
      <c r="O46" s="117"/>
      <c r="P46" s="117"/>
      <c r="Q46" s="117"/>
      <c r="R46" s="117"/>
      <c r="S46" s="117"/>
      <c r="T46" s="117"/>
      <c r="U46" s="117"/>
      <c r="V46" s="117"/>
      <c r="W46" s="117"/>
      <c r="X46" s="117"/>
      <c r="Y46" s="118"/>
    </row>
    <row r="47" spans="1:27" ht="12.75" customHeight="1" x14ac:dyDescent="0.2">
      <c r="A47" s="121"/>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01.09.2016</v>
      </c>
      <c r="B48" s="37">
        <f>SUMIFS(СВЦЭМ!$D$34:$D$777,СВЦЭМ!$A$34:$A$777,$A48,СВЦЭМ!$B$34:$B$777,B$47)+'СЕТ СН'!$G$11+СВЦЭМ!$D$10+'СЕТ СН'!$G$6</f>
        <v>1466.2560218599999</v>
      </c>
      <c r="C48" s="37">
        <f>SUMIFS(СВЦЭМ!$D$34:$D$777,СВЦЭМ!$A$34:$A$777,$A48,СВЦЭМ!$B$34:$B$777,C$47)+'СЕТ СН'!$G$11+СВЦЭМ!$D$10+'СЕТ СН'!$G$6</f>
        <v>1519.1430430099999</v>
      </c>
      <c r="D48" s="37">
        <f>SUMIFS(СВЦЭМ!$D$34:$D$777,СВЦЭМ!$A$34:$A$777,$A48,СВЦЭМ!$B$34:$B$777,D$47)+'СЕТ СН'!$G$11+СВЦЭМ!$D$10+'СЕТ СН'!$G$6</f>
        <v>1562.6732988599999</v>
      </c>
      <c r="E48" s="37">
        <f>SUMIFS(СВЦЭМ!$D$34:$D$777,СВЦЭМ!$A$34:$A$777,$A48,СВЦЭМ!$B$34:$B$777,E$47)+'СЕТ СН'!$G$11+СВЦЭМ!$D$10+'СЕТ СН'!$G$6</f>
        <v>1581.04593482</v>
      </c>
      <c r="F48" s="37">
        <f>SUMIFS(СВЦЭМ!$D$34:$D$777,СВЦЭМ!$A$34:$A$777,$A48,СВЦЭМ!$B$34:$B$777,F$47)+'СЕТ СН'!$G$11+СВЦЭМ!$D$10+'СЕТ СН'!$G$6</f>
        <v>1588.7569373700001</v>
      </c>
      <c r="G48" s="37">
        <f>SUMIFS(СВЦЭМ!$D$34:$D$777,СВЦЭМ!$A$34:$A$777,$A48,СВЦЭМ!$B$34:$B$777,G$47)+'СЕТ СН'!$G$11+СВЦЭМ!$D$10+'СЕТ СН'!$G$6</f>
        <v>1584.3423938600001</v>
      </c>
      <c r="H48" s="37">
        <f>SUMIFS(СВЦЭМ!$D$34:$D$777,СВЦЭМ!$A$34:$A$777,$A48,СВЦЭМ!$B$34:$B$777,H$47)+'СЕТ СН'!$G$11+СВЦЭМ!$D$10+'СЕТ СН'!$G$6</f>
        <v>1534.1393769900001</v>
      </c>
      <c r="I48" s="37">
        <f>SUMIFS(СВЦЭМ!$D$34:$D$777,СВЦЭМ!$A$34:$A$777,$A48,СВЦЭМ!$B$34:$B$777,I$47)+'СЕТ СН'!$G$11+СВЦЭМ!$D$10+'СЕТ СН'!$G$6</f>
        <v>1490.71277085</v>
      </c>
      <c r="J48" s="37">
        <f>SUMIFS(СВЦЭМ!$D$34:$D$777,СВЦЭМ!$A$34:$A$777,$A48,СВЦЭМ!$B$34:$B$777,J$47)+'СЕТ СН'!$G$11+СВЦЭМ!$D$10+'СЕТ СН'!$G$6</f>
        <v>1444.0197960599999</v>
      </c>
      <c r="K48" s="37">
        <f>SUMIFS(СВЦЭМ!$D$34:$D$777,СВЦЭМ!$A$34:$A$777,$A48,СВЦЭМ!$B$34:$B$777,K$47)+'СЕТ СН'!$G$11+СВЦЭМ!$D$10+'СЕТ СН'!$G$6</f>
        <v>1361.5873175299998</v>
      </c>
      <c r="L48" s="37">
        <f>SUMIFS(СВЦЭМ!$D$34:$D$777,СВЦЭМ!$A$34:$A$777,$A48,СВЦЭМ!$B$34:$B$777,L$47)+'СЕТ СН'!$G$11+СВЦЭМ!$D$10+'СЕТ СН'!$G$6</f>
        <v>1385.9033224</v>
      </c>
      <c r="M48" s="37">
        <f>SUMIFS(СВЦЭМ!$D$34:$D$777,СВЦЭМ!$A$34:$A$777,$A48,СВЦЭМ!$B$34:$B$777,M$47)+'СЕТ СН'!$G$11+СВЦЭМ!$D$10+'СЕТ СН'!$G$6</f>
        <v>1409.4852292400001</v>
      </c>
      <c r="N48" s="37">
        <f>SUMIFS(СВЦЭМ!$D$34:$D$777,СВЦЭМ!$A$34:$A$777,$A48,СВЦЭМ!$B$34:$B$777,N$47)+'СЕТ СН'!$G$11+СВЦЭМ!$D$10+'СЕТ СН'!$G$6</f>
        <v>1342.10975052</v>
      </c>
      <c r="O48" s="37">
        <f>SUMIFS(СВЦЭМ!$D$34:$D$777,СВЦЭМ!$A$34:$A$777,$A48,СВЦЭМ!$B$34:$B$777,O$47)+'СЕТ СН'!$G$11+СВЦЭМ!$D$10+'СЕТ СН'!$G$6</f>
        <v>1410.9569456899999</v>
      </c>
      <c r="P48" s="37">
        <f>SUMIFS(СВЦЭМ!$D$34:$D$777,СВЦЭМ!$A$34:$A$777,$A48,СВЦЭМ!$B$34:$B$777,P$47)+'СЕТ СН'!$G$11+СВЦЭМ!$D$10+'СЕТ СН'!$G$6</f>
        <v>1351.38173304</v>
      </c>
      <c r="Q48" s="37">
        <f>SUMIFS(СВЦЭМ!$D$34:$D$777,СВЦЭМ!$A$34:$A$777,$A48,СВЦЭМ!$B$34:$B$777,Q$47)+'СЕТ СН'!$G$11+СВЦЭМ!$D$10+'СЕТ СН'!$G$6</f>
        <v>1348.0256281100001</v>
      </c>
      <c r="R48" s="37">
        <f>SUMIFS(СВЦЭМ!$D$34:$D$777,СВЦЭМ!$A$34:$A$777,$A48,СВЦЭМ!$B$34:$B$777,R$47)+'СЕТ СН'!$G$11+СВЦЭМ!$D$10+'СЕТ СН'!$G$6</f>
        <v>1358.9448850399999</v>
      </c>
      <c r="S48" s="37">
        <f>SUMIFS(СВЦЭМ!$D$34:$D$777,СВЦЭМ!$A$34:$A$777,$A48,СВЦЭМ!$B$34:$B$777,S$47)+'СЕТ СН'!$G$11+СВЦЭМ!$D$10+'СЕТ СН'!$G$6</f>
        <v>1388.7834894100001</v>
      </c>
      <c r="T48" s="37">
        <f>SUMIFS(СВЦЭМ!$D$34:$D$777,СВЦЭМ!$A$34:$A$777,$A48,СВЦЭМ!$B$34:$B$777,T$47)+'СЕТ СН'!$G$11+СВЦЭМ!$D$10+'СЕТ СН'!$G$6</f>
        <v>1372.48373898</v>
      </c>
      <c r="U48" s="37">
        <f>SUMIFS(СВЦЭМ!$D$34:$D$777,СВЦЭМ!$A$34:$A$777,$A48,СВЦЭМ!$B$34:$B$777,U$47)+'СЕТ СН'!$G$11+СВЦЭМ!$D$10+'СЕТ СН'!$G$6</f>
        <v>1374.7782103</v>
      </c>
      <c r="V48" s="37">
        <f>SUMIFS(СВЦЭМ!$D$34:$D$777,СВЦЭМ!$A$34:$A$777,$A48,СВЦЭМ!$B$34:$B$777,V$47)+'СЕТ СН'!$G$11+СВЦЭМ!$D$10+'СЕТ СН'!$G$6</f>
        <v>1411.67250102</v>
      </c>
      <c r="W48" s="37">
        <f>SUMIFS(СВЦЭМ!$D$34:$D$777,СВЦЭМ!$A$34:$A$777,$A48,СВЦЭМ!$B$34:$B$777,W$47)+'СЕТ СН'!$G$11+СВЦЭМ!$D$10+'СЕТ СН'!$G$6</f>
        <v>1403.0120168899998</v>
      </c>
      <c r="X48" s="37">
        <f>SUMIFS(СВЦЭМ!$D$34:$D$777,СВЦЭМ!$A$34:$A$777,$A48,СВЦЭМ!$B$34:$B$777,X$47)+'СЕТ СН'!$G$11+СВЦЭМ!$D$10+'СЕТ СН'!$G$6</f>
        <v>1389.3918307399999</v>
      </c>
      <c r="Y48" s="37">
        <f>SUMIFS(СВЦЭМ!$D$34:$D$777,СВЦЭМ!$A$34:$A$777,$A48,СВЦЭМ!$B$34:$B$777,Y$47)+'СЕТ СН'!$G$11+СВЦЭМ!$D$10+'СЕТ СН'!$G$6</f>
        <v>1384.71113186</v>
      </c>
      <c r="AA48" s="46"/>
    </row>
    <row r="49" spans="1:25" ht="15.75" x14ac:dyDescent="0.2">
      <c r="A49" s="36">
        <f>A48+1</f>
        <v>42615</v>
      </c>
      <c r="B49" s="37">
        <f>SUMIFS(СВЦЭМ!$D$34:$D$777,СВЦЭМ!$A$34:$A$777,$A49,СВЦЭМ!$B$34:$B$777,B$47)+'СЕТ СН'!$G$11+СВЦЭМ!$D$10+'СЕТ СН'!$G$6</f>
        <v>1481.2267210599998</v>
      </c>
      <c r="C49" s="37">
        <f>SUMIFS(СВЦЭМ!$D$34:$D$777,СВЦЭМ!$A$34:$A$777,$A49,СВЦЭМ!$B$34:$B$777,C$47)+'СЕТ СН'!$G$11+СВЦЭМ!$D$10+'СЕТ СН'!$G$6</f>
        <v>1539.03826424</v>
      </c>
      <c r="D49" s="37">
        <f>SUMIFS(СВЦЭМ!$D$34:$D$777,СВЦЭМ!$A$34:$A$777,$A49,СВЦЭМ!$B$34:$B$777,D$47)+'СЕТ СН'!$G$11+СВЦЭМ!$D$10+'СЕТ СН'!$G$6</f>
        <v>1582.3016565599999</v>
      </c>
      <c r="E49" s="37">
        <f>SUMIFS(СВЦЭМ!$D$34:$D$777,СВЦЭМ!$A$34:$A$777,$A49,СВЦЭМ!$B$34:$B$777,E$47)+'СЕТ СН'!$G$11+СВЦЭМ!$D$10+'СЕТ СН'!$G$6</f>
        <v>1584.36170406</v>
      </c>
      <c r="F49" s="37">
        <f>SUMIFS(СВЦЭМ!$D$34:$D$777,СВЦЭМ!$A$34:$A$777,$A49,СВЦЭМ!$B$34:$B$777,F$47)+'СЕТ СН'!$G$11+СВЦЭМ!$D$10+'СЕТ СН'!$G$6</f>
        <v>1551.77789014</v>
      </c>
      <c r="G49" s="37">
        <f>SUMIFS(СВЦЭМ!$D$34:$D$777,СВЦЭМ!$A$34:$A$777,$A49,СВЦЭМ!$B$34:$B$777,G$47)+'СЕТ СН'!$G$11+СВЦЭМ!$D$10+'СЕТ СН'!$G$6</f>
        <v>1526.52123607</v>
      </c>
      <c r="H49" s="37">
        <f>SUMIFS(СВЦЭМ!$D$34:$D$777,СВЦЭМ!$A$34:$A$777,$A49,СВЦЭМ!$B$34:$B$777,H$47)+'СЕТ СН'!$G$11+СВЦЭМ!$D$10+'СЕТ СН'!$G$6</f>
        <v>1520.90785762</v>
      </c>
      <c r="I49" s="37">
        <f>SUMIFS(СВЦЭМ!$D$34:$D$777,СВЦЭМ!$A$34:$A$777,$A49,СВЦЭМ!$B$34:$B$777,I$47)+'СЕТ СН'!$G$11+СВЦЭМ!$D$10+'СЕТ СН'!$G$6</f>
        <v>1440.2558792499999</v>
      </c>
      <c r="J49" s="37">
        <f>SUMIFS(СВЦЭМ!$D$34:$D$777,СВЦЭМ!$A$34:$A$777,$A49,СВЦЭМ!$B$34:$B$777,J$47)+'СЕТ СН'!$G$11+СВЦЭМ!$D$10+'СЕТ СН'!$G$6</f>
        <v>1411.7000404400001</v>
      </c>
      <c r="K49" s="37">
        <f>SUMIFS(СВЦЭМ!$D$34:$D$777,СВЦЭМ!$A$34:$A$777,$A49,СВЦЭМ!$B$34:$B$777,K$47)+'СЕТ СН'!$G$11+СВЦЭМ!$D$10+'СЕТ СН'!$G$6</f>
        <v>1375.7272827100001</v>
      </c>
      <c r="L49" s="37">
        <f>SUMIFS(СВЦЭМ!$D$34:$D$777,СВЦЭМ!$A$34:$A$777,$A49,СВЦЭМ!$B$34:$B$777,L$47)+'СЕТ СН'!$G$11+СВЦЭМ!$D$10+'СЕТ СН'!$G$6</f>
        <v>1360.4712868699999</v>
      </c>
      <c r="M49" s="37">
        <f>SUMIFS(СВЦЭМ!$D$34:$D$777,СВЦЭМ!$A$34:$A$777,$A49,СВЦЭМ!$B$34:$B$777,M$47)+'СЕТ СН'!$G$11+СВЦЭМ!$D$10+'СЕТ СН'!$G$6</f>
        <v>1390.4358014899999</v>
      </c>
      <c r="N49" s="37">
        <f>SUMIFS(СВЦЭМ!$D$34:$D$777,СВЦЭМ!$A$34:$A$777,$A49,СВЦЭМ!$B$34:$B$777,N$47)+'СЕТ СН'!$G$11+СВЦЭМ!$D$10+'СЕТ СН'!$G$6</f>
        <v>1391.0276105299999</v>
      </c>
      <c r="O49" s="37">
        <f>SUMIFS(СВЦЭМ!$D$34:$D$777,СВЦЭМ!$A$34:$A$777,$A49,СВЦЭМ!$B$34:$B$777,O$47)+'СЕТ СН'!$G$11+СВЦЭМ!$D$10+'СЕТ СН'!$G$6</f>
        <v>1412.9762691199999</v>
      </c>
      <c r="P49" s="37">
        <f>SUMIFS(СВЦЭМ!$D$34:$D$777,СВЦЭМ!$A$34:$A$777,$A49,СВЦЭМ!$B$34:$B$777,P$47)+'СЕТ СН'!$G$11+СВЦЭМ!$D$10+'СЕТ СН'!$G$6</f>
        <v>1404.0575266800001</v>
      </c>
      <c r="Q49" s="37">
        <f>SUMIFS(СВЦЭМ!$D$34:$D$777,СВЦЭМ!$A$34:$A$777,$A49,СВЦЭМ!$B$34:$B$777,Q$47)+'СЕТ СН'!$G$11+СВЦЭМ!$D$10+'СЕТ СН'!$G$6</f>
        <v>1409.7212653500001</v>
      </c>
      <c r="R49" s="37">
        <f>SUMIFS(СВЦЭМ!$D$34:$D$777,СВЦЭМ!$A$34:$A$777,$A49,СВЦЭМ!$B$34:$B$777,R$47)+'СЕТ СН'!$G$11+СВЦЭМ!$D$10+'СЕТ СН'!$G$6</f>
        <v>1377.8769621500001</v>
      </c>
      <c r="S49" s="37">
        <f>SUMIFS(СВЦЭМ!$D$34:$D$777,СВЦЭМ!$A$34:$A$777,$A49,СВЦЭМ!$B$34:$B$777,S$47)+'СЕТ СН'!$G$11+СВЦЭМ!$D$10+'СЕТ СН'!$G$6</f>
        <v>1379.13506504</v>
      </c>
      <c r="T49" s="37">
        <f>SUMIFS(СВЦЭМ!$D$34:$D$777,СВЦЭМ!$A$34:$A$777,$A49,СВЦЭМ!$B$34:$B$777,T$47)+'СЕТ СН'!$G$11+СВЦЭМ!$D$10+'СЕТ СН'!$G$6</f>
        <v>1395.3058090700001</v>
      </c>
      <c r="U49" s="37">
        <f>SUMIFS(СВЦЭМ!$D$34:$D$777,СВЦЭМ!$A$34:$A$777,$A49,СВЦЭМ!$B$34:$B$777,U$47)+'СЕТ СН'!$G$11+СВЦЭМ!$D$10+'СЕТ СН'!$G$6</f>
        <v>1406.1191177800001</v>
      </c>
      <c r="V49" s="37">
        <f>SUMIFS(СВЦЭМ!$D$34:$D$777,СВЦЭМ!$A$34:$A$777,$A49,СВЦЭМ!$B$34:$B$777,V$47)+'СЕТ СН'!$G$11+СВЦЭМ!$D$10+'СЕТ СН'!$G$6</f>
        <v>1392.2787183400001</v>
      </c>
      <c r="W49" s="37">
        <f>SUMIFS(СВЦЭМ!$D$34:$D$777,СВЦЭМ!$A$34:$A$777,$A49,СВЦЭМ!$B$34:$B$777,W$47)+'СЕТ СН'!$G$11+СВЦЭМ!$D$10+'СЕТ СН'!$G$6</f>
        <v>1384.97380002</v>
      </c>
      <c r="X49" s="37">
        <f>SUMIFS(СВЦЭМ!$D$34:$D$777,СВЦЭМ!$A$34:$A$777,$A49,СВЦЭМ!$B$34:$B$777,X$47)+'СЕТ СН'!$G$11+СВЦЭМ!$D$10+'СЕТ СН'!$G$6</f>
        <v>1364.2086339699999</v>
      </c>
      <c r="Y49" s="37">
        <f>SUMIFS(СВЦЭМ!$D$34:$D$777,СВЦЭМ!$A$34:$A$777,$A49,СВЦЭМ!$B$34:$B$777,Y$47)+'СЕТ СН'!$G$11+СВЦЭМ!$D$10+'СЕТ СН'!$G$6</f>
        <v>1389.61594558</v>
      </c>
    </row>
    <row r="50" spans="1:25" ht="15.75" x14ac:dyDescent="0.2">
      <c r="A50" s="36">
        <f t="shared" ref="A50:A78" si="1">A49+1</f>
        <v>42616</v>
      </c>
      <c r="B50" s="37">
        <f>SUMIFS(СВЦЭМ!$D$34:$D$777,СВЦЭМ!$A$34:$A$777,$A50,СВЦЭМ!$B$34:$B$777,B$47)+'СЕТ СН'!$G$11+СВЦЭМ!$D$10+'СЕТ СН'!$G$6</f>
        <v>1689.01636672</v>
      </c>
      <c r="C50" s="37">
        <f>SUMIFS(СВЦЭМ!$D$34:$D$777,СВЦЭМ!$A$34:$A$777,$A50,СВЦЭМ!$B$34:$B$777,C$47)+'СЕТ СН'!$G$11+СВЦЭМ!$D$10+'СЕТ СН'!$G$6</f>
        <v>2288.3503022900004</v>
      </c>
      <c r="D50" s="37">
        <f>SUMIFS(СВЦЭМ!$D$34:$D$777,СВЦЭМ!$A$34:$A$777,$A50,СВЦЭМ!$B$34:$B$777,D$47)+'СЕТ СН'!$G$11+СВЦЭМ!$D$10+'СЕТ СН'!$G$6</f>
        <v>2377.2135424300004</v>
      </c>
      <c r="E50" s="37">
        <f>SUMIFS(СВЦЭМ!$D$34:$D$777,СВЦЭМ!$A$34:$A$777,$A50,СВЦЭМ!$B$34:$B$777,E$47)+'СЕТ СН'!$G$11+СВЦЭМ!$D$10+'СЕТ СН'!$G$6</f>
        <v>2451.1535291700002</v>
      </c>
      <c r="F50" s="37">
        <f>SUMIFS(СВЦЭМ!$D$34:$D$777,СВЦЭМ!$A$34:$A$777,$A50,СВЦЭМ!$B$34:$B$777,F$47)+'СЕТ СН'!$G$11+СВЦЭМ!$D$10+'СЕТ СН'!$G$6</f>
        <v>2420.3724665999998</v>
      </c>
      <c r="G50" s="37">
        <f>SUMIFS(СВЦЭМ!$D$34:$D$777,СВЦЭМ!$A$34:$A$777,$A50,СВЦЭМ!$B$34:$B$777,G$47)+'СЕТ СН'!$G$11+СВЦЭМ!$D$10+'СЕТ СН'!$G$6</f>
        <v>2407.3491909900004</v>
      </c>
      <c r="H50" s="37">
        <f>SUMIFS(СВЦЭМ!$D$34:$D$777,СВЦЭМ!$A$34:$A$777,$A50,СВЦЭМ!$B$34:$B$777,H$47)+'СЕТ СН'!$G$11+СВЦЭМ!$D$10+'СЕТ СН'!$G$6</f>
        <v>2403.7748579299996</v>
      </c>
      <c r="I50" s="37">
        <f>SUMIFS(СВЦЭМ!$D$34:$D$777,СВЦЭМ!$A$34:$A$777,$A50,СВЦЭМ!$B$34:$B$777,I$47)+'СЕТ СН'!$G$11+СВЦЭМ!$D$10+'СЕТ СН'!$G$6</f>
        <v>2335.2203290999996</v>
      </c>
      <c r="J50" s="37">
        <f>SUMIFS(СВЦЭМ!$D$34:$D$777,СВЦЭМ!$A$34:$A$777,$A50,СВЦЭМ!$B$34:$B$777,J$47)+'СЕТ СН'!$G$11+СВЦЭМ!$D$10+'СЕТ СН'!$G$6</f>
        <v>2201.2131973200003</v>
      </c>
      <c r="K50" s="37">
        <f>SUMIFS(СВЦЭМ!$D$34:$D$777,СВЦЭМ!$A$34:$A$777,$A50,СВЦЭМ!$B$34:$B$777,K$47)+'СЕТ СН'!$G$11+СВЦЭМ!$D$10+'СЕТ СН'!$G$6</f>
        <v>2111.71668245</v>
      </c>
      <c r="L50" s="37">
        <f>SUMIFS(СВЦЭМ!$D$34:$D$777,СВЦЭМ!$A$34:$A$777,$A50,СВЦЭМ!$B$34:$B$777,L$47)+'СЕТ СН'!$G$11+СВЦЭМ!$D$10+'СЕТ СН'!$G$6</f>
        <v>2028.8803609499998</v>
      </c>
      <c r="M50" s="37">
        <f>SUMIFS(СВЦЭМ!$D$34:$D$777,СВЦЭМ!$A$34:$A$777,$A50,СВЦЭМ!$B$34:$B$777,M$47)+'СЕТ СН'!$G$11+СВЦЭМ!$D$10+'СЕТ СН'!$G$6</f>
        <v>1975.0727453699999</v>
      </c>
      <c r="N50" s="37">
        <f>SUMIFS(СВЦЭМ!$D$34:$D$777,СВЦЭМ!$A$34:$A$777,$A50,СВЦЭМ!$B$34:$B$777,N$47)+'СЕТ СН'!$G$11+СВЦЭМ!$D$10+'СЕТ СН'!$G$6</f>
        <v>1977.4665454399999</v>
      </c>
      <c r="O50" s="37">
        <f>SUMIFS(СВЦЭМ!$D$34:$D$777,СВЦЭМ!$A$34:$A$777,$A50,СВЦЭМ!$B$34:$B$777,O$47)+'СЕТ СН'!$G$11+СВЦЭМ!$D$10+'СЕТ СН'!$G$6</f>
        <v>1975.92640598</v>
      </c>
      <c r="P50" s="37">
        <f>SUMIFS(СВЦЭМ!$D$34:$D$777,СВЦЭМ!$A$34:$A$777,$A50,СВЦЭМ!$B$34:$B$777,P$47)+'СЕТ СН'!$G$11+СВЦЭМ!$D$10+'СЕТ СН'!$G$6</f>
        <v>2022.76631733</v>
      </c>
      <c r="Q50" s="37">
        <f>SUMIFS(СВЦЭМ!$D$34:$D$777,СВЦЭМ!$A$34:$A$777,$A50,СВЦЭМ!$B$34:$B$777,Q$47)+'СЕТ СН'!$G$11+СВЦЭМ!$D$10+'СЕТ СН'!$G$6</f>
        <v>2045.1950623099999</v>
      </c>
      <c r="R50" s="37">
        <f>SUMIFS(СВЦЭМ!$D$34:$D$777,СВЦЭМ!$A$34:$A$777,$A50,СВЦЭМ!$B$34:$B$777,R$47)+'СЕТ СН'!$G$11+СВЦЭМ!$D$10+'СЕТ СН'!$G$6</f>
        <v>2036.64136459</v>
      </c>
      <c r="S50" s="37">
        <f>SUMIFS(СВЦЭМ!$D$34:$D$777,СВЦЭМ!$A$34:$A$777,$A50,СВЦЭМ!$B$34:$B$777,S$47)+'СЕТ СН'!$G$11+СВЦЭМ!$D$10+'СЕТ СН'!$G$6</f>
        <v>2001.2143018899999</v>
      </c>
      <c r="T50" s="37">
        <f>SUMIFS(СВЦЭМ!$D$34:$D$777,СВЦЭМ!$A$34:$A$777,$A50,СВЦЭМ!$B$34:$B$777,T$47)+'СЕТ СН'!$G$11+СВЦЭМ!$D$10+'СЕТ СН'!$G$6</f>
        <v>2001.5323583799998</v>
      </c>
      <c r="U50" s="37">
        <f>SUMIFS(СВЦЭМ!$D$34:$D$777,СВЦЭМ!$A$34:$A$777,$A50,СВЦЭМ!$B$34:$B$777,U$47)+'СЕТ СН'!$G$11+СВЦЭМ!$D$10+'СЕТ СН'!$G$6</f>
        <v>1926.2108636599999</v>
      </c>
      <c r="V50" s="37">
        <f>SUMIFS(СВЦЭМ!$D$34:$D$777,СВЦЭМ!$A$34:$A$777,$A50,СВЦЭМ!$B$34:$B$777,V$47)+'СЕТ СН'!$G$11+СВЦЭМ!$D$10+'СЕТ СН'!$G$6</f>
        <v>2055.0751090399999</v>
      </c>
      <c r="W50" s="37">
        <f>SUMIFS(СВЦЭМ!$D$34:$D$777,СВЦЭМ!$A$34:$A$777,$A50,СВЦЭМ!$B$34:$B$777,W$47)+'СЕТ СН'!$G$11+СВЦЭМ!$D$10+'СЕТ СН'!$G$6</f>
        <v>2047.68951498</v>
      </c>
      <c r="X50" s="37">
        <f>SUMIFS(СВЦЭМ!$D$34:$D$777,СВЦЭМ!$A$34:$A$777,$A50,СВЦЭМ!$B$34:$B$777,X$47)+'СЕТ СН'!$G$11+СВЦЭМ!$D$10+'СЕТ СН'!$G$6</f>
        <v>2010.82558958</v>
      </c>
      <c r="Y50" s="37">
        <f>SUMIFS(СВЦЭМ!$D$34:$D$777,СВЦЭМ!$A$34:$A$777,$A50,СВЦЭМ!$B$34:$B$777,Y$47)+'СЕТ СН'!$G$11+СВЦЭМ!$D$10+'СЕТ СН'!$G$6</f>
        <v>2072.1836163899998</v>
      </c>
    </row>
    <row r="51" spans="1:25" ht="15.75" x14ac:dyDescent="0.2">
      <c r="A51" s="36">
        <f t="shared" si="1"/>
        <v>42617</v>
      </c>
      <c r="B51" s="37">
        <f>SUMIFS(СВЦЭМ!$D$34:$D$777,СВЦЭМ!$A$34:$A$777,$A51,СВЦЭМ!$B$34:$B$777,B$47)+'СЕТ СН'!$G$11+СВЦЭМ!$D$10+'СЕТ СН'!$G$6</f>
        <v>2268.8666798799995</v>
      </c>
      <c r="C51" s="37">
        <f>SUMIFS(СВЦЭМ!$D$34:$D$777,СВЦЭМ!$A$34:$A$777,$A51,СВЦЭМ!$B$34:$B$777,C$47)+'СЕТ СН'!$G$11+СВЦЭМ!$D$10+'СЕТ СН'!$G$6</f>
        <v>2369.6905172400002</v>
      </c>
      <c r="D51" s="37">
        <f>SUMIFS(СВЦЭМ!$D$34:$D$777,СВЦЭМ!$A$34:$A$777,$A51,СВЦЭМ!$B$34:$B$777,D$47)+'СЕТ СН'!$G$11+СВЦЭМ!$D$10+'СЕТ СН'!$G$6</f>
        <v>2455.3482701399998</v>
      </c>
      <c r="E51" s="37">
        <f>SUMIFS(СВЦЭМ!$D$34:$D$777,СВЦЭМ!$A$34:$A$777,$A51,СВЦЭМ!$B$34:$B$777,E$47)+'СЕТ СН'!$G$11+СВЦЭМ!$D$10+'СЕТ СН'!$G$6</f>
        <v>2553.3179235600001</v>
      </c>
      <c r="F51" s="37">
        <f>SUMIFS(СВЦЭМ!$D$34:$D$777,СВЦЭМ!$A$34:$A$777,$A51,СВЦЭМ!$B$34:$B$777,F$47)+'СЕТ СН'!$G$11+СВЦЭМ!$D$10+'СЕТ СН'!$G$6</f>
        <v>2532.3375844000002</v>
      </c>
      <c r="G51" s="37">
        <f>SUMIFS(СВЦЭМ!$D$34:$D$777,СВЦЭМ!$A$34:$A$777,$A51,СВЦЭМ!$B$34:$B$777,G$47)+'СЕТ СН'!$G$11+СВЦЭМ!$D$10+'СЕТ СН'!$G$6</f>
        <v>2566.6625977399999</v>
      </c>
      <c r="H51" s="37">
        <f>SUMIFS(СВЦЭМ!$D$34:$D$777,СВЦЭМ!$A$34:$A$777,$A51,СВЦЭМ!$B$34:$B$777,H$47)+'СЕТ СН'!$G$11+СВЦЭМ!$D$10+'СЕТ СН'!$G$6</f>
        <v>2494.5266163699998</v>
      </c>
      <c r="I51" s="37">
        <f>SUMIFS(СВЦЭМ!$D$34:$D$777,СВЦЭМ!$A$34:$A$777,$A51,СВЦЭМ!$B$34:$B$777,I$47)+'СЕТ СН'!$G$11+СВЦЭМ!$D$10+'СЕТ СН'!$G$6</f>
        <v>2448.99142484</v>
      </c>
      <c r="J51" s="37">
        <f>SUMIFS(СВЦЭМ!$D$34:$D$777,СВЦЭМ!$A$34:$A$777,$A51,СВЦЭМ!$B$34:$B$777,J$47)+'СЕТ СН'!$G$11+СВЦЭМ!$D$10+'СЕТ СН'!$G$6</f>
        <v>2344.0880377000003</v>
      </c>
      <c r="K51" s="37">
        <f>SUMIFS(СВЦЭМ!$D$34:$D$777,СВЦЭМ!$A$34:$A$777,$A51,СВЦЭМ!$B$34:$B$777,K$47)+'СЕТ СН'!$G$11+СВЦЭМ!$D$10+'СЕТ СН'!$G$6</f>
        <v>2134.14742879</v>
      </c>
      <c r="L51" s="37">
        <f>SUMIFS(СВЦЭМ!$D$34:$D$777,СВЦЭМ!$A$34:$A$777,$A51,СВЦЭМ!$B$34:$B$777,L$47)+'СЕТ СН'!$G$11+СВЦЭМ!$D$10+'СЕТ СН'!$G$6</f>
        <v>2031.4344925899998</v>
      </c>
      <c r="M51" s="37">
        <f>SUMIFS(СВЦЭМ!$D$34:$D$777,СВЦЭМ!$A$34:$A$777,$A51,СВЦЭМ!$B$34:$B$777,M$47)+'СЕТ СН'!$G$11+СВЦЭМ!$D$10+'СЕТ СН'!$G$6</f>
        <v>2100.0689413999999</v>
      </c>
      <c r="N51" s="37">
        <f>SUMIFS(СВЦЭМ!$D$34:$D$777,СВЦЭМ!$A$34:$A$777,$A51,СВЦЭМ!$B$34:$B$777,N$47)+'СЕТ СН'!$G$11+СВЦЭМ!$D$10+'СЕТ СН'!$G$6</f>
        <v>1923.1714822900001</v>
      </c>
      <c r="O51" s="37">
        <f>SUMIFS(СВЦЭМ!$D$34:$D$777,СВЦЭМ!$A$34:$A$777,$A51,СВЦЭМ!$B$34:$B$777,O$47)+'СЕТ СН'!$G$11+СВЦЭМ!$D$10+'СЕТ СН'!$G$6</f>
        <v>1904.5322004799998</v>
      </c>
      <c r="P51" s="37">
        <f>SUMIFS(СВЦЭМ!$D$34:$D$777,СВЦЭМ!$A$34:$A$777,$A51,СВЦЭМ!$B$34:$B$777,P$47)+'СЕТ СН'!$G$11+СВЦЭМ!$D$10+'СЕТ СН'!$G$6</f>
        <v>1979.3580435400002</v>
      </c>
      <c r="Q51" s="37">
        <f>SUMIFS(СВЦЭМ!$D$34:$D$777,СВЦЭМ!$A$34:$A$777,$A51,СВЦЭМ!$B$34:$B$777,Q$47)+'СЕТ СН'!$G$11+СВЦЭМ!$D$10+'СЕТ СН'!$G$6</f>
        <v>1964.2692336600001</v>
      </c>
      <c r="R51" s="37">
        <f>SUMIFS(СВЦЭМ!$D$34:$D$777,СВЦЭМ!$A$34:$A$777,$A51,СВЦЭМ!$B$34:$B$777,R$47)+'СЕТ СН'!$G$11+СВЦЭМ!$D$10+'СЕТ СН'!$G$6</f>
        <v>2023.7470375400001</v>
      </c>
      <c r="S51" s="37">
        <f>SUMIFS(СВЦЭМ!$D$34:$D$777,СВЦЭМ!$A$34:$A$777,$A51,СВЦЭМ!$B$34:$B$777,S$47)+'СЕТ СН'!$G$11+СВЦЭМ!$D$10+'СЕТ СН'!$G$6</f>
        <v>2024.1001491</v>
      </c>
      <c r="T51" s="37">
        <f>SUMIFS(СВЦЭМ!$D$34:$D$777,СВЦЭМ!$A$34:$A$777,$A51,СВЦЭМ!$B$34:$B$777,T$47)+'СЕТ СН'!$G$11+СВЦЭМ!$D$10+'СЕТ СН'!$G$6</f>
        <v>1975.9518816900002</v>
      </c>
      <c r="U51" s="37">
        <f>SUMIFS(СВЦЭМ!$D$34:$D$777,СВЦЭМ!$A$34:$A$777,$A51,СВЦЭМ!$B$34:$B$777,U$47)+'СЕТ СН'!$G$11+СВЦЭМ!$D$10+'СЕТ СН'!$G$6</f>
        <v>1995.5388579399998</v>
      </c>
      <c r="V51" s="37">
        <f>SUMIFS(СВЦЭМ!$D$34:$D$777,СВЦЭМ!$A$34:$A$777,$A51,СВЦЭМ!$B$34:$B$777,V$47)+'СЕТ СН'!$G$11+СВЦЭМ!$D$10+'СЕТ СН'!$G$6</f>
        <v>2174.9970547399998</v>
      </c>
      <c r="W51" s="37">
        <f>SUMIFS(СВЦЭМ!$D$34:$D$777,СВЦЭМ!$A$34:$A$777,$A51,СВЦЭМ!$B$34:$B$777,W$47)+'СЕТ СН'!$G$11+СВЦЭМ!$D$10+'СЕТ СН'!$G$6</f>
        <v>2142.6467256300002</v>
      </c>
      <c r="X51" s="37">
        <f>SUMIFS(СВЦЭМ!$D$34:$D$777,СВЦЭМ!$A$34:$A$777,$A51,СВЦЭМ!$B$34:$B$777,X$47)+'СЕТ СН'!$G$11+СВЦЭМ!$D$10+'СЕТ СН'!$G$6</f>
        <v>2023.3641062600002</v>
      </c>
      <c r="Y51" s="37">
        <f>SUMIFS(СВЦЭМ!$D$34:$D$777,СВЦЭМ!$A$34:$A$777,$A51,СВЦЭМ!$B$34:$B$777,Y$47)+'СЕТ СН'!$G$11+СВЦЭМ!$D$10+'СЕТ СН'!$G$6</f>
        <v>2053.3373512999997</v>
      </c>
    </row>
    <row r="52" spans="1:25" ht="15.75" x14ac:dyDescent="0.2">
      <c r="A52" s="36">
        <f t="shared" si="1"/>
        <v>42618</v>
      </c>
      <c r="B52" s="37">
        <f>SUMIFS(СВЦЭМ!$D$34:$D$777,СВЦЭМ!$A$34:$A$777,$A52,СВЦЭМ!$B$34:$B$777,B$47)+'СЕТ СН'!$G$11+СВЦЭМ!$D$10+'СЕТ СН'!$G$6</f>
        <v>2200.3620700000001</v>
      </c>
      <c r="C52" s="37">
        <f>SUMIFS(СВЦЭМ!$D$34:$D$777,СВЦЭМ!$A$34:$A$777,$A52,СВЦЭМ!$B$34:$B$777,C$47)+'СЕТ СН'!$G$11+СВЦЭМ!$D$10+'СЕТ СН'!$G$6</f>
        <v>2381.0158485499996</v>
      </c>
      <c r="D52" s="37">
        <f>SUMIFS(СВЦЭМ!$D$34:$D$777,СВЦЭМ!$A$34:$A$777,$A52,СВЦЭМ!$B$34:$B$777,D$47)+'СЕТ СН'!$G$11+СВЦЭМ!$D$10+'СЕТ СН'!$G$6</f>
        <v>2378.0508863799996</v>
      </c>
      <c r="E52" s="37">
        <f>SUMIFS(СВЦЭМ!$D$34:$D$777,СВЦЭМ!$A$34:$A$777,$A52,СВЦЭМ!$B$34:$B$777,E$47)+'СЕТ СН'!$G$11+СВЦЭМ!$D$10+'СЕТ СН'!$G$6</f>
        <v>2467.1204771000002</v>
      </c>
      <c r="F52" s="37">
        <f>SUMIFS(СВЦЭМ!$D$34:$D$777,СВЦЭМ!$A$34:$A$777,$A52,СВЦЭМ!$B$34:$B$777,F$47)+'СЕТ СН'!$G$11+СВЦЭМ!$D$10+'СЕТ СН'!$G$6</f>
        <v>2445.8823477699998</v>
      </c>
      <c r="G52" s="37">
        <f>SUMIFS(СВЦЭМ!$D$34:$D$777,СВЦЭМ!$A$34:$A$777,$A52,СВЦЭМ!$B$34:$B$777,G$47)+'СЕТ СН'!$G$11+СВЦЭМ!$D$10+'СЕТ СН'!$G$6</f>
        <v>2473.4611841599999</v>
      </c>
      <c r="H52" s="37">
        <f>SUMIFS(СВЦЭМ!$D$34:$D$777,СВЦЭМ!$A$34:$A$777,$A52,СВЦЭМ!$B$34:$B$777,H$47)+'СЕТ СН'!$G$11+СВЦЭМ!$D$10+'СЕТ СН'!$G$6</f>
        <v>2303.4485523000003</v>
      </c>
      <c r="I52" s="37">
        <f>SUMIFS(СВЦЭМ!$D$34:$D$777,СВЦЭМ!$A$34:$A$777,$A52,СВЦЭМ!$B$34:$B$777,I$47)+'СЕТ СН'!$G$11+СВЦЭМ!$D$10+'СЕТ СН'!$G$6</f>
        <v>1715.87863498</v>
      </c>
      <c r="J52" s="37">
        <f>SUMIFS(СВЦЭМ!$D$34:$D$777,СВЦЭМ!$A$34:$A$777,$A52,СВЦЭМ!$B$34:$B$777,J$47)+'СЕТ СН'!$G$11+СВЦЭМ!$D$10+'СЕТ СН'!$G$6</f>
        <v>1552.1941822000001</v>
      </c>
      <c r="K52" s="37">
        <f>SUMIFS(СВЦЭМ!$D$34:$D$777,СВЦЭМ!$A$34:$A$777,$A52,СВЦЭМ!$B$34:$B$777,K$47)+'СЕТ СН'!$G$11+СВЦЭМ!$D$10+'СЕТ СН'!$G$6</f>
        <v>1417.4800947899998</v>
      </c>
      <c r="L52" s="37">
        <f>SUMIFS(СВЦЭМ!$D$34:$D$777,СВЦЭМ!$A$34:$A$777,$A52,СВЦЭМ!$B$34:$B$777,L$47)+'СЕТ СН'!$G$11+СВЦЭМ!$D$10+'СЕТ СН'!$G$6</f>
        <v>1374.2445079700001</v>
      </c>
      <c r="M52" s="37">
        <f>SUMIFS(СВЦЭМ!$D$34:$D$777,СВЦЭМ!$A$34:$A$777,$A52,СВЦЭМ!$B$34:$B$777,M$47)+'СЕТ СН'!$G$11+СВЦЭМ!$D$10+'СЕТ СН'!$G$6</f>
        <v>1383.5643443199999</v>
      </c>
      <c r="N52" s="37">
        <f>SUMIFS(СВЦЭМ!$D$34:$D$777,СВЦЭМ!$A$34:$A$777,$A52,СВЦЭМ!$B$34:$B$777,N$47)+'СЕТ СН'!$G$11+СВЦЭМ!$D$10+'СЕТ СН'!$G$6</f>
        <v>1410.3073973400001</v>
      </c>
      <c r="O52" s="37">
        <f>SUMIFS(СВЦЭМ!$D$34:$D$777,СВЦЭМ!$A$34:$A$777,$A52,СВЦЭМ!$B$34:$B$777,O$47)+'СЕТ СН'!$G$11+СВЦЭМ!$D$10+'СЕТ СН'!$G$6</f>
        <v>1413.2802978300001</v>
      </c>
      <c r="P52" s="37">
        <f>SUMIFS(СВЦЭМ!$D$34:$D$777,СВЦЭМ!$A$34:$A$777,$A52,СВЦЭМ!$B$34:$B$777,P$47)+'СЕТ СН'!$G$11+СВЦЭМ!$D$10+'СЕТ СН'!$G$6</f>
        <v>1439.3770866499999</v>
      </c>
      <c r="Q52" s="37">
        <f>SUMIFS(СВЦЭМ!$D$34:$D$777,СВЦЭМ!$A$34:$A$777,$A52,СВЦЭМ!$B$34:$B$777,Q$47)+'СЕТ СН'!$G$11+СВЦЭМ!$D$10+'СЕТ СН'!$G$6</f>
        <v>1450.19674736</v>
      </c>
      <c r="R52" s="37">
        <f>SUMIFS(СВЦЭМ!$D$34:$D$777,СВЦЭМ!$A$34:$A$777,$A52,СВЦЭМ!$B$34:$B$777,R$47)+'СЕТ СН'!$G$11+СВЦЭМ!$D$10+'СЕТ СН'!$G$6</f>
        <v>1455.8993829199999</v>
      </c>
      <c r="S52" s="37">
        <f>SUMIFS(СВЦЭМ!$D$34:$D$777,СВЦЭМ!$A$34:$A$777,$A52,СВЦЭМ!$B$34:$B$777,S$47)+'СЕТ СН'!$G$11+СВЦЭМ!$D$10+'СЕТ СН'!$G$6</f>
        <v>1524.1095166499999</v>
      </c>
      <c r="T52" s="37">
        <f>SUMIFS(СВЦЭМ!$D$34:$D$777,СВЦЭМ!$A$34:$A$777,$A52,СВЦЭМ!$B$34:$B$777,T$47)+'СЕТ СН'!$G$11+СВЦЭМ!$D$10+'СЕТ СН'!$G$6</f>
        <v>1547.60659745</v>
      </c>
      <c r="U52" s="37">
        <f>SUMIFS(СВЦЭМ!$D$34:$D$777,СВЦЭМ!$A$34:$A$777,$A52,СВЦЭМ!$B$34:$B$777,U$47)+'СЕТ СН'!$G$11+СВЦЭМ!$D$10+'СЕТ СН'!$G$6</f>
        <v>1534.39491952</v>
      </c>
      <c r="V52" s="37">
        <f>SUMIFS(СВЦЭМ!$D$34:$D$777,СВЦЭМ!$A$34:$A$777,$A52,СВЦЭМ!$B$34:$B$777,V$47)+'СЕТ СН'!$G$11+СВЦЭМ!$D$10+'СЕТ СН'!$G$6</f>
        <v>1579.7906434199999</v>
      </c>
      <c r="W52" s="37">
        <f>SUMIFS(СВЦЭМ!$D$34:$D$777,СВЦЭМ!$A$34:$A$777,$A52,СВЦЭМ!$B$34:$B$777,W$47)+'СЕТ СН'!$G$11+СВЦЭМ!$D$10+'СЕТ СН'!$G$6</f>
        <v>1831.1521748100001</v>
      </c>
      <c r="X52" s="37">
        <f>SUMIFS(СВЦЭМ!$D$34:$D$777,СВЦЭМ!$A$34:$A$777,$A52,СВЦЭМ!$B$34:$B$777,X$47)+'СЕТ СН'!$G$11+СВЦЭМ!$D$10+'СЕТ СН'!$G$6</f>
        <v>1619.1657380099998</v>
      </c>
      <c r="Y52" s="37">
        <f>SUMIFS(СВЦЭМ!$D$34:$D$777,СВЦЭМ!$A$34:$A$777,$A52,СВЦЭМ!$B$34:$B$777,Y$47)+'СЕТ СН'!$G$11+СВЦЭМ!$D$10+'СЕТ СН'!$G$6</f>
        <v>1499.2279305100001</v>
      </c>
    </row>
    <row r="53" spans="1:25" ht="15.75" x14ac:dyDescent="0.2">
      <c r="A53" s="36">
        <f t="shared" si="1"/>
        <v>42619</v>
      </c>
      <c r="B53" s="37">
        <f>SUMIFS(СВЦЭМ!$D$34:$D$777,СВЦЭМ!$A$34:$A$777,$A53,СВЦЭМ!$B$34:$B$777,B$47)+'СЕТ СН'!$G$11+СВЦЭМ!$D$10+'СЕТ СН'!$G$6</f>
        <v>1523.0818913200001</v>
      </c>
      <c r="C53" s="37">
        <f>SUMIFS(СВЦЭМ!$D$34:$D$777,СВЦЭМ!$A$34:$A$777,$A53,СВЦЭМ!$B$34:$B$777,C$47)+'СЕТ СН'!$G$11+СВЦЭМ!$D$10+'СЕТ СН'!$G$6</f>
        <v>1599.6592107700001</v>
      </c>
      <c r="D53" s="37">
        <f>SUMIFS(СВЦЭМ!$D$34:$D$777,СВЦЭМ!$A$34:$A$777,$A53,СВЦЭМ!$B$34:$B$777,D$47)+'СЕТ СН'!$G$11+СВЦЭМ!$D$10+'СЕТ СН'!$G$6</f>
        <v>1654.2282019100001</v>
      </c>
      <c r="E53" s="37">
        <f>SUMIFS(СВЦЭМ!$D$34:$D$777,СВЦЭМ!$A$34:$A$777,$A53,СВЦЭМ!$B$34:$B$777,E$47)+'СЕТ СН'!$G$11+СВЦЭМ!$D$10+'СЕТ СН'!$G$6</f>
        <v>1681.61613038</v>
      </c>
      <c r="F53" s="37">
        <f>SUMIFS(СВЦЭМ!$D$34:$D$777,СВЦЭМ!$A$34:$A$777,$A53,СВЦЭМ!$B$34:$B$777,F$47)+'СЕТ СН'!$G$11+СВЦЭМ!$D$10+'СЕТ СН'!$G$6</f>
        <v>1709.58081105</v>
      </c>
      <c r="G53" s="37">
        <f>SUMIFS(СВЦЭМ!$D$34:$D$777,СВЦЭМ!$A$34:$A$777,$A53,СВЦЭМ!$B$34:$B$777,G$47)+'СЕТ СН'!$G$11+СВЦЭМ!$D$10+'СЕТ СН'!$G$6</f>
        <v>1674.2048275099999</v>
      </c>
      <c r="H53" s="37">
        <f>SUMIFS(СВЦЭМ!$D$34:$D$777,СВЦЭМ!$A$34:$A$777,$A53,СВЦЭМ!$B$34:$B$777,H$47)+'СЕТ СН'!$G$11+СВЦЭМ!$D$10+'СЕТ СН'!$G$6</f>
        <v>1596.3302506299999</v>
      </c>
      <c r="I53" s="37">
        <f>SUMIFS(СВЦЭМ!$D$34:$D$777,СВЦЭМ!$A$34:$A$777,$A53,СВЦЭМ!$B$34:$B$777,I$47)+'СЕТ СН'!$G$11+СВЦЭМ!$D$10+'СЕТ СН'!$G$6</f>
        <v>1497.61851884</v>
      </c>
      <c r="J53" s="37">
        <f>SUMIFS(СВЦЭМ!$D$34:$D$777,СВЦЭМ!$A$34:$A$777,$A53,СВЦЭМ!$B$34:$B$777,J$47)+'СЕТ СН'!$G$11+СВЦЭМ!$D$10+'СЕТ СН'!$G$6</f>
        <v>1400.8568037699999</v>
      </c>
      <c r="K53" s="37">
        <f>SUMIFS(СВЦЭМ!$D$34:$D$777,СВЦЭМ!$A$34:$A$777,$A53,СВЦЭМ!$B$34:$B$777,K$47)+'СЕТ СН'!$G$11+СВЦЭМ!$D$10+'СЕТ СН'!$G$6</f>
        <v>1124.0919444000001</v>
      </c>
      <c r="L53" s="37">
        <f>SUMIFS(СВЦЭМ!$D$34:$D$777,СВЦЭМ!$A$34:$A$777,$A53,СВЦЭМ!$B$34:$B$777,L$47)+'СЕТ СН'!$G$11+СВЦЭМ!$D$10+'СЕТ СН'!$G$6</f>
        <v>1242.5309135499999</v>
      </c>
      <c r="M53" s="37">
        <f>SUMIFS(СВЦЭМ!$D$34:$D$777,СВЦЭМ!$A$34:$A$777,$A53,СВЦЭМ!$B$34:$B$777,M$47)+'СЕТ СН'!$G$11+СВЦЭМ!$D$10+'СЕТ СН'!$G$6</f>
        <v>1398.1397765500001</v>
      </c>
      <c r="N53" s="37">
        <f>SUMIFS(СВЦЭМ!$D$34:$D$777,СВЦЭМ!$A$34:$A$777,$A53,СВЦЭМ!$B$34:$B$777,N$47)+'СЕТ СН'!$G$11+СВЦЭМ!$D$10+'СЕТ СН'!$G$6</f>
        <v>1427.00939417</v>
      </c>
      <c r="O53" s="37">
        <f>SUMIFS(СВЦЭМ!$D$34:$D$777,СВЦЭМ!$A$34:$A$777,$A53,СВЦЭМ!$B$34:$B$777,O$47)+'СЕТ СН'!$G$11+СВЦЭМ!$D$10+'СЕТ СН'!$G$6</f>
        <v>1433.11111719</v>
      </c>
      <c r="P53" s="37">
        <f>SUMIFS(СВЦЭМ!$D$34:$D$777,СВЦЭМ!$A$34:$A$777,$A53,СВЦЭМ!$B$34:$B$777,P$47)+'СЕТ СН'!$G$11+СВЦЭМ!$D$10+'СЕТ СН'!$G$6</f>
        <v>1302.9347471199999</v>
      </c>
      <c r="Q53" s="37">
        <f>SUMIFS(СВЦЭМ!$D$34:$D$777,СВЦЭМ!$A$34:$A$777,$A53,СВЦЭМ!$B$34:$B$777,Q$47)+'СЕТ СН'!$G$11+СВЦЭМ!$D$10+'СЕТ СН'!$G$6</f>
        <v>1221.80087976</v>
      </c>
      <c r="R53" s="37">
        <f>SUMIFS(СВЦЭМ!$D$34:$D$777,СВЦЭМ!$A$34:$A$777,$A53,СВЦЭМ!$B$34:$B$777,R$47)+'СЕТ СН'!$G$11+СВЦЭМ!$D$10+'СЕТ СН'!$G$6</f>
        <v>1205.73205203</v>
      </c>
      <c r="S53" s="37">
        <f>SUMIFS(СВЦЭМ!$D$34:$D$777,СВЦЭМ!$A$34:$A$777,$A53,СВЦЭМ!$B$34:$B$777,S$47)+'СЕТ СН'!$G$11+СВЦЭМ!$D$10+'СЕТ СН'!$G$6</f>
        <v>1162.0311689299999</v>
      </c>
      <c r="T53" s="37">
        <f>SUMIFS(СВЦЭМ!$D$34:$D$777,СВЦЭМ!$A$34:$A$777,$A53,СВЦЭМ!$B$34:$B$777,T$47)+'СЕТ СН'!$G$11+СВЦЭМ!$D$10+'СЕТ СН'!$G$6</f>
        <v>1118.6222620599999</v>
      </c>
      <c r="U53" s="37">
        <f>SUMIFS(СВЦЭМ!$D$34:$D$777,СВЦЭМ!$A$34:$A$777,$A53,СВЦЭМ!$B$34:$B$777,U$47)+'СЕТ СН'!$G$11+СВЦЭМ!$D$10+'СЕТ СН'!$G$6</f>
        <v>1120.8086698299999</v>
      </c>
      <c r="V53" s="37">
        <f>SUMIFS(СВЦЭМ!$D$34:$D$777,СВЦЭМ!$A$34:$A$777,$A53,СВЦЭМ!$B$34:$B$777,V$47)+'СЕТ СН'!$G$11+СВЦЭМ!$D$10+'СЕТ СН'!$G$6</f>
        <v>1144.9185583200001</v>
      </c>
      <c r="W53" s="37">
        <f>SUMIFS(СВЦЭМ!$D$34:$D$777,СВЦЭМ!$A$34:$A$777,$A53,СВЦЭМ!$B$34:$B$777,W$47)+'СЕТ СН'!$G$11+СВЦЭМ!$D$10+'СЕТ СН'!$G$6</f>
        <v>1127.6476543899998</v>
      </c>
      <c r="X53" s="37">
        <f>SUMIFS(СВЦЭМ!$D$34:$D$777,СВЦЭМ!$A$34:$A$777,$A53,СВЦЭМ!$B$34:$B$777,X$47)+'СЕТ СН'!$G$11+СВЦЭМ!$D$10+'СЕТ СН'!$G$6</f>
        <v>1090.61837481</v>
      </c>
      <c r="Y53" s="37">
        <f>SUMIFS(СВЦЭМ!$D$34:$D$777,СВЦЭМ!$A$34:$A$777,$A53,СВЦЭМ!$B$34:$B$777,Y$47)+'СЕТ СН'!$G$11+СВЦЭМ!$D$10+'СЕТ СН'!$G$6</f>
        <v>1103.91972986</v>
      </c>
    </row>
    <row r="54" spans="1:25" ht="15.75" x14ac:dyDescent="0.2">
      <c r="A54" s="36">
        <f t="shared" si="1"/>
        <v>42620</v>
      </c>
      <c r="B54" s="37">
        <f>SUMIFS(СВЦЭМ!$D$34:$D$777,СВЦЭМ!$A$34:$A$777,$A54,СВЦЭМ!$B$34:$B$777,B$47)+'СЕТ СН'!$G$11+СВЦЭМ!$D$10+'СЕТ СН'!$G$6</f>
        <v>1472.3361960500001</v>
      </c>
      <c r="C54" s="37">
        <f>SUMIFS(СВЦЭМ!$D$34:$D$777,СВЦЭМ!$A$34:$A$777,$A54,СВЦЭМ!$B$34:$B$777,C$47)+'СЕТ СН'!$G$11+СВЦЭМ!$D$10+'СЕТ СН'!$G$6</f>
        <v>1523.4840445</v>
      </c>
      <c r="D54" s="37">
        <f>SUMIFS(СВЦЭМ!$D$34:$D$777,СВЦЭМ!$A$34:$A$777,$A54,СВЦЭМ!$B$34:$B$777,D$47)+'СЕТ СН'!$G$11+СВЦЭМ!$D$10+'СЕТ СН'!$G$6</f>
        <v>1570.47120999</v>
      </c>
      <c r="E54" s="37">
        <f>SUMIFS(СВЦЭМ!$D$34:$D$777,СВЦЭМ!$A$34:$A$777,$A54,СВЦЭМ!$B$34:$B$777,E$47)+'СЕТ СН'!$G$11+СВЦЭМ!$D$10+'СЕТ СН'!$G$6</f>
        <v>1647.6774784500001</v>
      </c>
      <c r="F54" s="37">
        <f>SUMIFS(СВЦЭМ!$D$34:$D$777,СВЦЭМ!$A$34:$A$777,$A54,СВЦЭМ!$B$34:$B$777,F$47)+'СЕТ СН'!$G$11+СВЦЭМ!$D$10+'СЕТ СН'!$G$6</f>
        <v>1690.3155274200001</v>
      </c>
      <c r="G54" s="37">
        <f>SUMIFS(СВЦЭМ!$D$34:$D$777,СВЦЭМ!$A$34:$A$777,$A54,СВЦЭМ!$B$34:$B$777,G$47)+'СЕТ СН'!$G$11+СВЦЭМ!$D$10+'СЕТ СН'!$G$6</f>
        <v>1650.40646692</v>
      </c>
      <c r="H54" s="37">
        <f>SUMIFS(СВЦЭМ!$D$34:$D$777,СВЦЭМ!$A$34:$A$777,$A54,СВЦЭМ!$B$34:$B$777,H$47)+'СЕТ СН'!$G$11+СВЦЭМ!$D$10+'СЕТ СН'!$G$6</f>
        <v>1545.8754782999999</v>
      </c>
      <c r="I54" s="37">
        <f>SUMIFS(СВЦЭМ!$D$34:$D$777,СВЦЭМ!$A$34:$A$777,$A54,СВЦЭМ!$B$34:$B$777,I$47)+'СЕТ СН'!$G$11+СВЦЭМ!$D$10+'СЕТ СН'!$G$6</f>
        <v>1450.97614484</v>
      </c>
      <c r="J54" s="37">
        <f>SUMIFS(СВЦЭМ!$D$34:$D$777,СВЦЭМ!$A$34:$A$777,$A54,СВЦЭМ!$B$34:$B$777,J$47)+'СЕТ СН'!$G$11+СВЦЭМ!$D$10+'СЕТ СН'!$G$6</f>
        <v>1436.12279012</v>
      </c>
      <c r="K54" s="37">
        <f>SUMIFS(СВЦЭМ!$D$34:$D$777,СВЦЭМ!$A$34:$A$777,$A54,СВЦЭМ!$B$34:$B$777,K$47)+'СЕТ СН'!$G$11+СВЦЭМ!$D$10+'СЕТ СН'!$G$6</f>
        <v>1436.1650153800001</v>
      </c>
      <c r="L54" s="37">
        <f>SUMIFS(СВЦЭМ!$D$34:$D$777,СВЦЭМ!$A$34:$A$777,$A54,СВЦЭМ!$B$34:$B$777,L$47)+'СЕТ СН'!$G$11+СВЦЭМ!$D$10+'СЕТ СН'!$G$6</f>
        <v>1405.39020196</v>
      </c>
      <c r="M54" s="37">
        <f>SUMIFS(СВЦЭМ!$D$34:$D$777,СВЦЭМ!$A$34:$A$777,$A54,СВЦЭМ!$B$34:$B$777,M$47)+'СЕТ СН'!$G$11+СВЦЭМ!$D$10+'СЕТ СН'!$G$6</f>
        <v>1439.5704395799999</v>
      </c>
      <c r="N54" s="37">
        <f>SUMIFS(СВЦЭМ!$D$34:$D$777,СВЦЭМ!$A$34:$A$777,$A54,СВЦЭМ!$B$34:$B$777,N$47)+'СЕТ СН'!$G$11+СВЦЭМ!$D$10+'СЕТ СН'!$G$6</f>
        <v>1420.0417663399999</v>
      </c>
      <c r="O54" s="37">
        <f>SUMIFS(СВЦЭМ!$D$34:$D$777,СВЦЭМ!$A$34:$A$777,$A54,СВЦЭМ!$B$34:$B$777,O$47)+'СЕТ СН'!$G$11+СВЦЭМ!$D$10+'СЕТ СН'!$G$6</f>
        <v>1407.2261347799999</v>
      </c>
      <c r="P54" s="37">
        <f>SUMIFS(СВЦЭМ!$D$34:$D$777,СВЦЭМ!$A$34:$A$777,$A54,СВЦЭМ!$B$34:$B$777,P$47)+'СЕТ СН'!$G$11+СВЦЭМ!$D$10+'СЕТ СН'!$G$6</f>
        <v>1391.0835026700001</v>
      </c>
      <c r="Q54" s="37">
        <f>SUMIFS(СВЦЭМ!$D$34:$D$777,СВЦЭМ!$A$34:$A$777,$A54,СВЦЭМ!$B$34:$B$777,Q$47)+'СЕТ СН'!$G$11+СВЦЭМ!$D$10+'СЕТ СН'!$G$6</f>
        <v>1352.4150426799999</v>
      </c>
      <c r="R54" s="37">
        <f>SUMIFS(СВЦЭМ!$D$34:$D$777,СВЦЭМ!$A$34:$A$777,$A54,СВЦЭМ!$B$34:$B$777,R$47)+'СЕТ СН'!$G$11+СВЦЭМ!$D$10+'СЕТ СН'!$G$6</f>
        <v>1443.23812331</v>
      </c>
      <c r="S54" s="37">
        <f>SUMIFS(СВЦЭМ!$D$34:$D$777,СВЦЭМ!$A$34:$A$777,$A54,СВЦЭМ!$B$34:$B$777,S$47)+'СЕТ СН'!$G$11+СВЦЭМ!$D$10+'СЕТ СН'!$G$6</f>
        <v>1477.8244377799999</v>
      </c>
      <c r="T54" s="37">
        <f>SUMIFS(СВЦЭМ!$D$34:$D$777,СВЦЭМ!$A$34:$A$777,$A54,СВЦЭМ!$B$34:$B$777,T$47)+'СЕТ СН'!$G$11+СВЦЭМ!$D$10+'СЕТ СН'!$G$6</f>
        <v>1480.2840351</v>
      </c>
      <c r="U54" s="37">
        <f>SUMIFS(СВЦЭМ!$D$34:$D$777,СВЦЭМ!$A$34:$A$777,$A54,СВЦЭМ!$B$34:$B$777,U$47)+'СЕТ СН'!$G$11+СВЦЭМ!$D$10+'СЕТ СН'!$G$6</f>
        <v>1492.1235699899999</v>
      </c>
      <c r="V54" s="37">
        <f>SUMIFS(СВЦЭМ!$D$34:$D$777,СВЦЭМ!$A$34:$A$777,$A54,СВЦЭМ!$B$34:$B$777,V$47)+'СЕТ СН'!$G$11+СВЦЭМ!$D$10+'СЕТ СН'!$G$6</f>
        <v>1491.2562544799998</v>
      </c>
      <c r="W54" s="37">
        <f>SUMIFS(СВЦЭМ!$D$34:$D$777,СВЦЭМ!$A$34:$A$777,$A54,СВЦЭМ!$B$34:$B$777,W$47)+'СЕТ СН'!$G$11+СВЦЭМ!$D$10+'СЕТ СН'!$G$6</f>
        <v>1428.9072799</v>
      </c>
      <c r="X54" s="37">
        <f>SUMIFS(СВЦЭМ!$D$34:$D$777,СВЦЭМ!$A$34:$A$777,$A54,СВЦЭМ!$B$34:$B$777,X$47)+'СЕТ СН'!$G$11+СВЦЭМ!$D$10+'СЕТ СН'!$G$6</f>
        <v>1381.1479682099998</v>
      </c>
      <c r="Y54" s="37">
        <f>SUMIFS(СВЦЭМ!$D$34:$D$777,СВЦЭМ!$A$34:$A$777,$A54,СВЦЭМ!$B$34:$B$777,Y$47)+'СЕТ СН'!$G$11+СВЦЭМ!$D$10+'СЕТ СН'!$G$6</f>
        <v>1404.80513741</v>
      </c>
    </row>
    <row r="55" spans="1:25" ht="15.75" x14ac:dyDescent="0.2">
      <c r="A55" s="36">
        <f t="shared" si="1"/>
        <v>42621</v>
      </c>
      <c r="B55" s="37">
        <f>SUMIFS(СВЦЭМ!$D$34:$D$777,СВЦЭМ!$A$34:$A$777,$A55,СВЦЭМ!$B$34:$B$777,B$47)+'СЕТ СН'!$G$11+СВЦЭМ!$D$10+'СЕТ СН'!$G$6</f>
        <v>1443.60606925</v>
      </c>
      <c r="C55" s="37">
        <f>SUMIFS(СВЦЭМ!$D$34:$D$777,СВЦЭМ!$A$34:$A$777,$A55,СВЦЭМ!$B$34:$B$777,C$47)+'СЕТ СН'!$G$11+СВЦЭМ!$D$10+'СЕТ СН'!$G$6</f>
        <v>1493.33236648</v>
      </c>
      <c r="D55" s="37">
        <f>SUMIFS(СВЦЭМ!$D$34:$D$777,СВЦЭМ!$A$34:$A$777,$A55,СВЦЭМ!$B$34:$B$777,D$47)+'СЕТ СН'!$G$11+СВЦЭМ!$D$10+'СЕТ СН'!$G$6</f>
        <v>1546.62791528</v>
      </c>
      <c r="E55" s="37">
        <f>SUMIFS(СВЦЭМ!$D$34:$D$777,СВЦЭМ!$A$34:$A$777,$A55,СВЦЭМ!$B$34:$B$777,E$47)+'СЕТ СН'!$G$11+СВЦЭМ!$D$10+'СЕТ СН'!$G$6</f>
        <v>1564.3963878500001</v>
      </c>
      <c r="F55" s="37">
        <f>SUMIFS(СВЦЭМ!$D$34:$D$777,СВЦЭМ!$A$34:$A$777,$A55,СВЦЭМ!$B$34:$B$777,F$47)+'СЕТ СН'!$G$11+СВЦЭМ!$D$10+'СЕТ СН'!$G$6</f>
        <v>1576.32901939</v>
      </c>
      <c r="G55" s="37">
        <f>SUMIFS(СВЦЭМ!$D$34:$D$777,СВЦЭМ!$A$34:$A$777,$A55,СВЦЭМ!$B$34:$B$777,G$47)+'СЕТ СН'!$G$11+СВЦЭМ!$D$10+'СЕТ СН'!$G$6</f>
        <v>1578.7513967</v>
      </c>
      <c r="H55" s="37">
        <f>SUMIFS(СВЦЭМ!$D$34:$D$777,СВЦЭМ!$A$34:$A$777,$A55,СВЦЭМ!$B$34:$B$777,H$47)+'СЕТ СН'!$G$11+СВЦЭМ!$D$10+'СЕТ СН'!$G$6</f>
        <v>1547.21458876</v>
      </c>
      <c r="I55" s="37">
        <f>SUMIFS(СВЦЭМ!$D$34:$D$777,СВЦЭМ!$A$34:$A$777,$A55,СВЦЭМ!$B$34:$B$777,I$47)+'СЕТ СН'!$G$11+СВЦЭМ!$D$10+'СЕТ СН'!$G$6</f>
        <v>1506.66162824</v>
      </c>
      <c r="J55" s="37">
        <f>SUMIFS(СВЦЭМ!$D$34:$D$777,СВЦЭМ!$A$34:$A$777,$A55,СВЦЭМ!$B$34:$B$777,J$47)+'СЕТ СН'!$G$11+СВЦЭМ!$D$10+'СЕТ СН'!$G$6</f>
        <v>1433.42479108</v>
      </c>
      <c r="K55" s="37">
        <f>SUMIFS(СВЦЭМ!$D$34:$D$777,СВЦЭМ!$A$34:$A$777,$A55,СВЦЭМ!$B$34:$B$777,K$47)+'СЕТ СН'!$G$11+СВЦЭМ!$D$10+'СЕТ СН'!$G$6</f>
        <v>1347.39943429</v>
      </c>
      <c r="L55" s="37">
        <f>SUMIFS(СВЦЭМ!$D$34:$D$777,СВЦЭМ!$A$34:$A$777,$A55,СВЦЭМ!$B$34:$B$777,L$47)+'СЕТ СН'!$G$11+СВЦЭМ!$D$10+'СЕТ СН'!$G$6</f>
        <v>1667.57245463</v>
      </c>
      <c r="M55" s="37">
        <f>SUMIFS(СВЦЭМ!$D$34:$D$777,СВЦЭМ!$A$34:$A$777,$A55,СВЦЭМ!$B$34:$B$777,M$47)+'СЕТ СН'!$G$11+СВЦЭМ!$D$10+'СЕТ СН'!$G$6</f>
        <v>1845.0469496200001</v>
      </c>
      <c r="N55" s="37">
        <f>SUMIFS(СВЦЭМ!$D$34:$D$777,СВЦЭМ!$A$34:$A$777,$A55,СВЦЭМ!$B$34:$B$777,N$47)+'СЕТ СН'!$G$11+СВЦЭМ!$D$10+'СЕТ СН'!$G$6</f>
        <v>1554.39394662</v>
      </c>
      <c r="O55" s="37">
        <f>SUMIFS(СВЦЭМ!$D$34:$D$777,СВЦЭМ!$A$34:$A$777,$A55,СВЦЭМ!$B$34:$B$777,O$47)+'СЕТ СН'!$G$11+СВЦЭМ!$D$10+'СЕТ СН'!$G$6</f>
        <v>1395.7078776799999</v>
      </c>
      <c r="P55" s="37">
        <f>SUMIFS(СВЦЭМ!$D$34:$D$777,СВЦЭМ!$A$34:$A$777,$A55,СВЦЭМ!$B$34:$B$777,P$47)+'СЕТ СН'!$G$11+СВЦЭМ!$D$10+'СЕТ СН'!$G$6</f>
        <v>1366.3803829799999</v>
      </c>
      <c r="Q55" s="37">
        <f>SUMIFS(СВЦЭМ!$D$34:$D$777,СВЦЭМ!$A$34:$A$777,$A55,СВЦЭМ!$B$34:$B$777,Q$47)+'СЕТ СН'!$G$11+СВЦЭМ!$D$10+'СЕТ СН'!$G$6</f>
        <v>1372.9044135199999</v>
      </c>
      <c r="R55" s="37">
        <f>SUMIFS(СВЦЭМ!$D$34:$D$777,СВЦЭМ!$A$34:$A$777,$A55,СВЦЭМ!$B$34:$B$777,R$47)+'СЕТ СН'!$G$11+СВЦЭМ!$D$10+'СЕТ СН'!$G$6</f>
        <v>1383.2948159100001</v>
      </c>
      <c r="S55" s="37">
        <f>SUMIFS(СВЦЭМ!$D$34:$D$777,СВЦЭМ!$A$34:$A$777,$A55,СВЦЭМ!$B$34:$B$777,S$47)+'СЕТ СН'!$G$11+СВЦЭМ!$D$10+'СЕТ СН'!$G$6</f>
        <v>1386.3390968599999</v>
      </c>
      <c r="T55" s="37">
        <f>SUMIFS(СВЦЭМ!$D$34:$D$777,СВЦЭМ!$A$34:$A$777,$A55,СВЦЭМ!$B$34:$B$777,T$47)+'СЕТ СН'!$G$11+СВЦЭМ!$D$10+'СЕТ СН'!$G$6</f>
        <v>1331.16251878</v>
      </c>
      <c r="U55" s="37">
        <f>SUMIFS(СВЦЭМ!$D$34:$D$777,СВЦЭМ!$A$34:$A$777,$A55,СВЦЭМ!$B$34:$B$777,U$47)+'СЕТ СН'!$G$11+СВЦЭМ!$D$10+'СЕТ СН'!$G$6</f>
        <v>1333.0952017499999</v>
      </c>
      <c r="V55" s="37">
        <f>SUMIFS(СВЦЭМ!$D$34:$D$777,СВЦЭМ!$A$34:$A$777,$A55,СВЦЭМ!$B$34:$B$777,V$47)+'СЕТ СН'!$G$11+СВЦЭМ!$D$10+'СЕТ СН'!$G$6</f>
        <v>1364.52008363</v>
      </c>
      <c r="W55" s="37">
        <f>SUMIFS(СВЦЭМ!$D$34:$D$777,СВЦЭМ!$A$34:$A$777,$A55,СВЦЭМ!$B$34:$B$777,W$47)+'СЕТ СН'!$G$11+СВЦЭМ!$D$10+'СЕТ СН'!$G$6</f>
        <v>1354.10657186</v>
      </c>
      <c r="X55" s="37">
        <f>SUMIFS(СВЦЭМ!$D$34:$D$777,СВЦЭМ!$A$34:$A$777,$A55,СВЦЭМ!$B$34:$B$777,X$47)+'СЕТ СН'!$G$11+СВЦЭМ!$D$10+'СЕТ СН'!$G$6</f>
        <v>1343.61273317</v>
      </c>
      <c r="Y55" s="37">
        <f>SUMIFS(СВЦЭМ!$D$34:$D$777,СВЦЭМ!$A$34:$A$777,$A55,СВЦЭМ!$B$34:$B$777,Y$47)+'СЕТ СН'!$G$11+СВЦЭМ!$D$10+'СЕТ СН'!$G$6</f>
        <v>1387.3336263799999</v>
      </c>
    </row>
    <row r="56" spans="1:25" ht="15.75" x14ac:dyDescent="0.2">
      <c r="A56" s="36">
        <f t="shared" si="1"/>
        <v>42622</v>
      </c>
      <c r="B56" s="37">
        <f>SUMIFS(СВЦЭМ!$D$34:$D$777,СВЦЭМ!$A$34:$A$777,$A56,СВЦЭМ!$B$34:$B$777,B$47)+'СЕТ СН'!$G$11+СВЦЭМ!$D$10+'СЕТ СН'!$G$6</f>
        <v>1471.9702926999998</v>
      </c>
      <c r="C56" s="37">
        <f>SUMIFS(СВЦЭМ!$D$34:$D$777,СВЦЭМ!$A$34:$A$777,$A56,СВЦЭМ!$B$34:$B$777,C$47)+'СЕТ СН'!$G$11+СВЦЭМ!$D$10+'СЕТ СН'!$G$6</f>
        <v>1541.86758042</v>
      </c>
      <c r="D56" s="37">
        <f>SUMIFS(СВЦЭМ!$D$34:$D$777,СВЦЭМ!$A$34:$A$777,$A56,СВЦЭМ!$B$34:$B$777,D$47)+'СЕТ СН'!$G$11+СВЦЭМ!$D$10+'СЕТ СН'!$G$6</f>
        <v>1603.63775966</v>
      </c>
      <c r="E56" s="37">
        <f>SUMIFS(СВЦЭМ!$D$34:$D$777,СВЦЭМ!$A$34:$A$777,$A56,СВЦЭМ!$B$34:$B$777,E$47)+'СЕТ СН'!$G$11+СВЦЭМ!$D$10+'СЕТ СН'!$G$6</f>
        <v>1612.89072347</v>
      </c>
      <c r="F56" s="37">
        <f>SUMIFS(СВЦЭМ!$D$34:$D$777,СВЦЭМ!$A$34:$A$777,$A56,СВЦЭМ!$B$34:$B$777,F$47)+'СЕТ СН'!$G$11+СВЦЭМ!$D$10+'СЕТ СН'!$G$6</f>
        <v>1604.8143751499999</v>
      </c>
      <c r="G56" s="37">
        <f>SUMIFS(СВЦЭМ!$D$34:$D$777,СВЦЭМ!$A$34:$A$777,$A56,СВЦЭМ!$B$34:$B$777,G$47)+'СЕТ СН'!$G$11+СВЦЭМ!$D$10+'СЕТ СН'!$G$6</f>
        <v>1580.0640676999999</v>
      </c>
      <c r="H56" s="37">
        <f>SUMIFS(СВЦЭМ!$D$34:$D$777,СВЦЭМ!$A$34:$A$777,$A56,СВЦЭМ!$B$34:$B$777,H$47)+'СЕТ СН'!$G$11+СВЦЭМ!$D$10+'СЕТ СН'!$G$6</f>
        <v>1505.58684769</v>
      </c>
      <c r="I56" s="37">
        <f>SUMIFS(СВЦЭМ!$D$34:$D$777,СВЦЭМ!$A$34:$A$777,$A56,СВЦЭМ!$B$34:$B$777,I$47)+'СЕТ СН'!$G$11+СВЦЭМ!$D$10+'СЕТ СН'!$G$6</f>
        <v>1452.9825647799998</v>
      </c>
      <c r="J56" s="37">
        <f>SUMIFS(СВЦЭМ!$D$34:$D$777,СВЦЭМ!$A$34:$A$777,$A56,СВЦЭМ!$B$34:$B$777,J$47)+'СЕТ СН'!$G$11+СВЦЭМ!$D$10+'СЕТ СН'!$G$6</f>
        <v>1363.0771343399999</v>
      </c>
      <c r="K56" s="37">
        <f>SUMIFS(СВЦЭМ!$D$34:$D$777,СВЦЭМ!$A$34:$A$777,$A56,СВЦЭМ!$B$34:$B$777,K$47)+'СЕТ СН'!$G$11+СВЦЭМ!$D$10+'СЕТ СН'!$G$6</f>
        <v>1299.01141362</v>
      </c>
      <c r="L56" s="37">
        <f>SUMIFS(СВЦЭМ!$D$34:$D$777,СВЦЭМ!$A$34:$A$777,$A56,СВЦЭМ!$B$34:$B$777,L$47)+'СЕТ СН'!$G$11+СВЦЭМ!$D$10+'СЕТ СН'!$G$6</f>
        <v>1309.1200858699999</v>
      </c>
      <c r="M56" s="37">
        <f>SUMIFS(СВЦЭМ!$D$34:$D$777,СВЦЭМ!$A$34:$A$777,$A56,СВЦЭМ!$B$34:$B$777,M$47)+'СЕТ СН'!$G$11+СВЦЭМ!$D$10+'СЕТ СН'!$G$6</f>
        <v>1286.96277216</v>
      </c>
      <c r="N56" s="37">
        <f>SUMIFS(СВЦЭМ!$D$34:$D$777,СВЦЭМ!$A$34:$A$777,$A56,СВЦЭМ!$B$34:$B$777,N$47)+'СЕТ СН'!$G$11+СВЦЭМ!$D$10+'СЕТ СН'!$G$6</f>
        <v>1258.8304522599999</v>
      </c>
      <c r="O56" s="37">
        <f>SUMIFS(СВЦЭМ!$D$34:$D$777,СВЦЭМ!$A$34:$A$777,$A56,СВЦЭМ!$B$34:$B$777,O$47)+'СЕТ СН'!$G$11+СВЦЭМ!$D$10+'СЕТ СН'!$G$6</f>
        <v>1537.8144757999999</v>
      </c>
      <c r="P56" s="37">
        <f>SUMIFS(СВЦЭМ!$D$34:$D$777,СВЦЭМ!$A$34:$A$777,$A56,СВЦЭМ!$B$34:$B$777,P$47)+'СЕТ СН'!$G$11+СВЦЭМ!$D$10+'СЕТ СН'!$G$6</f>
        <v>1680.58320353</v>
      </c>
      <c r="Q56" s="37">
        <f>SUMIFS(СВЦЭМ!$D$34:$D$777,СВЦЭМ!$A$34:$A$777,$A56,СВЦЭМ!$B$34:$B$777,Q$47)+'СЕТ СН'!$G$11+СВЦЭМ!$D$10+'СЕТ СН'!$G$6</f>
        <v>1544.8787182199999</v>
      </c>
      <c r="R56" s="37">
        <f>SUMIFS(СВЦЭМ!$D$34:$D$777,СВЦЭМ!$A$34:$A$777,$A56,СВЦЭМ!$B$34:$B$777,R$47)+'СЕТ СН'!$G$11+СВЦЭМ!$D$10+'СЕТ СН'!$G$6</f>
        <v>1388.0209898399999</v>
      </c>
      <c r="S56" s="37">
        <f>SUMIFS(СВЦЭМ!$D$34:$D$777,СВЦЭМ!$A$34:$A$777,$A56,СВЦЭМ!$B$34:$B$777,S$47)+'СЕТ СН'!$G$11+СВЦЭМ!$D$10+'СЕТ СН'!$G$6</f>
        <v>1354.12130497</v>
      </c>
      <c r="T56" s="37">
        <f>SUMIFS(СВЦЭМ!$D$34:$D$777,СВЦЭМ!$A$34:$A$777,$A56,СВЦЭМ!$B$34:$B$777,T$47)+'СЕТ СН'!$G$11+СВЦЭМ!$D$10+'СЕТ СН'!$G$6</f>
        <v>1300.0773326599999</v>
      </c>
      <c r="U56" s="37">
        <f>SUMIFS(СВЦЭМ!$D$34:$D$777,СВЦЭМ!$A$34:$A$777,$A56,СВЦЭМ!$B$34:$B$777,U$47)+'СЕТ СН'!$G$11+СВЦЭМ!$D$10+'СЕТ СН'!$G$6</f>
        <v>1319.8629208299999</v>
      </c>
      <c r="V56" s="37">
        <f>SUMIFS(СВЦЭМ!$D$34:$D$777,СВЦЭМ!$A$34:$A$777,$A56,СВЦЭМ!$B$34:$B$777,V$47)+'СЕТ СН'!$G$11+СВЦЭМ!$D$10+'СЕТ СН'!$G$6</f>
        <v>1357.91691077</v>
      </c>
      <c r="W56" s="37">
        <f>SUMIFS(СВЦЭМ!$D$34:$D$777,СВЦЭМ!$A$34:$A$777,$A56,СВЦЭМ!$B$34:$B$777,W$47)+'СЕТ СН'!$G$11+СВЦЭМ!$D$10+'СЕТ СН'!$G$6</f>
        <v>1368.1700474700001</v>
      </c>
      <c r="X56" s="37">
        <f>SUMIFS(СВЦЭМ!$D$34:$D$777,СВЦЭМ!$A$34:$A$777,$A56,СВЦЭМ!$B$34:$B$777,X$47)+'СЕТ СН'!$G$11+СВЦЭМ!$D$10+'СЕТ СН'!$G$6</f>
        <v>1352.18259143</v>
      </c>
      <c r="Y56" s="37">
        <f>SUMIFS(СВЦЭМ!$D$34:$D$777,СВЦЭМ!$A$34:$A$777,$A56,СВЦЭМ!$B$34:$B$777,Y$47)+'СЕТ СН'!$G$11+СВЦЭМ!$D$10+'СЕТ СН'!$G$6</f>
        <v>1432.61095589</v>
      </c>
    </row>
    <row r="57" spans="1:25" ht="15.75" x14ac:dyDescent="0.2">
      <c r="A57" s="36">
        <f t="shared" si="1"/>
        <v>42623</v>
      </c>
      <c r="B57" s="37">
        <f>SUMIFS(СВЦЭМ!$D$34:$D$777,СВЦЭМ!$A$34:$A$777,$A57,СВЦЭМ!$B$34:$B$777,B$47)+'СЕТ СН'!$G$11+СВЦЭМ!$D$10+'СЕТ СН'!$G$6</f>
        <v>1578.62737851</v>
      </c>
      <c r="C57" s="37">
        <f>SUMIFS(СВЦЭМ!$D$34:$D$777,СВЦЭМ!$A$34:$A$777,$A57,СВЦЭМ!$B$34:$B$777,C$47)+'СЕТ СН'!$G$11+СВЦЭМ!$D$10+'СЕТ СН'!$G$6</f>
        <v>1673.5658371299999</v>
      </c>
      <c r="D57" s="37">
        <f>SUMIFS(СВЦЭМ!$D$34:$D$777,СВЦЭМ!$A$34:$A$777,$A57,СВЦЭМ!$B$34:$B$777,D$47)+'СЕТ СН'!$G$11+СВЦЭМ!$D$10+'СЕТ СН'!$G$6</f>
        <v>1726.5258424699998</v>
      </c>
      <c r="E57" s="37">
        <f>SUMIFS(СВЦЭМ!$D$34:$D$777,СВЦЭМ!$A$34:$A$777,$A57,СВЦЭМ!$B$34:$B$777,E$47)+'СЕТ СН'!$G$11+СВЦЭМ!$D$10+'СЕТ СН'!$G$6</f>
        <v>1733.96939131</v>
      </c>
      <c r="F57" s="37">
        <f>SUMIFS(СВЦЭМ!$D$34:$D$777,СВЦЭМ!$A$34:$A$777,$A57,СВЦЭМ!$B$34:$B$777,F$47)+'СЕТ СН'!$G$11+СВЦЭМ!$D$10+'СЕТ СН'!$G$6</f>
        <v>1729.7283877100001</v>
      </c>
      <c r="G57" s="37">
        <f>SUMIFS(СВЦЭМ!$D$34:$D$777,СВЦЭМ!$A$34:$A$777,$A57,СВЦЭМ!$B$34:$B$777,G$47)+'СЕТ СН'!$G$11+СВЦЭМ!$D$10+'СЕТ СН'!$G$6</f>
        <v>1671.95457713</v>
      </c>
      <c r="H57" s="37">
        <f>SUMIFS(СВЦЭМ!$D$34:$D$777,СВЦЭМ!$A$34:$A$777,$A57,СВЦЭМ!$B$34:$B$777,H$47)+'СЕТ СН'!$G$11+СВЦЭМ!$D$10+'СЕТ СН'!$G$6</f>
        <v>1656.42451972</v>
      </c>
      <c r="I57" s="37">
        <f>SUMIFS(СВЦЭМ!$D$34:$D$777,СВЦЭМ!$A$34:$A$777,$A57,СВЦЭМ!$B$34:$B$777,I$47)+'СЕТ СН'!$G$11+СВЦЭМ!$D$10+'СЕТ СН'!$G$6</f>
        <v>1625.5949365899999</v>
      </c>
      <c r="J57" s="37">
        <f>SUMIFS(СВЦЭМ!$D$34:$D$777,СВЦЭМ!$A$34:$A$777,$A57,СВЦЭМ!$B$34:$B$777,J$47)+'СЕТ СН'!$G$11+СВЦЭМ!$D$10+'СЕТ СН'!$G$6</f>
        <v>1514.5659396599999</v>
      </c>
      <c r="K57" s="37">
        <f>SUMIFS(СВЦЭМ!$D$34:$D$777,СВЦЭМ!$A$34:$A$777,$A57,СВЦЭМ!$B$34:$B$777,K$47)+'СЕТ СН'!$G$11+СВЦЭМ!$D$10+'СЕТ СН'!$G$6</f>
        <v>1432.97867888</v>
      </c>
      <c r="L57" s="37">
        <f>SUMIFS(СВЦЭМ!$D$34:$D$777,СВЦЭМ!$A$34:$A$777,$A57,СВЦЭМ!$B$34:$B$777,L$47)+'СЕТ СН'!$G$11+СВЦЭМ!$D$10+'СЕТ СН'!$G$6</f>
        <v>1406.67201056</v>
      </c>
      <c r="M57" s="37">
        <f>SUMIFS(СВЦЭМ!$D$34:$D$777,СВЦЭМ!$A$34:$A$777,$A57,СВЦЭМ!$B$34:$B$777,M$47)+'СЕТ СН'!$G$11+СВЦЭМ!$D$10+'СЕТ СН'!$G$6</f>
        <v>1376.5726765700001</v>
      </c>
      <c r="N57" s="37">
        <f>SUMIFS(СВЦЭМ!$D$34:$D$777,СВЦЭМ!$A$34:$A$777,$A57,СВЦЭМ!$B$34:$B$777,N$47)+'СЕТ СН'!$G$11+СВЦЭМ!$D$10+'СЕТ СН'!$G$6</f>
        <v>1398.8952723299999</v>
      </c>
      <c r="O57" s="37">
        <f>SUMIFS(СВЦЭМ!$D$34:$D$777,СВЦЭМ!$A$34:$A$777,$A57,СВЦЭМ!$B$34:$B$777,O$47)+'СЕТ СН'!$G$11+СВЦЭМ!$D$10+'СЕТ СН'!$G$6</f>
        <v>1390.90551652</v>
      </c>
      <c r="P57" s="37">
        <f>SUMIFS(СВЦЭМ!$D$34:$D$777,СВЦЭМ!$A$34:$A$777,$A57,СВЦЭМ!$B$34:$B$777,P$47)+'СЕТ СН'!$G$11+СВЦЭМ!$D$10+'СЕТ СН'!$G$6</f>
        <v>1399.92899956</v>
      </c>
      <c r="Q57" s="37">
        <f>SUMIFS(СВЦЭМ!$D$34:$D$777,СВЦЭМ!$A$34:$A$777,$A57,СВЦЭМ!$B$34:$B$777,Q$47)+'СЕТ СН'!$G$11+СВЦЭМ!$D$10+'СЕТ СН'!$G$6</f>
        <v>1456.5997198599998</v>
      </c>
      <c r="R57" s="37">
        <f>SUMIFS(СВЦЭМ!$D$34:$D$777,СВЦЭМ!$A$34:$A$777,$A57,СВЦЭМ!$B$34:$B$777,R$47)+'СЕТ СН'!$G$11+СВЦЭМ!$D$10+'СЕТ СН'!$G$6</f>
        <v>1463.7975590000001</v>
      </c>
      <c r="S57" s="37">
        <f>SUMIFS(СВЦЭМ!$D$34:$D$777,СВЦЭМ!$A$34:$A$777,$A57,СВЦЭМ!$B$34:$B$777,S$47)+'СЕТ СН'!$G$11+СВЦЭМ!$D$10+'СЕТ СН'!$G$6</f>
        <v>1466.1688213899999</v>
      </c>
      <c r="T57" s="37">
        <f>SUMIFS(СВЦЭМ!$D$34:$D$777,СВЦЭМ!$A$34:$A$777,$A57,СВЦЭМ!$B$34:$B$777,T$47)+'СЕТ СН'!$G$11+СВЦЭМ!$D$10+'СЕТ СН'!$G$6</f>
        <v>1422.98406086</v>
      </c>
      <c r="U57" s="37">
        <f>SUMIFS(СВЦЭМ!$D$34:$D$777,СВЦЭМ!$A$34:$A$777,$A57,СВЦЭМ!$B$34:$B$777,U$47)+'СЕТ СН'!$G$11+СВЦЭМ!$D$10+'СЕТ СН'!$G$6</f>
        <v>1361.62181792</v>
      </c>
      <c r="V57" s="37">
        <f>SUMIFS(СВЦЭМ!$D$34:$D$777,СВЦЭМ!$A$34:$A$777,$A57,СВЦЭМ!$B$34:$B$777,V$47)+'СЕТ СН'!$G$11+СВЦЭМ!$D$10+'СЕТ СН'!$G$6</f>
        <v>1357.87016214</v>
      </c>
      <c r="W57" s="37">
        <f>SUMIFS(СВЦЭМ!$D$34:$D$777,СВЦЭМ!$A$34:$A$777,$A57,СВЦЭМ!$B$34:$B$777,W$47)+'СЕТ СН'!$G$11+СВЦЭМ!$D$10+'СЕТ СН'!$G$6</f>
        <v>1345.86966465</v>
      </c>
      <c r="X57" s="37">
        <f>SUMIFS(СВЦЭМ!$D$34:$D$777,СВЦЭМ!$A$34:$A$777,$A57,СВЦЭМ!$B$34:$B$777,X$47)+'СЕТ СН'!$G$11+СВЦЭМ!$D$10+'СЕТ СН'!$G$6</f>
        <v>1354.9843068299999</v>
      </c>
      <c r="Y57" s="37">
        <f>SUMIFS(СВЦЭМ!$D$34:$D$777,СВЦЭМ!$A$34:$A$777,$A57,СВЦЭМ!$B$34:$B$777,Y$47)+'СЕТ СН'!$G$11+СВЦЭМ!$D$10+'СЕТ СН'!$G$6</f>
        <v>1407.6481835499999</v>
      </c>
    </row>
    <row r="58" spans="1:25" ht="15.75" x14ac:dyDescent="0.2">
      <c r="A58" s="36">
        <f t="shared" si="1"/>
        <v>42624</v>
      </c>
      <c r="B58" s="37">
        <f>SUMIFS(СВЦЭМ!$D$34:$D$777,СВЦЭМ!$A$34:$A$777,$A58,СВЦЭМ!$B$34:$B$777,B$47)+'СЕТ СН'!$G$11+СВЦЭМ!$D$10+'СЕТ СН'!$G$6</f>
        <v>1426.599346</v>
      </c>
      <c r="C58" s="37">
        <f>SUMIFS(СВЦЭМ!$D$34:$D$777,СВЦЭМ!$A$34:$A$777,$A58,СВЦЭМ!$B$34:$B$777,C$47)+'СЕТ СН'!$G$11+СВЦЭМ!$D$10+'СЕТ СН'!$G$6</f>
        <v>1510.80794528</v>
      </c>
      <c r="D58" s="37">
        <f>SUMIFS(СВЦЭМ!$D$34:$D$777,СВЦЭМ!$A$34:$A$777,$A58,СВЦЭМ!$B$34:$B$777,D$47)+'СЕТ СН'!$G$11+СВЦЭМ!$D$10+'СЕТ СН'!$G$6</f>
        <v>1568.72557351</v>
      </c>
      <c r="E58" s="37">
        <f>SUMIFS(СВЦЭМ!$D$34:$D$777,СВЦЭМ!$A$34:$A$777,$A58,СВЦЭМ!$B$34:$B$777,E$47)+'СЕТ СН'!$G$11+СВЦЭМ!$D$10+'СЕТ СН'!$G$6</f>
        <v>1573.4890171099998</v>
      </c>
      <c r="F58" s="37">
        <f>SUMIFS(СВЦЭМ!$D$34:$D$777,СВЦЭМ!$A$34:$A$777,$A58,СВЦЭМ!$B$34:$B$777,F$47)+'СЕТ СН'!$G$11+СВЦЭМ!$D$10+'СЕТ СН'!$G$6</f>
        <v>1574.5226320099998</v>
      </c>
      <c r="G58" s="37">
        <f>SUMIFS(СВЦЭМ!$D$34:$D$777,СВЦЭМ!$A$34:$A$777,$A58,СВЦЭМ!$B$34:$B$777,G$47)+'СЕТ СН'!$G$11+СВЦЭМ!$D$10+'СЕТ СН'!$G$6</f>
        <v>1601.25239126</v>
      </c>
      <c r="H58" s="37">
        <f>SUMIFS(СВЦЭМ!$D$34:$D$777,СВЦЭМ!$A$34:$A$777,$A58,СВЦЭМ!$B$34:$B$777,H$47)+'СЕТ СН'!$G$11+СВЦЭМ!$D$10+'СЕТ СН'!$G$6</f>
        <v>1680.8243190400001</v>
      </c>
      <c r="I58" s="37">
        <f>SUMIFS(СВЦЭМ!$D$34:$D$777,СВЦЭМ!$A$34:$A$777,$A58,СВЦЭМ!$B$34:$B$777,I$47)+'СЕТ СН'!$G$11+СВЦЭМ!$D$10+'СЕТ СН'!$G$6</f>
        <v>1542.11658511</v>
      </c>
      <c r="J58" s="37">
        <f>SUMIFS(СВЦЭМ!$D$34:$D$777,СВЦЭМ!$A$34:$A$777,$A58,СВЦЭМ!$B$34:$B$777,J$47)+'СЕТ СН'!$G$11+СВЦЭМ!$D$10+'СЕТ СН'!$G$6</f>
        <v>1454.7360920699998</v>
      </c>
      <c r="K58" s="37">
        <f>SUMIFS(СВЦЭМ!$D$34:$D$777,СВЦЭМ!$A$34:$A$777,$A58,СВЦЭМ!$B$34:$B$777,K$47)+'СЕТ СН'!$G$11+СВЦЭМ!$D$10+'СЕТ СН'!$G$6</f>
        <v>1399.5427605099999</v>
      </c>
      <c r="L58" s="37">
        <f>SUMIFS(СВЦЭМ!$D$34:$D$777,СВЦЭМ!$A$34:$A$777,$A58,СВЦЭМ!$B$34:$B$777,L$47)+'СЕТ СН'!$G$11+СВЦЭМ!$D$10+'СЕТ СН'!$G$6</f>
        <v>1352.0427448</v>
      </c>
      <c r="M58" s="37">
        <f>SUMIFS(СВЦЭМ!$D$34:$D$777,СВЦЭМ!$A$34:$A$777,$A58,СВЦЭМ!$B$34:$B$777,M$47)+'СЕТ СН'!$G$11+СВЦЭМ!$D$10+'СЕТ СН'!$G$6</f>
        <v>1395.9576052799998</v>
      </c>
      <c r="N58" s="37">
        <f>SUMIFS(СВЦЭМ!$D$34:$D$777,СВЦЭМ!$A$34:$A$777,$A58,СВЦЭМ!$B$34:$B$777,N$47)+'СЕТ СН'!$G$11+СВЦЭМ!$D$10+'СЕТ СН'!$G$6</f>
        <v>1399.7094697799998</v>
      </c>
      <c r="O58" s="37">
        <f>SUMIFS(СВЦЭМ!$D$34:$D$777,СВЦЭМ!$A$34:$A$777,$A58,СВЦЭМ!$B$34:$B$777,O$47)+'СЕТ СН'!$G$11+СВЦЭМ!$D$10+'СЕТ СН'!$G$6</f>
        <v>1396.27766593</v>
      </c>
      <c r="P58" s="37">
        <f>SUMIFS(СВЦЭМ!$D$34:$D$777,СВЦЭМ!$A$34:$A$777,$A58,СВЦЭМ!$B$34:$B$777,P$47)+'СЕТ СН'!$G$11+СВЦЭМ!$D$10+'СЕТ СН'!$G$6</f>
        <v>1420.6349200700001</v>
      </c>
      <c r="Q58" s="37">
        <f>SUMIFS(СВЦЭМ!$D$34:$D$777,СВЦЭМ!$A$34:$A$777,$A58,СВЦЭМ!$B$34:$B$777,Q$47)+'СЕТ СН'!$G$11+СВЦЭМ!$D$10+'СЕТ СН'!$G$6</f>
        <v>1422.3738198199999</v>
      </c>
      <c r="R58" s="37">
        <f>SUMIFS(СВЦЭМ!$D$34:$D$777,СВЦЭМ!$A$34:$A$777,$A58,СВЦЭМ!$B$34:$B$777,R$47)+'СЕТ СН'!$G$11+СВЦЭМ!$D$10+'СЕТ СН'!$G$6</f>
        <v>1405.5224858399999</v>
      </c>
      <c r="S58" s="37">
        <f>SUMIFS(СВЦЭМ!$D$34:$D$777,СВЦЭМ!$A$34:$A$777,$A58,СВЦЭМ!$B$34:$B$777,S$47)+'СЕТ СН'!$G$11+СВЦЭМ!$D$10+'СЕТ СН'!$G$6</f>
        <v>1411.1268913399999</v>
      </c>
      <c r="T58" s="37">
        <f>SUMIFS(СВЦЭМ!$D$34:$D$777,СВЦЭМ!$A$34:$A$777,$A58,СВЦЭМ!$B$34:$B$777,T$47)+'СЕТ СН'!$G$11+СВЦЭМ!$D$10+'СЕТ СН'!$G$6</f>
        <v>1386.2346674599999</v>
      </c>
      <c r="U58" s="37">
        <f>SUMIFS(СВЦЭМ!$D$34:$D$777,СВЦЭМ!$A$34:$A$777,$A58,СВЦЭМ!$B$34:$B$777,U$47)+'СЕТ СН'!$G$11+СВЦЭМ!$D$10+'СЕТ СН'!$G$6</f>
        <v>1342.38266537</v>
      </c>
      <c r="V58" s="37">
        <f>SUMIFS(СВЦЭМ!$D$34:$D$777,СВЦЭМ!$A$34:$A$777,$A58,СВЦЭМ!$B$34:$B$777,V$47)+'СЕТ СН'!$G$11+СВЦЭМ!$D$10+'СЕТ СН'!$G$6</f>
        <v>1369.6891442799999</v>
      </c>
      <c r="W58" s="37">
        <f>SUMIFS(СВЦЭМ!$D$34:$D$777,СВЦЭМ!$A$34:$A$777,$A58,СВЦЭМ!$B$34:$B$777,W$47)+'СЕТ СН'!$G$11+СВЦЭМ!$D$10+'СЕТ СН'!$G$6</f>
        <v>1410.3319341399999</v>
      </c>
      <c r="X58" s="37">
        <f>SUMIFS(СВЦЭМ!$D$34:$D$777,СВЦЭМ!$A$34:$A$777,$A58,СВЦЭМ!$B$34:$B$777,X$47)+'СЕТ СН'!$G$11+СВЦЭМ!$D$10+'СЕТ СН'!$G$6</f>
        <v>1383.1666442999999</v>
      </c>
      <c r="Y58" s="37">
        <f>SUMIFS(СВЦЭМ!$D$34:$D$777,СВЦЭМ!$A$34:$A$777,$A58,СВЦЭМ!$B$34:$B$777,Y$47)+'СЕТ СН'!$G$11+СВЦЭМ!$D$10+'СЕТ СН'!$G$6</f>
        <v>1392.68585708</v>
      </c>
    </row>
    <row r="59" spans="1:25" ht="15.75" x14ac:dyDescent="0.2">
      <c r="A59" s="36">
        <f t="shared" si="1"/>
        <v>42625</v>
      </c>
      <c r="B59" s="37">
        <f>SUMIFS(СВЦЭМ!$D$34:$D$777,СВЦЭМ!$A$34:$A$777,$A59,СВЦЭМ!$B$34:$B$777,B$47)+'СЕТ СН'!$G$11+СВЦЭМ!$D$10+'СЕТ СН'!$G$6</f>
        <v>1422.2155570300001</v>
      </c>
      <c r="C59" s="37">
        <f>SUMIFS(СВЦЭМ!$D$34:$D$777,СВЦЭМ!$A$34:$A$777,$A59,СВЦЭМ!$B$34:$B$777,C$47)+'СЕТ СН'!$G$11+СВЦЭМ!$D$10+'СЕТ СН'!$G$6</f>
        <v>1509.8810957999999</v>
      </c>
      <c r="D59" s="37">
        <f>SUMIFS(СВЦЭМ!$D$34:$D$777,СВЦЭМ!$A$34:$A$777,$A59,СВЦЭМ!$B$34:$B$777,D$47)+'СЕТ СН'!$G$11+СВЦЭМ!$D$10+'СЕТ СН'!$G$6</f>
        <v>1556.2147918200001</v>
      </c>
      <c r="E59" s="37">
        <f>SUMIFS(СВЦЭМ!$D$34:$D$777,СВЦЭМ!$A$34:$A$777,$A59,СВЦЭМ!$B$34:$B$777,E$47)+'СЕТ СН'!$G$11+СВЦЭМ!$D$10+'СЕТ СН'!$G$6</f>
        <v>1567.61048721</v>
      </c>
      <c r="F59" s="37">
        <f>SUMIFS(СВЦЭМ!$D$34:$D$777,СВЦЭМ!$A$34:$A$777,$A59,СВЦЭМ!$B$34:$B$777,F$47)+'СЕТ СН'!$G$11+СВЦЭМ!$D$10+'СЕТ СН'!$G$6</f>
        <v>1561.3777560000001</v>
      </c>
      <c r="G59" s="37">
        <f>SUMIFS(СВЦЭМ!$D$34:$D$777,СВЦЭМ!$A$34:$A$777,$A59,СВЦЭМ!$B$34:$B$777,G$47)+'СЕТ СН'!$G$11+СВЦЭМ!$D$10+'СЕТ СН'!$G$6</f>
        <v>1556.53750674</v>
      </c>
      <c r="H59" s="37">
        <f>SUMIFS(СВЦЭМ!$D$34:$D$777,СВЦЭМ!$A$34:$A$777,$A59,СВЦЭМ!$B$34:$B$777,H$47)+'СЕТ СН'!$G$11+СВЦЭМ!$D$10+'СЕТ СН'!$G$6</f>
        <v>1470.47382414</v>
      </c>
      <c r="I59" s="37">
        <f>SUMIFS(СВЦЭМ!$D$34:$D$777,СВЦЭМ!$A$34:$A$777,$A59,СВЦЭМ!$B$34:$B$777,I$47)+'СЕТ СН'!$G$11+СВЦЭМ!$D$10+'СЕТ СН'!$G$6</f>
        <v>1405.0383918699999</v>
      </c>
      <c r="J59" s="37">
        <f>SUMIFS(СВЦЭМ!$D$34:$D$777,СВЦЭМ!$A$34:$A$777,$A59,СВЦЭМ!$B$34:$B$777,J$47)+'СЕТ СН'!$G$11+СВЦЭМ!$D$10+'СЕТ СН'!$G$6</f>
        <v>1347.84875248</v>
      </c>
      <c r="K59" s="37">
        <f>SUMIFS(СВЦЭМ!$D$34:$D$777,СВЦЭМ!$A$34:$A$777,$A59,СВЦЭМ!$B$34:$B$777,K$47)+'СЕТ СН'!$G$11+СВЦЭМ!$D$10+'СЕТ СН'!$G$6</f>
        <v>1308.4495239299999</v>
      </c>
      <c r="L59" s="37">
        <f>SUMIFS(СВЦЭМ!$D$34:$D$777,СВЦЭМ!$A$34:$A$777,$A59,СВЦЭМ!$B$34:$B$777,L$47)+'СЕТ СН'!$G$11+СВЦЭМ!$D$10+'СЕТ СН'!$G$6</f>
        <v>1299.27842633</v>
      </c>
      <c r="M59" s="37">
        <f>SUMIFS(СВЦЭМ!$D$34:$D$777,СВЦЭМ!$A$34:$A$777,$A59,СВЦЭМ!$B$34:$B$777,M$47)+'СЕТ СН'!$G$11+СВЦЭМ!$D$10+'СЕТ СН'!$G$6</f>
        <v>1277.5091842500001</v>
      </c>
      <c r="N59" s="37">
        <f>SUMIFS(СВЦЭМ!$D$34:$D$777,СВЦЭМ!$A$34:$A$777,$A59,СВЦЭМ!$B$34:$B$777,N$47)+'СЕТ СН'!$G$11+СВЦЭМ!$D$10+'СЕТ СН'!$G$6</f>
        <v>1291.09626456</v>
      </c>
      <c r="O59" s="37">
        <f>SUMIFS(СВЦЭМ!$D$34:$D$777,СВЦЭМ!$A$34:$A$777,$A59,СВЦЭМ!$B$34:$B$777,O$47)+'СЕТ СН'!$G$11+СВЦЭМ!$D$10+'СЕТ СН'!$G$6</f>
        <v>1392.2509266100001</v>
      </c>
      <c r="P59" s="37">
        <f>SUMIFS(СВЦЭМ!$D$34:$D$777,СВЦЭМ!$A$34:$A$777,$A59,СВЦЭМ!$B$34:$B$777,P$47)+'СЕТ СН'!$G$11+СВЦЭМ!$D$10+'СЕТ СН'!$G$6</f>
        <v>1385.90516671</v>
      </c>
      <c r="Q59" s="37">
        <f>SUMIFS(СВЦЭМ!$D$34:$D$777,СВЦЭМ!$A$34:$A$777,$A59,СВЦЭМ!$B$34:$B$777,Q$47)+'СЕТ СН'!$G$11+СВЦЭМ!$D$10+'СЕТ СН'!$G$6</f>
        <v>1327.7225132399999</v>
      </c>
      <c r="R59" s="37">
        <f>SUMIFS(СВЦЭМ!$D$34:$D$777,СВЦЭМ!$A$34:$A$777,$A59,СВЦЭМ!$B$34:$B$777,R$47)+'СЕТ СН'!$G$11+СВЦЭМ!$D$10+'СЕТ СН'!$G$6</f>
        <v>1285.0711010099999</v>
      </c>
      <c r="S59" s="37">
        <f>SUMIFS(СВЦЭМ!$D$34:$D$777,СВЦЭМ!$A$34:$A$777,$A59,СВЦЭМ!$B$34:$B$777,S$47)+'СЕТ СН'!$G$11+СВЦЭМ!$D$10+'СЕТ СН'!$G$6</f>
        <v>1317.7662044799999</v>
      </c>
      <c r="T59" s="37">
        <f>SUMIFS(СВЦЭМ!$D$34:$D$777,СВЦЭМ!$A$34:$A$777,$A59,СВЦЭМ!$B$34:$B$777,T$47)+'СЕТ СН'!$G$11+СВЦЭМ!$D$10+'СЕТ СН'!$G$6</f>
        <v>1300.4376050799999</v>
      </c>
      <c r="U59" s="37">
        <f>SUMIFS(СВЦЭМ!$D$34:$D$777,СВЦЭМ!$A$34:$A$777,$A59,СВЦЭМ!$B$34:$B$777,U$47)+'СЕТ СН'!$G$11+СВЦЭМ!$D$10+'СЕТ СН'!$G$6</f>
        <v>1326.6406949899999</v>
      </c>
      <c r="V59" s="37">
        <f>SUMIFS(СВЦЭМ!$D$34:$D$777,СВЦЭМ!$A$34:$A$777,$A59,СВЦЭМ!$B$34:$B$777,V$47)+'СЕТ СН'!$G$11+СВЦЭМ!$D$10+'СЕТ СН'!$G$6</f>
        <v>1345.7414917599999</v>
      </c>
      <c r="W59" s="37">
        <f>SUMIFS(СВЦЭМ!$D$34:$D$777,СВЦЭМ!$A$34:$A$777,$A59,СВЦЭМ!$B$34:$B$777,W$47)+'СЕТ СН'!$G$11+СВЦЭМ!$D$10+'СЕТ СН'!$G$6</f>
        <v>1324.7549505899999</v>
      </c>
      <c r="X59" s="37">
        <f>SUMIFS(СВЦЭМ!$D$34:$D$777,СВЦЭМ!$A$34:$A$777,$A59,СВЦЭМ!$B$34:$B$777,X$47)+'СЕТ СН'!$G$11+СВЦЭМ!$D$10+'СЕТ СН'!$G$6</f>
        <v>1314.10658337</v>
      </c>
      <c r="Y59" s="37">
        <f>SUMIFS(СВЦЭМ!$D$34:$D$777,СВЦЭМ!$A$34:$A$777,$A59,СВЦЭМ!$B$34:$B$777,Y$47)+'СЕТ СН'!$G$11+СВЦЭМ!$D$10+'СЕТ СН'!$G$6</f>
        <v>1361.7884136600001</v>
      </c>
    </row>
    <row r="60" spans="1:25" ht="15.75" x14ac:dyDescent="0.2">
      <c r="A60" s="36">
        <f t="shared" si="1"/>
        <v>42626</v>
      </c>
      <c r="B60" s="37">
        <f>SUMIFS(СВЦЭМ!$D$34:$D$777,СВЦЭМ!$A$34:$A$777,$A60,СВЦЭМ!$B$34:$B$777,B$47)+'СЕТ СН'!$G$11+СВЦЭМ!$D$10+'СЕТ СН'!$G$6</f>
        <v>1472.7933297499999</v>
      </c>
      <c r="C60" s="37">
        <f>SUMIFS(СВЦЭМ!$D$34:$D$777,СВЦЭМ!$A$34:$A$777,$A60,СВЦЭМ!$B$34:$B$777,C$47)+'СЕТ СН'!$G$11+СВЦЭМ!$D$10+'СЕТ СН'!$G$6</f>
        <v>1508.19148989</v>
      </c>
      <c r="D60" s="37">
        <f>SUMIFS(СВЦЭМ!$D$34:$D$777,СВЦЭМ!$A$34:$A$777,$A60,СВЦЭМ!$B$34:$B$777,D$47)+'СЕТ СН'!$G$11+СВЦЭМ!$D$10+'СЕТ СН'!$G$6</f>
        <v>1560.02542698</v>
      </c>
      <c r="E60" s="37">
        <f>SUMIFS(СВЦЭМ!$D$34:$D$777,СВЦЭМ!$A$34:$A$777,$A60,СВЦЭМ!$B$34:$B$777,E$47)+'СЕТ СН'!$G$11+СВЦЭМ!$D$10+'СЕТ СН'!$G$6</f>
        <v>1582.3784097599998</v>
      </c>
      <c r="F60" s="37">
        <f>SUMIFS(СВЦЭМ!$D$34:$D$777,СВЦЭМ!$A$34:$A$777,$A60,СВЦЭМ!$B$34:$B$777,F$47)+'СЕТ СН'!$G$11+СВЦЭМ!$D$10+'СЕТ СН'!$G$6</f>
        <v>1574.0746386799999</v>
      </c>
      <c r="G60" s="37">
        <f>SUMIFS(СВЦЭМ!$D$34:$D$777,СВЦЭМ!$A$34:$A$777,$A60,СВЦЭМ!$B$34:$B$777,G$47)+'СЕТ СН'!$G$11+СВЦЭМ!$D$10+'СЕТ СН'!$G$6</f>
        <v>1591.3989765899998</v>
      </c>
      <c r="H60" s="37">
        <f>SUMIFS(СВЦЭМ!$D$34:$D$777,СВЦЭМ!$A$34:$A$777,$A60,СВЦЭМ!$B$34:$B$777,H$47)+'СЕТ СН'!$G$11+СВЦЭМ!$D$10+'СЕТ СН'!$G$6</f>
        <v>1529.30843011</v>
      </c>
      <c r="I60" s="37">
        <f>SUMIFS(СВЦЭМ!$D$34:$D$777,СВЦЭМ!$A$34:$A$777,$A60,СВЦЭМ!$B$34:$B$777,I$47)+'СЕТ СН'!$G$11+СВЦЭМ!$D$10+'СЕТ СН'!$G$6</f>
        <v>1473.6789710600001</v>
      </c>
      <c r="J60" s="37">
        <f>SUMIFS(СВЦЭМ!$D$34:$D$777,СВЦЭМ!$A$34:$A$777,$A60,СВЦЭМ!$B$34:$B$777,J$47)+'СЕТ СН'!$G$11+СВЦЭМ!$D$10+'СЕТ СН'!$G$6</f>
        <v>1474.7880961199999</v>
      </c>
      <c r="K60" s="37">
        <f>SUMIFS(СВЦЭМ!$D$34:$D$777,СВЦЭМ!$A$34:$A$777,$A60,СВЦЭМ!$B$34:$B$777,K$47)+'СЕТ СН'!$G$11+СВЦЭМ!$D$10+'СЕТ СН'!$G$6</f>
        <v>1349.25693484</v>
      </c>
      <c r="L60" s="37">
        <f>SUMIFS(СВЦЭМ!$D$34:$D$777,СВЦЭМ!$A$34:$A$777,$A60,СВЦЭМ!$B$34:$B$777,L$47)+'СЕТ СН'!$G$11+СВЦЭМ!$D$10+'СЕТ СН'!$G$6</f>
        <v>1336.8417314599999</v>
      </c>
      <c r="M60" s="37">
        <f>SUMIFS(СВЦЭМ!$D$34:$D$777,СВЦЭМ!$A$34:$A$777,$A60,СВЦЭМ!$B$34:$B$777,M$47)+'СЕТ СН'!$G$11+СВЦЭМ!$D$10+'СЕТ СН'!$G$6</f>
        <v>1378.2095264099999</v>
      </c>
      <c r="N60" s="37">
        <f>SUMIFS(СВЦЭМ!$D$34:$D$777,СВЦЭМ!$A$34:$A$777,$A60,СВЦЭМ!$B$34:$B$777,N$47)+'СЕТ СН'!$G$11+СВЦЭМ!$D$10+'СЕТ СН'!$G$6</f>
        <v>1371.8767527800001</v>
      </c>
      <c r="O60" s="37">
        <f>SUMIFS(СВЦЭМ!$D$34:$D$777,СВЦЭМ!$A$34:$A$777,$A60,СВЦЭМ!$B$34:$B$777,O$47)+'СЕТ СН'!$G$11+СВЦЭМ!$D$10+'СЕТ СН'!$G$6</f>
        <v>1379.1188489199999</v>
      </c>
      <c r="P60" s="37">
        <f>SUMIFS(СВЦЭМ!$D$34:$D$777,СВЦЭМ!$A$34:$A$777,$A60,СВЦЭМ!$B$34:$B$777,P$47)+'СЕТ СН'!$G$11+СВЦЭМ!$D$10+'СЕТ СН'!$G$6</f>
        <v>1382.3396827299998</v>
      </c>
      <c r="Q60" s="37">
        <f>SUMIFS(СВЦЭМ!$D$34:$D$777,СВЦЭМ!$A$34:$A$777,$A60,СВЦЭМ!$B$34:$B$777,Q$47)+'СЕТ СН'!$G$11+СВЦЭМ!$D$10+'СЕТ СН'!$G$6</f>
        <v>1367.1875574599999</v>
      </c>
      <c r="R60" s="37">
        <f>SUMIFS(СВЦЭМ!$D$34:$D$777,СВЦЭМ!$A$34:$A$777,$A60,СВЦЭМ!$B$34:$B$777,R$47)+'СЕТ СН'!$G$11+СВЦЭМ!$D$10+'СЕТ СН'!$G$6</f>
        <v>1334.84458617</v>
      </c>
      <c r="S60" s="37">
        <f>SUMIFS(СВЦЭМ!$D$34:$D$777,СВЦЭМ!$A$34:$A$777,$A60,СВЦЭМ!$B$34:$B$777,S$47)+'СЕТ СН'!$G$11+СВЦЭМ!$D$10+'СЕТ СН'!$G$6</f>
        <v>1374.36572131</v>
      </c>
      <c r="T60" s="37">
        <f>SUMIFS(СВЦЭМ!$D$34:$D$777,СВЦЭМ!$A$34:$A$777,$A60,СВЦЭМ!$B$34:$B$777,T$47)+'СЕТ СН'!$G$11+СВЦЭМ!$D$10+'СЕТ СН'!$G$6</f>
        <v>1365.04542887</v>
      </c>
      <c r="U60" s="37">
        <f>SUMIFS(СВЦЭМ!$D$34:$D$777,СВЦЭМ!$A$34:$A$777,$A60,СВЦЭМ!$B$34:$B$777,U$47)+'СЕТ СН'!$G$11+СВЦЭМ!$D$10+'СЕТ СН'!$G$6</f>
        <v>1403.4291181999999</v>
      </c>
      <c r="V60" s="37">
        <f>SUMIFS(СВЦЭМ!$D$34:$D$777,СВЦЭМ!$A$34:$A$777,$A60,СВЦЭМ!$B$34:$B$777,V$47)+'СЕТ СН'!$G$11+СВЦЭМ!$D$10+'СЕТ СН'!$G$6</f>
        <v>1385.2562762299999</v>
      </c>
      <c r="W60" s="37">
        <f>SUMIFS(СВЦЭМ!$D$34:$D$777,СВЦЭМ!$A$34:$A$777,$A60,СВЦЭМ!$B$34:$B$777,W$47)+'СЕТ СН'!$G$11+СВЦЭМ!$D$10+'СЕТ СН'!$G$6</f>
        <v>1384.64368582</v>
      </c>
      <c r="X60" s="37">
        <f>SUMIFS(СВЦЭМ!$D$34:$D$777,СВЦЭМ!$A$34:$A$777,$A60,СВЦЭМ!$B$34:$B$777,X$47)+'СЕТ СН'!$G$11+СВЦЭМ!$D$10+'СЕТ СН'!$G$6</f>
        <v>1434.79608287</v>
      </c>
      <c r="Y60" s="37">
        <f>SUMIFS(СВЦЭМ!$D$34:$D$777,СВЦЭМ!$A$34:$A$777,$A60,СВЦЭМ!$B$34:$B$777,Y$47)+'СЕТ СН'!$G$11+СВЦЭМ!$D$10+'СЕТ СН'!$G$6</f>
        <v>1547.08889632</v>
      </c>
    </row>
    <row r="61" spans="1:25" ht="15.75" x14ac:dyDescent="0.2">
      <c r="A61" s="36">
        <f t="shared" si="1"/>
        <v>42627</v>
      </c>
      <c r="B61" s="37">
        <f>SUMIFS(СВЦЭМ!$D$34:$D$777,СВЦЭМ!$A$34:$A$777,$A61,СВЦЭМ!$B$34:$B$777,B$47)+'СЕТ СН'!$G$11+СВЦЭМ!$D$10+'СЕТ СН'!$G$6</f>
        <v>1607.7798932799999</v>
      </c>
      <c r="C61" s="37">
        <f>SUMIFS(СВЦЭМ!$D$34:$D$777,СВЦЭМ!$A$34:$A$777,$A61,СВЦЭМ!$B$34:$B$777,C$47)+'СЕТ СН'!$G$11+СВЦЭМ!$D$10+'СЕТ СН'!$G$6</f>
        <v>1627.6982840399999</v>
      </c>
      <c r="D61" s="37">
        <f>SUMIFS(СВЦЭМ!$D$34:$D$777,СВЦЭМ!$A$34:$A$777,$A61,СВЦЭМ!$B$34:$B$777,D$47)+'СЕТ СН'!$G$11+СВЦЭМ!$D$10+'СЕТ СН'!$G$6</f>
        <v>1625.8838611399999</v>
      </c>
      <c r="E61" s="37">
        <f>SUMIFS(СВЦЭМ!$D$34:$D$777,СВЦЭМ!$A$34:$A$777,$A61,СВЦЭМ!$B$34:$B$777,E$47)+'СЕТ СН'!$G$11+СВЦЭМ!$D$10+'СЕТ СН'!$G$6</f>
        <v>1648.9803637799998</v>
      </c>
      <c r="F61" s="37">
        <f>SUMIFS(СВЦЭМ!$D$34:$D$777,СВЦЭМ!$A$34:$A$777,$A61,СВЦЭМ!$B$34:$B$777,F$47)+'СЕТ СН'!$G$11+СВЦЭМ!$D$10+'СЕТ СН'!$G$6</f>
        <v>1643.1920081400001</v>
      </c>
      <c r="G61" s="37">
        <f>SUMIFS(СВЦЭМ!$D$34:$D$777,СВЦЭМ!$A$34:$A$777,$A61,СВЦЭМ!$B$34:$B$777,G$47)+'СЕТ СН'!$G$11+СВЦЭМ!$D$10+'СЕТ СН'!$G$6</f>
        <v>1591.8142447499999</v>
      </c>
      <c r="H61" s="37">
        <f>SUMIFS(СВЦЭМ!$D$34:$D$777,СВЦЭМ!$A$34:$A$777,$A61,СВЦЭМ!$B$34:$B$777,H$47)+'СЕТ СН'!$G$11+СВЦЭМ!$D$10+'СЕТ СН'!$G$6</f>
        <v>1543.19363421</v>
      </c>
      <c r="I61" s="37">
        <f>SUMIFS(СВЦЭМ!$D$34:$D$777,СВЦЭМ!$A$34:$A$777,$A61,СВЦЭМ!$B$34:$B$777,I$47)+'СЕТ СН'!$G$11+СВЦЭМ!$D$10+'СЕТ СН'!$G$6</f>
        <v>1470.64856747</v>
      </c>
      <c r="J61" s="37">
        <f>SUMIFS(СВЦЭМ!$D$34:$D$777,СВЦЭМ!$A$34:$A$777,$A61,СВЦЭМ!$B$34:$B$777,J$47)+'СЕТ СН'!$G$11+СВЦЭМ!$D$10+'СЕТ СН'!$G$6</f>
        <v>1402.6224730200001</v>
      </c>
      <c r="K61" s="37">
        <f>SUMIFS(СВЦЭМ!$D$34:$D$777,СВЦЭМ!$A$34:$A$777,$A61,СВЦЭМ!$B$34:$B$777,K$47)+'СЕТ СН'!$G$11+СВЦЭМ!$D$10+'СЕТ СН'!$G$6</f>
        <v>1315.22397138</v>
      </c>
      <c r="L61" s="37">
        <f>SUMIFS(СВЦЭМ!$D$34:$D$777,СВЦЭМ!$A$34:$A$777,$A61,СВЦЭМ!$B$34:$B$777,L$47)+'СЕТ СН'!$G$11+СВЦЭМ!$D$10+'СЕТ СН'!$G$6</f>
        <v>1296.1725260200001</v>
      </c>
      <c r="M61" s="37">
        <f>SUMIFS(СВЦЭМ!$D$34:$D$777,СВЦЭМ!$A$34:$A$777,$A61,СВЦЭМ!$B$34:$B$777,M$47)+'СЕТ СН'!$G$11+СВЦЭМ!$D$10+'СЕТ СН'!$G$6</f>
        <v>1297.00394598</v>
      </c>
      <c r="N61" s="37">
        <f>SUMIFS(СВЦЭМ!$D$34:$D$777,СВЦЭМ!$A$34:$A$777,$A61,СВЦЭМ!$B$34:$B$777,N$47)+'СЕТ СН'!$G$11+СВЦЭМ!$D$10+'СЕТ СН'!$G$6</f>
        <v>1309.40498189</v>
      </c>
      <c r="O61" s="37">
        <f>SUMIFS(СВЦЭМ!$D$34:$D$777,СВЦЭМ!$A$34:$A$777,$A61,СВЦЭМ!$B$34:$B$777,O$47)+'СЕТ СН'!$G$11+СВЦЭМ!$D$10+'СЕТ СН'!$G$6</f>
        <v>1365.81865872</v>
      </c>
      <c r="P61" s="37">
        <f>SUMIFS(СВЦЭМ!$D$34:$D$777,СВЦЭМ!$A$34:$A$777,$A61,СВЦЭМ!$B$34:$B$777,P$47)+'СЕТ СН'!$G$11+СВЦЭМ!$D$10+'СЕТ СН'!$G$6</f>
        <v>1347.0026158799999</v>
      </c>
      <c r="Q61" s="37">
        <f>SUMIFS(СВЦЭМ!$D$34:$D$777,СВЦЭМ!$A$34:$A$777,$A61,СВЦЭМ!$B$34:$B$777,Q$47)+'СЕТ СН'!$G$11+СВЦЭМ!$D$10+'СЕТ СН'!$G$6</f>
        <v>1320.76687225</v>
      </c>
      <c r="R61" s="37">
        <f>SUMIFS(СВЦЭМ!$D$34:$D$777,СВЦЭМ!$A$34:$A$777,$A61,СВЦЭМ!$B$34:$B$777,R$47)+'СЕТ СН'!$G$11+СВЦЭМ!$D$10+'СЕТ СН'!$G$6</f>
        <v>1288.18497379</v>
      </c>
      <c r="S61" s="37">
        <f>SUMIFS(СВЦЭМ!$D$34:$D$777,СВЦЭМ!$A$34:$A$777,$A61,СВЦЭМ!$B$34:$B$777,S$47)+'СЕТ СН'!$G$11+СВЦЭМ!$D$10+'СЕТ СН'!$G$6</f>
        <v>1322.93309985</v>
      </c>
      <c r="T61" s="37">
        <f>SUMIFS(СВЦЭМ!$D$34:$D$777,СВЦЭМ!$A$34:$A$777,$A61,СВЦЭМ!$B$34:$B$777,T$47)+'СЕТ СН'!$G$11+СВЦЭМ!$D$10+'СЕТ СН'!$G$6</f>
        <v>1290.4964769200001</v>
      </c>
      <c r="U61" s="37">
        <f>SUMIFS(СВЦЭМ!$D$34:$D$777,СВЦЭМ!$A$34:$A$777,$A61,СВЦЭМ!$B$34:$B$777,U$47)+'СЕТ СН'!$G$11+СВЦЭМ!$D$10+'СЕТ СН'!$G$6</f>
        <v>1271.2718060499999</v>
      </c>
      <c r="V61" s="37">
        <f>SUMIFS(СВЦЭМ!$D$34:$D$777,СВЦЭМ!$A$34:$A$777,$A61,СВЦЭМ!$B$34:$B$777,V$47)+'СЕТ СН'!$G$11+СВЦЭМ!$D$10+'СЕТ СН'!$G$6</f>
        <v>1283.5059221699998</v>
      </c>
      <c r="W61" s="37">
        <f>SUMIFS(СВЦЭМ!$D$34:$D$777,СВЦЭМ!$A$34:$A$777,$A61,СВЦЭМ!$B$34:$B$777,W$47)+'СЕТ СН'!$G$11+СВЦЭМ!$D$10+'СЕТ СН'!$G$6</f>
        <v>1281.64031995</v>
      </c>
      <c r="X61" s="37">
        <f>SUMIFS(СВЦЭМ!$D$34:$D$777,СВЦЭМ!$A$34:$A$777,$A61,СВЦЭМ!$B$34:$B$777,X$47)+'СЕТ СН'!$G$11+СВЦЭМ!$D$10+'СЕТ СН'!$G$6</f>
        <v>1310.7934671099999</v>
      </c>
      <c r="Y61" s="37">
        <f>SUMIFS(СВЦЭМ!$D$34:$D$777,СВЦЭМ!$A$34:$A$777,$A61,СВЦЭМ!$B$34:$B$777,Y$47)+'СЕТ СН'!$G$11+СВЦЭМ!$D$10+'СЕТ СН'!$G$6</f>
        <v>1390.7392347599998</v>
      </c>
    </row>
    <row r="62" spans="1:25" ht="15.75" x14ac:dyDescent="0.2">
      <c r="A62" s="36">
        <f t="shared" si="1"/>
        <v>42628</v>
      </c>
      <c r="B62" s="37">
        <f>SUMIFS(СВЦЭМ!$D$34:$D$777,СВЦЭМ!$A$34:$A$777,$A62,СВЦЭМ!$B$34:$B$777,B$47)+'СЕТ СН'!$G$11+СВЦЭМ!$D$10+'СЕТ СН'!$G$6</f>
        <v>1494.9223509999999</v>
      </c>
      <c r="C62" s="37">
        <f>SUMIFS(СВЦЭМ!$D$34:$D$777,СВЦЭМ!$A$34:$A$777,$A62,СВЦЭМ!$B$34:$B$777,C$47)+'СЕТ СН'!$G$11+СВЦЭМ!$D$10+'СЕТ СН'!$G$6</f>
        <v>1575.6979169399999</v>
      </c>
      <c r="D62" s="37">
        <f>SUMIFS(СВЦЭМ!$D$34:$D$777,СВЦЭМ!$A$34:$A$777,$A62,СВЦЭМ!$B$34:$B$777,D$47)+'СЕТ СН'!$G$11+СВЦЭМ!$D$10+'СЕТ СН'!$G$6</f>
        <v>1661.0939765000001</v>
      </c>
      <c r="E62" s="37">
        <f>SUMIFS(СВЦЭМ!$D$34:$D$777,СВЦЭМ!$A$34:$A$777,$A62,СВЦЭМ!$B$34:$B$777,E$47)+'СЕТ СН'!$G$11+СВЦЭМ!$D$10+'СЕТ СН'!$G$6</f>
        <v>1626.0398502199998</v>
      </c>
      <c r="F62" s="37">
        <f>SUMIFS(СВЦЭМ!$D$34:$D$777,СВЦЭМ!$A$34:$A$777,$A62,СВЦЭМ!$B$34:$B$777,F$47)+'СЕТ СН'!$G$11+СВЦЭМ!$D$10+'СЕТ СН'!$G$6</f>
        <v>1646.66313285</v>
      </c>
      <c r="G62" s="37">
        <f>SUMIFS(СВЦЭМ!$D$34:$D$777,СВЦЭМ!$A$34:$A$777,$A62,СВЦЭМ!$B$34:$B$777,G$47)+'СЕТ СН'!$G$11+СВЦЭМ!$D$10+'СЕТ СН'!$G$6</f>
        <v>1602.74167184</v>
      </c>
      <c r="H62" s="37">
        <f>SUMIFS(СВЦЭМ!$D$34:$D$777,СВЦЭМ!$A$34:$A$777,$A62,СВЦЭМ!$B$34:$B$777,H$47)+'СЕТ СН'!$G$11+СВЦЭМ!$D$10+'СЕТ СН'!$G$6</f>
        <v>1551.8845644</v>
      </c>
      <c r="I62" s="37">
        <f>SUMIFS(СВЦЭМ!$D$34:$D$777,СВЦЭМ!$A$34:$A$777,$A62,СВЦЭМ!$B$34:$B$777,I$47)+'СЕТ СН'!$G$11+СВЦЭМ!$D$10+'СЕТ СН'!$G$6</f>
        <v>1450.9304879199999</v>
      </c>
      <c r="J62" s="37">
        <f>SUMIFS(СВЦЭМ!$D$34:$D$777,СВЦЭМ!$A$34:$A$777,$A62,СВЦЭМ!$B$34:$B$777,J$47)+'СЕТ СН'!$G$11+СВЦЭМ!$D$10+'СЕТ СН'!$G$6</f>
        <v>1409.18317288</v>
      </c>
      <c r="K62" s="37">
        <f>SUMIFS(СВЦЭМ!$D$34:$D$777,СВЦЭМ!$A$34:$A$777,$A62,СВЦЭМ!$B$34:$B$777,K$47)+'СЕТ СН'!$G$11+СВЦЭМ!$D$10+'СЕТ СН'!$G$6</f>
        <v>1315.8055639199999</v>
      </c>
      <c r="L62" s="37">
        <f>SUMIFS(СВЦЭМ!$D$34:$D$777,СВЦЭМ!$A$34:$A$777,$A62,СВЦЭМ!$B$34:$B$777,L$47)+'СЕТ СН'!$G$11+СВЦЭМ!$D$10+'СЕТ СН'!$G$6</f>
        <v>1310.16928751</v>
      </c>
      <c r="M62" s="37">
        <f>SUMIFS(СВЦЭМ!$D$34:$D$777,СВЦЭМ!$A$34:$A$777,$A62,СВЦЭМ!$B$34:$B$777,M$47)+'СЕТ СН'!$G$11+СВЦЭМ!$D$10+'СЕТ СН'!$G$6</f>
        <v>1332.01811028</v>
      </c>
      <c r="N62" s="37">
        <f>SUMIFS(СВЦЭМ!$D$34:$D$777,СВЦЭМ!$A$34:$A$777,$A62,СВЦЭМ!$B$34:$B$777,N$47)+'СЕТ СН'!$G$11+СВЦЭМ!$D$10+'СЕТ СН'!$G$6</f>
        <v>1335.68143246</v>
      </c>
      <c r="O62" s="37">
        <f>SUMIFS(СВЦЭМ!$D$34:$D$777,СВЦЭМ!$A$34:$A$777,$A62,СВЦЭМ!$B$34:$B$777,O$47)+'СЕТ СН'!$G$11+СВЦЭМ!$D$10+'СЕТ СН'!$G$6</f>
        <v>1341.25105371</v>
      </c>
      <c r="P62" s="37">
        <f>SUMIFS(СВЦЭМ!$D$34:$D$777,СВЦЭМ!$A$34:$A$777,$A62,СВЦЭМ!$B$34:$B$777,P$47)+'СЕТ СН'!$G$11+СВЦЭМ!$D$10+'СЕТ СН'!$G$6</f>
        <v>1337.65206446</v>
      </c>
      <c r="Q62" s="37">
        <f>SUMIFS(СВЦЭМ!$D$34:$D$777,СВЦЭМ!$A$34:$A$777,$A62,СВЦЭМ!$B$34:$B$777,Q$47)+'СЕТ СН'!$G$11+СВЦЭМ!$D$10+'СЕТ СН'!$G$6</f>
        <v>1341.59132995</v>
      </c>
      <c r="R62" s="37">
        <f>SUMIFS(СВЦЭМ!$D$34:$D$777,СВЦЭМ!$A$34:$A$777,$A62,СВЦЭМ!$B$34:$B$777,R$47)+'СЕТ СН'!$G$11+СВЦЭМ!$D$10+'СЕТ СН'!$G$6</f>
        <v>1334.3259321999999</v>
      </c>
      <c r="S62" s="37">
        <f>SUMIFS(СВЦЭМ!$D$34:$D$777,СВЦЭМ!$A$34:$A$777,$A62,СВЦЭМ!$B$34:$B$777,S$47)+'СЕТ СН'!$G$11+СВЦЭМ!$D$10+'СЕТ СН'!$G$6</f>
        <v>1361.45530095</v>
      </c>
      <c r="T62" s="37">
        <f>SUMIFS(СВЦЭМ!$D$34:$D$777,СВЦЭМ!$A$34:$A$777,$A62,СВЦЭМ!$B$34:$B$777,T$47)+'СЕТ СН'!$G$11+СВЦЭМ!$D$10+'СЕТ СН'!$G$6</f>
        <v>1359.6319554199999</v>
      </c>
      <c r="U62" s="37">
        <f>SUMIFS(СВЦЭМ!$D$34:$D$777,СВЦЭМ!$A$34:$A$777,$A62,СВЦЭМ!$B$34:$B$777,U$47)+'СЕТ СН'!$G$11+СВЦЭМ!$D$10+'СЕТ СН'!$G$6</f>
        <v>1323.1784124400001</v>
      </c>
      <c r="V62" s="37">
        <f>SUMIFS(СВЦЭМ!$D$34:$D$777,СВЦЭМ!$A$34:$A$777,$A62,СВЦЭМ!$B$34:$B$777,V$47)+'СЕТ СН'!$G$11+СВЦЭМ!$D$10+'СЕТ СН'!$G$6</f>
        <v>1323.9915750999999</v>
      </c>
      <c r="W62" s="37">
        <f>SUMIFS(СВЦЭМ!$D$34:$D$777,СВЦЭМ!$A$34:$A$777,$A62,СВЦЭМ!$B$34:$B$777,W$47)+'СЕТ СН'!$G$11+СВЦЭМ!$D$10+'СЕТ СН'!$G$6</f>
        <v>1311.28002971</v>
      </c>
      <c r="X62" s="37">
        <f>SUMIFS(СВЦЭМ!$D$34:$D$777,СВЦЭМ!$A$34:$A$777,$A62,СВЦЭМ!$B$34:$B$777,X$47)+'СЕТ СН'!$G$11+СВЦЭМ!$D$10+'СЕТ СН'!$G$6</f>
        <v>1375.84181472</v>
      </c>
      <c r="Y62" s="37">
        <f>SUMIFS(СВЦЭМ!$D$34:$D$777,СВЦЭМ!$A$34:$A$777,$A62,СВЦЭМ!$B$34:$B$777,Y$47)+'СЕТ СН'!$G$11+СВЦЭМ!$D$10+'СЕТ СН'!$G$6</f>
        <v>1447.2464000800001</v>
      </c>
    </row>
    <row r="63" spans="1:25" ht="15.75" x14ac:dyDescent="0.2">
      <c r="A63" s="36">
        <f t="shared" si="1"/>
        <v>42629</v>
      </c>
      <c r="B63" s="37">
        <f>SUMIFS(СВЦЭМ!$D$34:$D$777,СВЦЭМ!$A$34:$A$777,$A63,СВЦЭМ!$B$34:$B$777,B$47)+'СЕТ СН'!$G$11+СВЦЭМ!$D$10+'СЕТ СН'!$G$6</f>
        <v>1488.6342385200001</v>
      </c>
      <c r="C63" s="37">
        <f>SUMIFS(СВЦЭМ!$D$34:$D$777,СВЦЭМ!$A$34:$A$777,$A63,СВЦЭМ!$B$34:$B$777,C$47)+'СЕТ СН'!$G$11+СВЦЭМ!$D$10+'СЕТ СН'!$G$6</f>
        <v>1541.0770825700001</v>
      </c>
      <c r="D63" s="37">
        <f>SUMIFS(СВЦЭМ!$D$34:$D$777,СВЦЭМ!$A$34:$A$777,$A63,СВЦЭМ!$B$34:$B$777,D$47)+'СЕТ СН'!$G$11+СВЦЭМ!$D$10+'СЕТ СН'!$G$6</f>
        <v>1600.05570524</v>
      </c>
      <c r="E63" s="37">
        <f>SUMIFS(СВЦЭМ!$D$34:$D$777,СВЦЭМ!$A$34:$A$777,$A63,СВЦЭМ!$B$34:$B$777,E$47)+'СЕТ СН'!$G$11+СВЦЭМ!$D$10+'СЕТ СН'!$G$6</f>
        <v>1677.5000745</v>
      </c>
      <c r="F63" s="37">
        <f>SUMIFS(СВЦЭМ!$D$34:$D$777,СВЦЭМ!$A$34:$A$777,$A63,СВЦЭМ!$B$34:$B$777,F$47)+'СЕТ СН'!$G$11+СВЦЭМ!$D$10+'СЕТ СН'!$G$6</f>
        <v>1591.11240617</v>
      </c>
      <c r="G63" s="37">
        <f>SUMIFS(СВЦЭМ!$D$34:$D$777,СВЦЭМ!$A$34:$A$777,$A63,СВЦЭМ!$B$34:$B$777,G$47)+'СЕТ СН'!$G$11+СВЦЭМ!$D$10+'СЕТ СН'!$G$6</f>
        <v>1572.7151797499998</v>
      </c>
      <c r="H63" s="37">
        <f>SUMIFS(СВЦЭМ!$D$34:$D$777,СВЦЭМ!$A$34:$A$777,$A63,СВЦЭМ!$B$34:$B$777,H$47)+'СЕТ СН'!$G$11+СВЦЭМ!$D$10+'СЕТ СН'!$G$6</f>
        <v>1497.5261965</v>
      </c>
      <c r="I63" s="37">
        <f>SUMIFS(СВЦЭМ!$D$34:$D$777,СВЦЭМ!$A$34:$A$777,$A63,СВЦЭМ!$B$34:$B$777,I$47)+'СЕТ СН'!$G$11+СВЦЭМ!$D$10+'СЕТ СН'!$G$6</f>
        <v>1415.18640953</v>
      </c>
      <c r="J63" s="37">
        <f>SUMIFS(СВЦЭМ!$D$34:$D$777,СВЦЭМ!$A$34:$A$777,$A63,СВЦЭМ!$B$34:$B$777,J$47)+'СЕТ СН'!$G$11+СВЦЭМ!$D$10+'СЕТ СН'!$G$6</f>
        <v>1371.0457164899999</v>
      </c>
      <c r="K63" s="37">
        <f>SUMIFS(СВЦЭМ!$D$34:$D$777,СВЦЭМ!$A$34:$A$777,$A63,СВЦЭМ!$B$34:$B$777,K$47)+'СЕТ СН'!$G$11+СВЦЭМ!$D$10+'СЕТ СН'!$G$6</f>
        <v>1295.2524795300001</v>
      </c>
      <c r="L63" s="37">
        <f>SUMIFS(СВЦЭМ!$D$34:$D$777,СВЦЭМ!$A$34:$A$777,$A63,СВЦЭМ!$B$34:$B$777,L$47)+'СЕТ СН'!$G$11+СВЦЭМ!$D$10+'СЕТ СН'!$G$6</f>
        <v>1325.0604945299999</v>
      </c>
      <c r="M63" s="37">
        <f>SUMIFS(СВЦЭМ!$D$34:$D$777,СВЦЭМ!$A$34:$A$777,$A63,СВЦЭМ!$B$34:$B$777,M$47)+'СЕТ СН'!$G$11+СВЦЭМ!$D$10+'СЕТ СН'!$G$6</f>
        <v>1321.9026057599999</v>
      </c>
      <c r="N63" s="37">
        <f>SUMIFS(СВЦЭМ!$D$34:$D$777,СВЦЭМ!$A$34:$A$777,$A63,СВЦЭМ!$B$34:$B$777,N$47)+'СЕТ СН'!$G$11+СВЦЭМ!$D$10+'СЕТ СН'!$G$6</f>
        <v>1319.70343177</v>
      </c>
      <c r="O63" s="37">
        <f>SUMIFS(СВЦЭМ!$D$34:$D$777,СВЦЭМ!$A$34:$A$777,$A63,СВЦЭМ!$B$34:$B$777,O$47)+'СЕТ СН'!$G$11+СВЦЭМ!$D$10+'СЕТ СН'!$G$6</f>
        <v>1391.19499916</v>
      </c>
      <c r="P63" s="37">
        <f>SUMIFS(СВЦЭМ!$D$34:$D$777,СВЦЭМ!$A$34:$A$777,$A63,СВЦЭМ!$B$34:$B$777,P$47)+'СЕТ СН'!$G$11+СВЦЭМ!$D$10+'СЕТ СН'!$G$6</f>
        <v>1451.8990529399998</v>
      </c>
      <c r="Q63" s="37">
        <f>SUMIFS(СВЦЭМ!$D$34:$D$777,СВЦЭМ!$A$34:$A$777,$A63,СВЦЭМ!$B$34:$B$777,Q$47)+'СЕТ СН'!$G$11+СВЦЭМ!$D$10+'СЕТ СН'!$G$6</f>
        <v>1303.1950179400001</v>
      </c>
      <c r="R63" s="37">
        <f>SUMIFS(СВЦЭМ!$D$34:$D$777,СВЦЭМ!$A$34:$A$777,$A63,СВЦЭМ!$B$34:$B$777,R$47)+'СЕТ СН'!$G$11+СВЦЭМ!$D$10+'СЕТ СН'!$G$6</f>
        <v>1311.3134193999999</v>
      </c>
      <c r="S63" s="37">
        <f>SUMIFS(СВЦЭМ!$D$34:$D$777,СВЦЭМ!$A$34:$A$777,$A63,СВЦЭМ!$B$34:$B$777,S$47)+'СЕТ СН'!$G$11+СВЦЭМ!$D$10+'СЕТ СН'!$G$6</f>
        <v>1343.65862485</v>
      </c>
      <c r="T63" s="37">
        <f>SUMIFS(СВЦЭМ!$D$34:$D$777,СВЦЭМ!$A$34:$A$777,$A63,СВЦЭМ!$B$34:$B$777,T$47)+'СЕТ СН'!$G$11+СВЦЭМ!$D$10+'СЕТ СН'!$G$6</f>
        <v>1345.3974377899999</v>
      </c>
      <c r="U63" s="37">
        <f>SUMIFS(СВЦЭМ!$D$34:$D$777,СВЦЭМ!$A$34:$A$777,$A63,СВЦЭМ!$B$34:$B$777,U$47)+'СЕТ СН'!$G$11+СВЦЭМ!$D$10+'СЕТ СН'!$G$6</f>
        <v>1299.66253181</v>
      </c>
      <c r="V63" s="37">
        <f>SUMIFS(СВЦЭМ!$D$34:$D$777,СВЦЭМ!$A$34:$A$777,$A63,СВЦЭМ!$B$34:$B$777,V$47)+'СЕТ СН'!$G$11+СВЦЭМ!$D$10+'СЕТ СН'!$G$6</f>
        <v>1289.04401985</v>
      </c>
      <c r="W63" s="37">
        <f>SUMIFS(СВЦЭМ!$D$34:$D$777,СВЦЭМ!$A$34:$A$777,$A63,СВЦЭМ!$B$34:$B$777,W$47)+'СЕТ СН'!$G$11+СВЦЭМ!$D$10+'СЕТ СН'!$G$6</f>
        <v>1262.5485952399999</v>
      </c>
      <c r="X63" s="37">
        <f>SUMIFS(СВЦЭМ!$D$34:$D$777,СВЦЭМ!$A$34:$A$777,$A63,СВЦЭМ!$B$34:$B$777,X$47)+'СЕТ СН'!$G$11+СВЦЭМ!$D$10+'СЕТ СН'!$G$6</f>
        <v>1279.21137851</v>
      </c>
      <c r="Y63" s="37">
        <f>SUMIFS(СВЦЭМ!$D$34:$D$777,СВЦЭМ!$A$34:$A$777,$A63,СВЦЭМ!$B$34:$B$777,Y$47)+'СЕТ СН'!$G$11+СВЦЭМ!$D$10+'СЕТ СН'!$G$6</f>
        <v>1368.6376284399998</v>
      </c>
    </row>
    <row r="64" spans="1:25" ht="15.75" x14ac:dyDescent="0.2">
      <c r="A64" s="36">
        <f t="shared" si="1"/>
        <v>42630</v>
      </c>
      <c r="B64" s="37">
        <f>SUMIFS(СВЦЭМ!$D$34:$D$777,СВЦЭМ!$A$34:$A$777,$A64,СВЦЭМ!$B$34:$B$777,B$47)+'СЕТ СН'!$G$11+СВЦЭМ!$D$10+'СЕТ СН'!$G$6</f>
        <v>1494.1190152099998</v>
      </c>
      <c r="C64" s="37">
        <f>SUMIFS(СВЦЭМ!$D$34:$D$777,СВЦЭМ!$A$34:$A$777,$A64,СВЦЭМ!$B$34:$B$777,C$47)+'СЕТ СН'!$G$11+СВЦЭМ!$D$10+'СЕТ СН'!$G$6</f>
        <v>1561.66937824</v>
      </c>
      <c r="D64" s="37">
        <f>SUMIFS(СВЦЭМ!$D$34:$D$777,СВЦЭМ!$A$34:$A$777,$A64,СВЦЭМ!$B$34:$B$777,D$47)+'СЕТ СН'!$G$11+СВЦЭМ!$D$10+'СЕТ СН'!$G$6</f>
        <v>1595.83132501</v>
      </c>
      <c r="E64" s="37">
        <f>SUMIFS(СВЦЭМ!$D$34:$D$777,СВЦЭМ!$A$34:$A$777,$A64,СВЦЭМ!$B$34:$B$777,E$47)+'СЕТ СН'!$G$11+СВЦЭМ!$D$10+'СЕТ СН'!$G$6</f>
        <v>1602.4706570000001</v>
      </c>
      <c r="F64" s="37">
        <f>SUMIFS(СВЦЭМ!$D$34:$D$777,СВЦЭМ!$A$34:$A$777,$A64,СВЦЭМ!$B$34:$B$777,F$47)+'СЕТ СН'!$G$11+СВЦЭМ!$D$10+'СЕТ СН'!$G$6</f>
        <v>1613.7381407</v>
      </c>
      <c r="G64" s="37">
        <f>SUMIFS(СВЦЭМ!$D$34:$D$777,СВЦЭМ!$A$34:$A$777,$A64,СВЦЭМ!$B$34:$B$777,G$47)+'СЕТ СН'!$G$11+СВЦЭМ!$D$10+'СЕТ СН'!$G$6</f>
        <v>1606.5013774299998</v>
      </c>
      <c r="H64" s="37">
        <f>SUMIFS(СВЦЭМ!$D$34:$D$777,СВЦЭМ!$A$34:$A$777,$A64,СВЦЭМ!$B$34:$B$777,H$47)+'СЕТ СН'!$G$11+СВЦЭМ!$D$10+'СЕТ СН'!$G$6</f>
        <v>1569.9716568900001</v>
      </c>
      <c r="I64" s="37">
        <f>SUMIFS(СВЦЭМ!$D$34:$D$777,СВЦЭМ!$A$34:$A$777,$A64,СВЦЭМ!$B$34:$B$777,I$47)+'СЕТ СН'!$G$11+СВЦЭМ!$D$10+'СЕТ СН'!$G$6</f>
        <v>1511.4206594</v>
      </c>
      <c r="J64" s="37">
        <f>SUMIFS(СВЦЭМ!$D$34:$D$777,СВЦЭМ!$A$34:$A$777,$A64,СВЦЭМ!$B$34:$B$777,J$47)+'СЕТ СН'!$G$11+СВЦЭМ!$D$10+'СЕТ СН'!$G$6</f>
        <v>1437.5675287399999</v>
      </c>
      <c r="K64" s="37">
        <f>SUMIFS(СВЦЭМ!$D$34:$D$777,СВЦЭМ!$A$34:$A$777,$A64,СВЦЭМ!$B$34:$B$777,K$47)+'СЕТ СН'!$G$11+СВЦЭМ!$D$10+'СЕТ СН'!$G$6</f>
        <v>1379.5144993399999</v>
      </c>
      <c r="L64" s="37">
        <f>SUMIFS(СВЦЭМ!$D$34:$D$777,СВЦЭМ!$A$34:$A$777,$A64,СВЦЭМ!$B$34:$B$777,L$47)+'СЕТ СН'!$G$11+СВЦЭМ!$D$10+'СЕТ СН'!$G$6</f>
        <v>1337.43435697</v>
      </c>
      <c r="M64" s="37">
        <f>SUMIFS(СВЦЭМ!$D$34:$D$777,СВЦЭМ!$A$34:$A$777,$A64,СВЦЭМ!$B$34:$B$777,M$47)+'СЕТ СН'!$G$11+СВЦЭМ!$D$10+'СЕТ СН'!$G$6</f>
        <v>1339.3364798299999</v>
      </c>
      <c r="N64" s="37">
        <f>SUMIFS(СВЦЭМ!$D$34:$D$777,СВЦЭМ!$A$34:$A$777,$A64,СВЦЭМ!$B$34:$B$777,N$47)+'СЕТ СН'!$G$11+СВЦЭМ!$D$10+'СЕТ СН'!$G$6</f>
        <v>1333.36023935</v>
      </c>
      <c r="O64" s="37">
        <f>SUMIFS(СВЦЭМ!$D$34:$D$777,СВЦЭМ!$A$34:$A$777,$A64,СВЦЭМ!$B$34:$B$777,O$47)+'СЕТ СН'!$G$11+СВЦЭМ!$D$10+'СЕТ СН'!$G$6</f>
        <v>1335.31146201</v>
      </c>
      <c r="P64" s="37">
        <f>SUMIFS(СВЦЭМ!$D$34:$D$777,СВЦЭМ!$A$34:$A$777,$A64,СВЦЭМ!$B$34:$B$777,P$47)+'СЕТ СН'!$G$11+СВЦЭМ!$D$10+'СЕТ СН'!$G$6</f>
        <v>1346.6283785999999</v>
      </c>
      <c r="Q64" s="37">
        <f>SUMIFS(СВЦЭМ!$D$34:$D$777,СВЦЭМ!$A$34:$A$777,$A64,СВЦЭМ!$B$34:$B$777,Q$47)+'СЕТ СН'!$G$11+СВЦЭМ!$D$10+'СЕТ СН'!$G$6</f>
        <v>1344.77134944</v>
      </c>
      <c r="R64" s="37">
        <f>SUMIFS(СВЦЭМ!$D$34:$D$777,СВЦЭМ!$A$34:$A$777,$A64,СВЦЭМ!$B$34:$B$777,R$47)+'СЕТ СН'!$G$11+СВЦЭМ!$D$10+'СЕТ СН'!$G$6</f>
        <v>1356.45339534</v>
      </c>
      <c r="S64" s="37">
        <f>SUMIFS(СВЦЭМ!$D$34:$D$777,СВЦЭМ!$A$34:$A$777,$A64,СВЦЭМ!$B$34:$B$777,S$47)+'СЕТ СН'!$G$11+СВЦЭМ!$D$10+'СЕТ СН'!$G$6</f>
        <v>1375.19432981</v>
      </c>
      <c r="T64" s="37">
        <f>SUMIFS(СВЦЭМ!$D$34:$D$777,СВЦЭМ!$A$34:$A$777,$A64,СВЦЭМ!$B$34:$B$777,T$47)+'СЕТ СН'!$G$11+СВЦЭМ!$D$10+'СЕТ СН'!$G$6</f>
        <v>1375.7909245400001</v>
      </c>
      <c r="U64" s="37">
        <f>SUMIFS(СВЦЭМ!$D$34:$D$777,СВЦЭМ!$A$34:$A$777,$A64,СВЦЭМ!$B$34:$B$777,U$47)+'СЕТ СН'!$G$11+СВЦЭМ!$D$10+'СЕТ СН'!$G$6</f>
        <v>1367.68045693</v>
      </c>
      <c r="V64" s="37">
        <f>SUMIFS(СВЦЭМ!$D$34:$D$777,СВЦЭМ!$A$34:$A$777,$A64,СВЦЭМ!$B$34:$B$777,V$47)+'СЕТ СН'!$G$11+СВЦЭМ!$D$10+'СЕТ СН'!$G$6</f>
        <v>1381.76486172</v>
      </c>
      <c r="W64" s="37">
        <f>SUMIFS(СВЦЭМ!$D$34:$D$777,СВЦЭМ!$A$34:$A$777,$A64,СВЦЭМ!$B$34:$B$777,W$47)+'СЕТ СН'!$G$11+СВЦЭМ!$D$10+'СЕТ СН'!$G$6</f>
        <v>1389.8865561100001</v>
      </c>
      <c r="X64" s="37">
        <f>SUMIFS(СВЦЭМ!$D$34:$D$777,СВЦЭМ!$A$34:$A$777,$A64,СВЦЭМ!$B$34:$B$777,X$47)+'СЕТ СН'!$G$11+СВЦЭМ!$D$10+'СЕТ СН'!$G$6</f>
        <v>1359.961143</v>
      </c>
      <c r="Y64" s="37">
        <f>SUMIFS(СВЦЭМ!$D$34:$D$777,СВЦЭМ!$A$34:$A$777,$A64,СВЦЭМ!$B$34:$B$777,Y$47)+'СЕТ СН'!$G$11+СВЦЭМ!$D$10+'СЕТ СН'!$G$6</f>
        <v>1399.87465544</v>
      </c>
    </row>
    <row r="65" spans="1:26" ht="15.75" x14ac:dyDescent="0.2">
      <c r="A65" s="36">
        <f t="shared" si="1"/>
        <v>42631</v>
      </c>
      <c r="B65" s="37">
        <f>SUMIFS(СВЦЭМ!$D$34:$D$777,СВЦЭМ!$A$34:$A$777,$A65,СВЦЭМ!$B$34:$B$777,B$47)+'СЕТ СН'!$G$11+СВЦЭМ!$D$10+'СЕТ СН'!$G$6</f>
        <v>1496.5684500299999</v>
      </c>
      <c r="C65" s="37">
        <f>SUMIFS(СВЦЭМ!$D$34:$D$777,СВЦЭМ!$A$34:$A$777,$A65,СВЦЭМ!$B$34:$B$777,C$47)+'СЕТ СН'!$G$11+СВЦЭМ!$D$10+'СЕТ СН'!$G$6</f>
        <v>1554.0424616099999</v>
      </c>
      <c r="D65" s="37">
        <f>SUMIFS(СВЦЭМ!$D$34:$D$777,СВЦЭМ!$A$34:$A$777,$A65,СВЦЭМ!$B$34:$B$777,D$47)+'СЕТ СН'!$G$11+СВЦЭМ!$D$10+'СЕТ СН'!$G$6</f>
        <v>1585.8819031199998</v>
      </c>
      <c r="E65" s="37">
        <f>SUMIFS(СВЦЭМ!$D$34:$D$777,СВЦЭМ!$A$34:$A$777,$A65,СВЦЭМ!$B$34:$B$777,E$47)+'СЕТ СН'!$G$11+СВЦЭМ!$D$10+'СЕТ СН'!$G$6</f>
        <v>1684.9541962800001</v>
      </c>
      <c r="F65" s="37">
        <f>SUMIFS(СВЦЭМ!$D$34:$D$777,СВЦЭМ!$A$34:$A$777,$A65,СВЦЭМ!$B$34:$B$777,F$47)+'СЕТ СН'!$G$11+СВЦЭМ!$D$10+'СЕТ СН'!$G$6</f>
        <v>1666.86524689</v>
      </c>
      <c r="G65" s="37">
        <f>SUMIFS(СВЦЭМ!$D$34:$D$777,СВЦЭМ!$A$34:$A$777,$A65,СВЦЭМ!$B$34:$B$777,G$47)+'СЕТ СН'!$G$11+СВЦЭМ!$D$10+'СЕТ СН'!$G$6</f>
        <v>1623.21122281</v>
      </c>
      <c r="H65" s="37">
        <f>SUMIFS(СВЦЭМ!$D$34:$D$777,СВЦЭМ!$A$34:$A$777,$A65,СВЦЭМ!$B$34:$B$777,H$47)+'СЕТ СН'!$G$11+СВЦЭМ!$D$10+'СЕТ СН'!$G$6</f>
        <v>1626.62726772</v>
      </c>
      <c r="I65" s="37">
        <f>SUMIFS(СВЦЭМ!$D$34:$D$777,СВЦЭМ!$A$34:$A$777,$A65,СВЦЭМ!$B$34:$B$777,I$47)+'СЕТ СН'!$G$11+СВЦЭМ!$D$10+'СЕТ СН'!$G$6</f>
        <v>1559.77882899</v>
      </c>
      <c r="J65" s="37">
        <f>SUMIFS(СВЦЭМ!$D$34:$D$777,СВЦЭМ!$A$34:$A$777,$A65,СВЦЭМ!$B$34:$B$777,J$47)+'СЕТ СН'!$G$11+СВЦЭМ!$D$10+'СЕТ СН'!$G$6</f>
        <v>1443.2546815599999</v>
      </c>
      <c r="K65" s="37">
        <f>SUMIFS(СВЦЭМ!$D$34:$D$777,СВЦЭМ!$A$34:$A$777,$A65,СВЦЭМ!$B$34:$B$777,K$47)+'СЕТ СН'!$G$11+СВЦЭМ!$D$10+'СЕТ СН'!$G$6</f>
        <v>1348.53891892</v>
      </c>
      <c r="L65" s="37">
        <f>SUMIFS(СВЦЭМ!$D$34:$D$777,СВЦЭМ!$A$34:$A$777,$A65,СВЦЭМ!$B$34:$B$777,L$47)+'СЕТ СН'!$G$11+СВЦЭМ!$D$10+'СЕТ СН'!$G$6</f>
        <v>1300.8632387</v>
      </c>
      <c r="M65" s="37">
        <f>SUMIFS(СВЦЭМ!$D$34:$D$777,СВЦЭМ!$A$34:$A$777,$A65,СВЦЭМ!$B$34:$B$777,M$47)+'СЕТ СН'!$G$11+СВЦЭМ!$D$10+'СЕТ СН'!$G$6</f>
        <v>1271.98796696</v>
      </c>
      <c r="N65" s="37">
        <f>SUMIFS(СВЦЭМ!$D$34:$D$777,СВЦЭМ!$A$34:$A$777,$A65,СВЦЭМ!$B$34:$B$777,N$47)+'СЕТ СН'!$G$11+СВЦЭМ!$D$10+'СЕТ СН'!$G$6</f>
        <v>1239.1530052600001</v>
      </c>
      <c r="O65" s="37">
        <f>SUMIFS(СВЦЭМ!$D$34:$D$777,СВЦЭМ!$A$34:$A$777,$A65,СВЦЭМ!$B$34:$B$777,O$47)+'СЕТ СН'!$G$11+СВЦЭМ!$D$10+'СЕТ СН'!$G$6</f>
        <v>1249.0373063100001</v>
      </c>
      <c r="P65" s="37">
        <f>SUMIFS(СВЦЭМ!$D$34:$D$777,СВЦЭМ!$A$34:$A$777,$A65,СВЦЭМ!$B$34:$B$777,P$47)+'СЕТ СН'!$G$11+СВЦЭМ!$D$10+'СЕТ СН'!$G$6</f>
        <v>1264.5232630400001</v>
      </c>
      <c r="Q65" s="37">
        <f>SUMIFS(СВЦЭМ!$D$34:$D$777,СВЦЭМ!$A$34:$A$777,$A65,СВЦЭМ!$B$34:$B$777,Q$47)+'СЕТ СН'!$G$11+СВЦЭМ!$D$10+'СЕТ СН'!$G$6</f>
        <v>1265.9373848999999</v>
      </c>
      <c r="R65" s="37">
        <f>SUMIFS(СВЦЭМ!$D$34:$D$777,СВЦЭМ!$A$34:$A$777,$A65,СВЦЭМ!$B$34:$B$777,R$47)+'СЕТ СН'!$G$11+СВЦЭМ!$D$10+'СЕТ СН'!$G$6</f>
        <v>1308.2538359599998</v>
      </c>
      <c r="S65" s="37">
        <f>SUMIFS(СВЦЭМ!$D$34:$D$777,СВЦЭМ!$A$34:$A$777,$A65,СВЦЭМ!$B$34:$B$777,S$47)+'СЕТ СН'!$G$11+СВЦЭМ!$D$10+'СЕТ СН'!$G$6</f>
        <v>1325.0064662699999</v>
      </c>
      <c r="T65" s="37">
        <f>SUMIFS(СВЦЭМ!$D$34:$D$777,СВЦЭМ!$A$34:$A$777,$A65,СВЦЭМ!$B$34:$B$777,T$47)+'СЕТ СН'!$G$11+СВЦЭМ!$D$10+'СЕТ СН'!$G$6</f>
        <v>1301.8534392399999</v>
      </c>
      <c r="U65" s="37">
        <f>SUMIFS(СВЦЭМ!$D$34:$D$777,СВЦЭМ!$A$34:$A$777,$A65,СВЦЭМ!$B$34:$B$777,U$47)+'СЕТ СН'!$G$11+СВЦЭМ!$D$10+'СЕТ СН'!$G$6</f>
        <v>1378.00154851</v>
      </c>
      <c r="V65" s="37">
        <f>SUMIFS(СВЦЭМ!$D$34:$D$777,СВЦЭМ!$A$34:$A$777,$A65,СВЦЭМ!$B$34:$B$777,V$47)+'СЕТ СН'!$G$11+СВЦЭМ!$D$10+'СЕТ СН'!$G$6</f>
        <v>1392.2055609199999</v>
      </c>
      <c r="W65" s="37">
        <f>SUMIFS(СВЦЭМ!$D$34:$D$777,СВЦЭМ!$A$34:$A$777,$A65,СВЦЭМ!$B$34:$B$777,W$47)+'СЕТ СН'!$G$11+СВЦЭМ!$D$10+'СЕТ СН'!$G$6</f>
        <v>1381.27130216</v>
      </c>
      <c r="X65" s="37">
        <f>SUMIFS(СВЦЭМ!$D$34:$D$777,СВЦЭМ!$A$34:$A$777,$A65,СВЦЭМ!$B$34:$B$777,X$47)+'СЕТ СН'!$G$11+СВЦЭМ!$D$10+'СЕТ СН'!$G$6</f>
        <v>1370.2096772699999</v>
      </c>
      <c r="Y65" s="37">
        <f>SUMIFS(СВЦЭМ!$D$34:$D$777,СВЦЭМ!$A$34:$A$777,$A65,СВЦЭМ!$B$34:$B$777,Y$47)+'СЕТ СН'!$G$11+СВЦЭМ!$D$10+'СЕТ СН'!$G$6</f>
        <v>1360.8436821099999</v>
      </c>
    </row>
    <row r="66" spans="1:26" ht="15.75" x14ac:dyDescent="0.2">
      <c r="A66" s="36">
        <f t="shared" si="1"/>
        <v>42632</v>
      </c>
      <c r="B66" s="37">
        <f>SUMIFS(СВЦЭМ!$D$34:$D$777,СВЦЭМ!$A$34:$A$777,$A66,СВЦЭМ!$B$34:$B$777,B$47)+'СЕТ СН'!$G$11+СВЦЭМ!$D$10+'СЕТ СН'!$G$6</f>
        <v>1427.8453568</v>
      </c>
      <c r="C66" s="37">
        <f>SUMIFS(СВЦЭМ!$D$34:$D$777,СВЦЭМ!$A$34:$A$777,$A66,СВЦЭМ!$B$34:$B$777,C$47)+'СЕТ СН'!$G$11+СВЦЭМ!$D$10+'СЕТ СН'!$G$6</f>
        <v>1495.40626647</v>
      </c>
      <c r="D66" s="37">
        <f>SUMIFS(СВЦЭМ!$D$34:$D$777,СВЦЭМ!$A$34:$A$777,$A66,СВЦЭМ!$B$34:$B$777,D$47)+'СЕТ СН'!$G$11+СВЦЭМ!$D$10+'СЕТ СН'!$G$6</f>
        <v>1521.2657673899998</v>
      </c>
      <c r="E66" s="37">
        <f>SUMIFS(СВЦЭМ!$D$34:$D$777,СВЦЭМ!$A$34:$A$777,$A66,СВЦЭМ!$B$34:$B$777,E$47)+'СЕТ СН'!$G$11+СВЦЭМ!$D$10+'СЕТ СН'!$G$6</f>
        <v>1530.1120332</v>
      </c>
      <c r="F66" s="37">
        <f>SUMIFS(СВЦЭМ!$D$34:$D$777,СВЦЭМ!$A$34:$A$777,$A66,СВЦЭМ!$B$34:$B$777,F$47)+'СЕТ СН'!$G$11+СВЦЭМ!$D$10+'СЕТ СН'!$G$6</f>
        <v>1554.0996860399998</v>
      </c>
      <c r="G66" s="37">
        <f>SUMIFS(СВЦЭМ!$D$34:$D$777,СВЦЭМ!$A$34:$A$777,$A66,СВЦЭМ!$B$34:$B$777,G$47)+'СЕТ СН'!$G$11+СВЦЭМ!$D$10+'СЕТ СН'!$G$6</f>
        <v>1529.20307701</v>
      </c>
      <c r="H66" s="37">
        <f>SUMIFS(СВЦЭМ!$D$34:$D$777,СВЦЭМ!$A$34:$A$777,$A66,СВЦЭМ!$B$34:$B$777,H$47)+'СЕТ СН'!$G$11+СВЦЭМ!$D$10+'СЕТ СН'!$G$6</f>
        <v>1458.65884136</v>
      </c>
      <c r="I66" s="37">
        <f>SUMIFS(СВЦЭМ!$D$34:$D$777,СВЦЭМ!$A$34:$A$777,$A66,СВЦЭМ!$B$34:$B$777,I$47)+'СЕТ СН'!$G$11+СВЦЭМ!$D$10+'СЕТ СН'!$G$6</f>
        <v>1364.4514462100001</v>
      </c>
      <c r="J66" s="37">
        <f>SUMIFS(СВЦЭМ!$D$34:$D$777,СВЦЭМ!$A$34:$A$777,$A66,СВЦЭМ!$B$34:$B$777,J$47)+'СЕТ СН'!$G$11+СВЦЭМ!$D$10+'СЕТ СН'!$G$6</f>
        <v>1335.5181567300001</v>
      </c>
      <c r="K66" s="37">
        <f>SUMIFS(СВЦЭМ!$D$34:$D$777,СВЦЭМ!$A$34:$A$777,$A66,СВЦЭМ!$B$34:$B$777,K$47)+'СЕТ СН'!$G$11+СВЦЭМ!$D$10+'СЕТ СН'!$G$6</f>
        <v>1306.2938112500001</v>
      </c>
      <c r="L66" s="37">
        <f>SUMIFS(СВЦЭМ!$D$34:$D$777,СВЦЭМ!$A$34:$A$777,$A66,СВЦЭМ!$B$34:$B$777,L$47)+'СЕТ СН'!$G$11+СВЦЭМ!$D$10+'СЕТ СН'!$G$6</f>
        <v>1326.7858501999999</v>
      </c>
      <c r="M66" s="37">
        <f>SUMIFS(СВЦЭМ!$D$34:$D$777,СВЦЭМ!$A$34:$A$777,$A66,СВЦЭМ!$B$34:$B$777,M$47)+'СЕТ СН'!$G$11+СВЦЭМ!$D$10+'СЕТ СН'!$G$6</f>
        <v>1308.51486271</v>
      </c>
      <c r="N66" s="37">
        <f>SUMIFS(СВЦЭМ!$D$34:$D$777,СВЦЭМ!$A$34:$A$777,$A66,СВЦЭМ!$B$34:$B$777,N$47)+'СЕТ СН'!$G$11+СВЦЭМ!$D$10+'СЕТ СН'!$G$6</f>
        <v>1302.24455885</v>
      </c>
      <c r="O66" s="37">
        <f>SUMIFS(СВЦЭМ!$D$34:$D$777,СВЦЭМ!$A$34:$A$777,$A66,СВЦЭМ!$B$34:$B$777,O$47)+'СЕТ СН'!$G$11+СВЦЭМ!$D$10+'СЕТ СН'!$G$6</f>
        <v>1328.6121689900001</v>
      </c>
      <c r="P66" s="37">
        <f>SUMIFS(СВЦЭМ!$D$34:$D$777,СВЦЭМ!$A$34:$A$777,$A66,СВЦЭМ!$B$34:$B$777,P$47)+'СЕТ СН'!$G$11+СВЦЭМ!$D$10+'СЕТ СН'!$G$6</f>
        <v>1287.2041438799999</v>
      </c>
      <c r="Q66" s="37">
        <f>SUMIFS(СВЦЭМ!$D$34:$D$777,СВЦЭМ!$A$34:$A$777,$A66,СВЦЭМ!$B$34:$B$777,Q$47)+'СЕТ СН'!$G$11+СВЦЭМ!$D$10+'СЕТ СН'!$G$6</f>
        <v>1378.3861107799999</v>
      </c>
      <c r="R66" s="37">
        <f>SUMIFS(СВЦЭМ!$D$34:$D$777,СВЦЭМ!$A$34:$A$777,$A66,СВЦЭМ!$B$34:$B$777,R$47)+'СЕТ СН'!$G$11+СВЦЭМ!$D$10+'СЕТ СН'!$G$6</f>
        <v>1358.7684339299999</v>
      </c>
      <c r="S66" s="37">
        <f>SUMIFS(СВЦЭМ!$D$34:$D$777,СВЦЭМ!$A$34:$A$777,$A66,СВЦЭМ!$B$34:$B$777,S$47)+'СЕТ СН'!$G$11+СВЦЭМ!$D$10+'СЕТ СН'!$G$6</f>
        <v>1398.53955494</v>
      </c>
      <c r="T66" s="37">
        <f>SUMIFS(СВЦЭМ!$D$34:$D$777,СВЦЭМ!$A$34:$A$777,$A66,СВЦЭМ!$B$34:$B$777,T$47)+'СЕТ СН'!$G$11+СВЦЭМ!$D$10+'СЕТ СН'!$G$6</f>
        <v>1369.21407626</v>
      </c>
      <c r="U66" s="37">
        <f>SUMIFS(СВЦЭМ!$D$34:$D$777,СВЦЭМ!$A$34:$A$777,$A66,СВЦЭМ!$B$34:$B$777,U$47)+'СЕТ СН'!$G$11+СВЦЭМ!$D$10+'СЕТ СН'!$G$6</f>
        <v>1399.5506583900001</v>
      </c>
      <c r="V66" s="37">
        <f>SUMIFS(СВЦЭМ!$D$34:$D$777,СВЦЭМ!$A$34:$A$777,$A66,СВЦЭМ!$B$34:$B$777,V$47)+'СЕТ СН'!$G$11+СВЦЭМ!$D$10+'СЕТ СН'!$G$6</f>
        <v>1396.7738291999999</v>
      </c>
      <c r="W66" s="37">
        <f>SUMIFS(СВЦЭМ!$D$34:$D$777,СВЦЭМ!$A$34:$A$777,$A66,СВЦЭМ!$B$34:$B$777,W$47)+'СЕТ СН'!$G$11+СВЦЭМ!$D$10+'СЕТ СН'!$G$6</f>
        <v>1375.1805677799998</v>
      </c>
      <c r="X66" s="37">
        <f>SUMIFS(СВЦЭМ!$D$34:$D$777,СВЦЭМ!$A$34:$A$777,$A66,СВЦЭМ!$B$34:$B$777,X$47)+'СЕТ СН'!$G$11+СВЦЭМ!$D$10+'СЕТ СН'!$G$6</f>
        <v>1321.1825616799999</v>
      </c>
      <c r="Y66" s="37">
        <f>SUMIFS(СВЦЭМ!$D$34:$D$777,СВЦЭМ!$A$34:$A$777,$A66,СВЦЭМ!$B$34:$B$777,Y$47)+'СЕТ СН'!$G$11+СВЦЭМ!$D$10+'СЕТ СН'!$G$6</f>
        <v>1312.0354042399999</v>
      </c>
    </row>
    <row r="67" spans="1:26" ht="15.75" x14ac:dyDescent="0.2">
      <c r="A67" s="36">
        <f t="shared" si="1"/>
        <v>42633</v>
      </c>
      <c r="B67" s="37">
        <f>SUMIFS(СВЦЭМ!$D$34:$D$777,СВЦЭМ!$A$34:$A$777,$A67,СВЦЭМ!$B$34:$B$777,B$47)+'СЕТ СН'!$G$11+СВЦЭМ!$D$10+'СЕТ СН'!$G$6</f>
        <v>1364.4850798299999</v>
      </c>
      <c r="C67" s="37">
        <f>SUMIFS(СВЦЭМ!$D$34:$D$777,СВЦЭМ!$A$34:$A$777,$A67,СВЦЭМ!$B$34:$B$777,C$47)+'СЕТ СН'!$G$11+СВЦЭМ!$D$10+'СЕТ СН'!$G$6</f>
        <v>1438.2783964199998</v>
      </c>
      <c r="D67" s="37">
        <f>SUMIFS(СВЦЭМ!$D$34:$D$777,СВЦЭМ!$A$34:$A$777,$A67,СВЦЭМ!$B$34:$B$777,D$47)+'СЕТ СН'!$G$11+СВЦЭМ!$D$10+'СЕТ СН'!$G$6</f>
        <v>1475.4175645400001</v>
      </c>
      <c r="E67" s="37">
        <f>SUMIFS(СВЦЭМ!$D$34:$D$777,СВЦЭМ!$A$34:$A$777,$A67,СВЦЭМ!$B$34:$B$777,E$47)+'СЕТ СН'!$G$11+СВЦЭМ!$D$10+'СЕТ СН'!$G$6</f>
        <v>1500.4221902700001</v>
      </c>
      <c r="F67" s="37">
        <f>SUMIFS(СВЦЭМ!$D$34:$D$777,СВЦЭМ!$A$34:$A$777,$A67,СВЦЭМ!$B$34:$B$777,F$47)+'СЕТ СН'!$G$11+СВЦЭМ!$D$10+'СЕТ СН'!$G$6</f>
        <v>1492.8835072500001</v>
      </c>
      <c r="G67" s="37">
        <f>SUMIFS(СВЦЭМ!$D$34:$D$777,СВЦЭМ!$A$34:$A$777,$A67,СВЦЭМ!$B$34:$B$777,G$47)+'СЕТ СН'!$G$11+СВЦЭМ!$D$10+'СЕТ СН'!$G$6</f>
        <v>1520.70735154</v>
      </c>
      <c r="H67" s="37">
        <f>SUMIFS(СВЦЭМ!$D$34:$D$777,СВЦЭМ!$A$34:$A$777,$A67,СВЦЭМ!$B$34:$B$777,H$47)+'СЕТ СН'!$G$11+СВЦЭМ!$D$10+'СЕТ СН'!$G$6</f>
        <v>1522.2596968399998</v>
      </c>
      <c r="I67" s="37">
        <f>SUMIFS(СВЦЭМ!$D$34:$D$777,СВЦЭМ!$A$34:$A$777,$A67,СВЦЭМ!$B$34:$B$777,I$47)+'СЕТ СН'!$G$11+СВЦЭМ!$D$10+'СЕТ СН'!$G$6</f>
        <v>1455.4822474100001</v>
      </c>
      <c r="J67" s="37">
        <f>SUMIFS(СВЦЭМ!$D$34:$D$777,СВЦЭМ!$A$34:$A$777,$A67,СВЦЭМ!$B$34:$B$777,J$47)+'СЕТ СН'!$G$11+СВЦЭМ!$D$10+'СЕТ СН'!$G$6</f>
        <v>1409.23337664</v>
      </c>
      <c r="K67" s="37">
        <f>SUMIFS(СВЦЭМ!$D$34:$D$777,СВЦЭМ!$A$34:$A$777,$A67,СВЦЭМ!$B$34:$B$777,K$47)+'СЕТ СН'!$G$11+СВЦЭМ!$D$10+'СЕТ СН'!$G$6</f>
        <v>1391.1312189</v>
      </c>
      <c r="L67" s="37">
        <f>SUMIFS(СВЦЭМ!$D$34:$D$777,СВЦЭМ!$A$34:$A$777,$A67,СВЦЭМ!$B$34:$B$777,L$47)+'СЕТ СН'!$G$11+СВЦЭМ!$D$10+'СЕТ СН'!$G$6</f>
        <v>1380.78515724</v>
      </c>
      <c r="M67" s="37">
        <f>SUMIFS(СВЦЭМ!$D$34:$D$777,СВЦЭМ!$A$34:$A$777,$A67,СВЦЭМ!$B$34:$B$777,M$47)+'СЕТ СН'!$G$11+СВЦЭМ!$D$10+'СЕТ СН'!$G$6</f>
        <v>1457.2813330899999</v>
      </c>
      <c r="N67" s="37">
        <f>SUMIFS(СВЦЭМ!$D$34:$D$777,СВЦЭМ!$A$34:$A$777,$A67,СВЦЭМ!$B$34:$B$777,N$47)+'СЕТ СН'!$G$11+СВЦЭМ!$D$10+'СЕТ СН'!$G$6</f>
        <v>1392.6870850099999</v>
      </c>
      <c r="O67" s="37">
        <f>SUMIFS(СВЦЭМ!$D$34:$D$777,СВЦЭМ!$A$34:$A$777,$A67,СВЦЭМ!$B$34:$B$777,O$47)+'СЕТ СН'!$G$11+СВЦЭМ!$D$10+'СЕТ СН'!$G$6</f>
        <v>1368.4958374099999</v>
      </c>
      <c r="P67" s="37">
        <f>SUMIFS(СВЦЭМ!$D$34:$D$777,СВЦЭМ!$A$34:$A$777,$A67,СВЦЭМ!$B$34:$B$777,P$47)+'СЕТ СН'!$G$11+СВЦЭМ!$D$10+'СЕТ СН'!$G$6</f>
        <v>1380.7186557999999</v>
      </c>
      <c r="Q67" s="37">
        <f>SUMIFS(СВЦЭМ!$D$34:$D$777,СВЦЭМ!$A$34:$A$777,$A67,СВЦЭМ!$B$34:$B$777,Q$47)+'СЕТ СН'!$G$11+СВЦЭМ!$D$10+'СЕТ СН'!$G$6</f>
        <v>1372.3810251300001</v>
      </c>
      <c r="R67" s="37">
        <f>SUMIFS(СВЦЭМ!$D$34:$D$777,СВЦЭМ!$A$34:$A$777,$A67,СВЦЭМ!$B$34:$B$777,R$47)+'СЕТ СН'!$G$11+СВЦЭМ!$D$10+'СЕТ СН'!$G$6</f>
        <v>1320.78174496</v>
      </c>
      <c r="S67" s="37">
        <f>SUMIFS(СВЦЭМ!$D$34:$D$777,СВЦЭМ!$A$34:$A$777,$A67,СВЦЭМ!$B$34:$B$777,S$47)+'СЕТ СН'!$G$11+СВЦЭМ!$D$10+'СЕТ СН'!$G$6</f>
        <v>1417.0803001700001</v>
      </c>
      <c r="T67" s="37">
        <f>SUMIFS(СВЦЭМ!$D$34:$D$777,СВЦЭМ!$A$34:$A$777,$A67,СВЦЭМ!$B$34:$B$777,T$47)+'СЕТ СН'!$G$11+СВЦЭМ!$D$10+'СЕТ СН'!$G$6</f>
        <v>1401.1306163700001</v>
      </c>
      <c r="U67" s="37">
        <f>SUMIFS(СВЦЭМ!$D$34:$D$777,СВЦЭМ!$A$34:$A$777,$A67,СВЦЭМ!$B$34:$B$777,U$47)+'СЕТ СН'!$G$11+СВЦЭМ!$D$10+'СЕТ СН'!$G$6</f>
        <v>1343.73980048</v>
      </c>
      <c r="V67" s="37">
        <f>SUMIFS(СВЦЭМ!$D$34:$D$777,СВЦЭМ!$A$34:$A$777,$A67,СВЦЭМ!$B$34:$B$777,V$47)+'СЕТ СН'!$G$11+СВЦЭМ!$D$10+'СЕТ СН'!$G$6</f>
        <v>1342.8910738699999</v>
      </c>
      <c r="W67" s="37">
        <f>SUMIFS(СВЦЭМ!$D$34:$D$777,СВЦЭМ!$A$34:$A$777,$A67,СВЦЭМ!$B$34:$B$777,W$47)+'СЕТ СН'!$G$11+СВЦЭМ!$D$10+'СЕТ СН'!$G$6</f>
        <v>1347.1363371299999</v>
      </c>
      <c r="X67" s="37">
        <f>SUMIFS(СВЦЭМ!$D$34:$D$777,СВЦЭМ!$A$34:$A$777,$A67,СВЦЭМ!$B$34:$B$777,X$47)+'СЕТ СН'!$G$11+СВЦЭМ!$D$10+'СЕТ СН'!$G$6</f>
        <v>1328.7953972</v>
      </c>
      <c r="Y67" s="37">
        <f>SUMIFS(СВЦЭМ!$D$34:$D$777,СВЦЭМ!$A$34:$A$777,$A67,СВЦЭМ!$B$34:$B$777,Y$47)+'СЕТ СН'!$G$11+СВЦЭМ!$D$10+'СЕТ СН'!$G$6</f>
        <v>1375.2266984299999</v>
      </c>
    </row>
    <row r="68" spans="1:26" ht="15.75" x14ac:dyDescent="0.2">
      <c r="A68" s="36">
        <f t="shared" si="1"/>
        <v>42634</v>
      </c>
      <c r="B68" s="37">
        <f>SUMIFS(СВЦЭМ!$D$34:$D$777,СВЦЭМ!$A$34:$A$777,$A68,СВЦЭМ!$B$34:$B$777,B$47)+'СЕТ СН'!$G$11+СВЦЭМ!$D$10+'СЕТ СН'!$G$6</f>
        <v>1412.9176542</v>
      </c>
      <c r="C68" s="37">
        <f>SUMIFS(СВЦЭМ!$D$34:$D$777,СВЦЭМ!$A$34:$A$777,$A68,СВЦЭМ!$B$34:$B$777,C$47)+'СЕТ СН'!$G$11+СВЦЭМ!$D$10+'СЕТ СН'!$G$6</f>
        <v>1502.15813394</v>
      </c>
      <c r="D68" s="37">
        <f>SUMIFS(СВЦЭМ!$D$34:$D$777,СВЦЭМ!$A$34:$A$777,$A68,СВЦЭМ!$B$34:$B$777,D$47)+'СЕТ СН'!$G$11+СВЦЭМ!$D$10+'СЕТ СН'!$G$6</f>
        <v>1531.9104838200001</v>
      </c>
      <c r="E68" s="37">
        <f>SUMIFS(СВЦЭМ!$D$34:$D$777,СВЦЭМ!$A$34:$A$777,$A68,СВЦЭМ!$B$34:$B$777,E$47)+'СЕТ СН'!$G$11+СВЦЭМ!$D$10+'СЕТ СН'!$G$6</f>
        <v>1589.94357029</v>
      </c>
      <c r="F68" s="37">
        <f>SUMIFS(СВЦЭМ!$D$34:$D$777,СВЦЭМ!$A$34:$A$777,$A68,СВЦЭМ!$B$34:$B$777,F$47)+'СЕТ СН'!$G$11+СВЦЭМ!$D$10+'СЕТ СН'!$G$6</f>
        <v>1536.4743337699999</v>
      </c>
      <c r="G68" s="37">
        <f>SUMIFS(СВЦЭМ!$D$34:$D$777,СВЦЭМ!$A$34:$A$777,$A68,СВЦЭМ!$B$34:$B$777,G$47)+'СЕТ СН'!$G$11+СВЦЭМ!$D$10+'СЕТ СН'!$G$6</f>
        <v>1530.5352165499999</v>
      </c>
      <c r="H68" s="37">
        <f>SUMIFS(СВЦЭМ!$D$34:$D$777,СВЦЭМ!$A$34:$A$777,$A68,СВЦЭМ!$B$34:$B$777,H$47)+'СЕТ СН'!$G$11+СВЦЭМ!$D$10+'СЕТ СН'!$G$6</f>
        <v>1488.2132958799998</v>
      </c>
      <c r="I68" s="37">
        <f>SUMIFS(СВЦЭМ!$D$34:$D$777,СВЦЭМ!$A$34:$A$777,$A68,СВЦЭМ!$B$34:$B$777,I$47)+'СЕТ СН'!$G$11+СВЦЭМ!$D$10+'СЕТ СН'!$G$6</f>
        <v>1401.8273462699999</v>
      </c>
      <c r="J68" s="37">
        <f>SUMIFS(СВЦЭМ!$D$34:$D$777,СВЦЭМ!$A$34:$A$777,$A68,СВЦЭМ!$B$34:$B$777,J$47)+'СЕТ СН'!$G$11+СВЦЭМ!$D$10+'СЕТ СН'!$G$6</f>
        <v>1338.7665836199999</v>
      </c>
      <c r="K68" s="37">
        <f>SUMIFS(СВЦЭМ!$D$34:$D$777,СВЦЭМ!$A$34:$A$777,$A68,СВЦЭМ!$B$34:$B$777,K$47)+'СЕТ СН'!$G$11+СВЦЭМ!$D$10+'СЕТ СН'!$G$6</f>
        <v>1282.42527004</v>
      </c>
      <c r="L68" s="37">
        <f>SUMIFS(СВЦЭМ!$D$34:$D$777,СВЦЭМ!$A$34:$A$777,$A68,СВЦЭМ!$B$34:$B$777,L$47)+'СЕТ СН'!$G$11+СВЦЭМ!$D$10+'СЕТ СН'!$G$6</f>
        <v>1291.91656485</v>
      </c>
      <c r="M68" s="37">
        <f>SUMIFS(СВЦЭМ!$D$34:$D$777,СВЦЭМ!$A$34:$A$777,$A68,СВЦЭМ!$B$34:$B$777,M$47)+'СЕТ СН'!$G$11+СВЦЭМ!$D$10+'СЕТ СН'!$G$6</f>
        <v>1294.2822210499999</v>
      </c>
      <c r="N68" s="37">
        <f>SUMIFS(СВЦЭМ!$D$34:$D$777,СВЦЭМ!$A$34:$A$777,$A68,СВЦЭМ!$B$34:$B$777,N$47)+'СЕТ СН'!$G$11+СВЦЭМ!$D$10+'СЕТ СН'!$G$6</f>
        <v>1263.7241821600001</v>
      </c>
      <c r="O68" s="37">
        <f>SUMIFS(СВЦЭМ!$D$34:$D$777,СВЦЭМ!$A$34:$A$777,$A68,СВЦЭМ!$B$34:$B$777,O$47)+'СЕТ СН'!$G$11+СВЦЭМ!$D$10+'СЕТ СН'!$G$6</f>
        <v>1270.28506548</v>
      </c>
      <c r="P68" s="37">
        <f>SUMIFS(СВЦЭМ!$D$34:$D$777,СВЦЭМ!$A$34:$A$777,$A68,СВЦЭМ!$B$34:$B$777,P$47)+'СЕТ СН'!$G$11+СВЦЭМ!$D$10+'СЕТ СН'!$G$6</f>
        <v>1269.32175635</v>
      </c>
      <c r="Q68" s="37">
        <f>SUMIFS(СВЦЭМ!$D$34:$D$777,СВЦЭМ!$A$34:$A$777,$A68,СВЦЭМ!$B$34:$B$777,Q$47)+'СЕТ СН'!$G$11+СВЦЭМ!$D$10+'СЕТ СН'!$G$6</f>
        <v>1274.3363862199999</v>
      </c>
      <c r="R68" s="37">
        <f>SUMIFS(СВЦЭМ!$D$34:$D$777,СВЦЭМ!$A$34:$A$777,$A68,СВЦЭМ!$B$34:$B$777,R$47)+'СЕТ СН'!$G$11+СВЦЭМ!$D$10+'СЕТ СН'!$G$6</f>
        <v>1274.59190562</v>
      </c>
      <c r="S68" s="37">
        <f>SUMIFS(СВЦЭМ!$D$34:$D$777,СВЦЭМ!$A$34:$A$777,$A68,СВЦЭМ!$B$34:$B$777,S$47)+'СЕТ СН'!$G$11+СВЦЭМ!$D$10+'СЕТ СН'!$G$6</f>
        <v>1316.1631023299999</v>
      </c>
      <c r="T68" s="37">
        <f>SUMIFS(СВЦЭМ!$D$34:$D$777,СВЦЭМ!$A$34:$A$777,$A68,СВЦЭМ!$B$34:$B$777,T$47)+'СЕТ СН'!$G$11+СВЦЭМ!$D$10+'СЕТ СН'!$G$6</f>
        <v>1335.08641334</v>
      </c>
      <c r="U68" s="37">
        <f>SUMIFS(СВЦЭМ!$D$34:$D$777,СВЦЭМ!$A$34:$A$777,$A68,СВЦЭМ!$B$34:$B$777,U$47)+'СЕТ СН'!$G$11+СВЦЭМ!$D$10+'СЕТ СН'!$G$6</f>
        <v>1368.49964742</v>
      </c>
      <c r="V68" s="37">
        <f>SUMIFS(СВЦЭМ!$D$34:$D$777,СВЦЭМ!$A$34:$A$777,$A68,СВЦЭМ!$B$34:$B$777,V$47)+'СЕТ СН'!$G$11+СВЦЭМ!$D$10+'СЕТ СН'!$G$6</f>
        <v>1351.0578365900001</v>
      </c>
      <c r="W68" s="37">
        <f>SUMIFS(СВЦЭМ!$D$34:$D$777,СВЦЭМ!$A$34:$A$777,$A68,СВЦЭМ!$B$34:$B$777,W$47)+'СЕТ СН'!$G$11+СВЦЭМ!$D$10+'СЕТ СН'!$G$6</f>
        <v>1358.8054402799999</v>
      </c>
      <c r="X68" s="37">
        <f>SUMIFS(СВЦЭМ!$D$34:$D$777,СВЦЭМ!$A$34:$A$777,$A68,СВЦЭМ!$B$34:$B$777,X$47)+'СЕТ СН'!$G$11+СВЦЭМ!$D$10+'СЕТ СН'!$G$6</f>
        <v>1406.4281925</v>
      </c>
      <c r="Y68" s="37">
        <f>SUMIFS(СВЦЭМ!$D$34:$D$777,СВЦЭМ!$A$34:$A$777,$A68,СВЦЭМ!$B$34:$B$777,Y$47)+'СЕТ СН'!$G$11+СВЦЭМ!$D$10+'СЕТ СН'!$G$6</f>
        <v>1418.8587246100001</v>
      </c>
    </row>
    <row r="69" spans="1:26" ht="15.75" x14ac:dyDescent="0.2">
      <c r="A69" s="36">
        <f t="shared" si="1"/>
        <v>42635</v>
      </c>
      <c r="B69" s="37">
        <f>SUMIFS(СВЦЭМ!$D$34:$D$777,СВЦЭМ!$A$34:$A$777,$A69,СВЦЭМ!$B$34:$B$777,B$47)+'СЕТ СН'!$G$11+СВЦЭМ!$D$10+'СЕТ СН'!$G$6</f>
        <v>1539.19033898</v>
      </c>
      <c r="C69" s="37">
        <f>SUMIFS(СВЦЭМ!$D$34:$D$777,СВЦЭМ!$A$34:$A$777,$A69,СВЦЭМ!$B$34:$B$777,C$47)+'СЕТ СН'!$G$11+СВЦЭМ!$D$10+'СЕТ СН'!$G$6</f>
        <v>1583.3495836300001</v>
      </c>
      <c r="D69" s="37">
        <f>SUMIFS(СВЦЭМ!$D$34:$D$777,СВЦЭМ!$A$34:$A$777,$A69,СВЦЭМ!$B$34:$B$777,D$47)+'СЕТ СН'!$G$11+СВЦЭМ!$D$10+'СЕТ СН'!$G$6</f>
        <v>1633.8597667699999</v>
      </c>
      <c r="E69" s="37">
        <f>SUMIFS(СВЦЭМ!$D$34:$D$777,СВЦЭМ!$A$34:$A$777,$A69,СВЦЭМ!$B$34:$B$777,E$47)+'СЕТ СН'!$G$11+СВЦЭМ!$D$10+'СЕТ СН'!$G$6</f>
        <v>1879.13928014</v>
      </c>
      <c r="F69" s="37">
        <f>SUMIFS(СВЦЭМ!$D$34:$D$777,СВЦЭМ!$A$34:$A$777,$A69,СВЦЭМ!$B$34:$B$777,F$47)+'СЕТ СН'!$G$11+СВЦЭМ!$D$10+'СЕТ СН'!$G$6</f>
        <v>1786.3302754899998</v>
      </c>
      <c r="G69" s="37">
        <f>SUMIFS(СВЦЭМ!$D$34:$D$777,СВЦЭМ!$A$34:$A$777,$A69,СВЦЭМ!$B$34:$B$777,G$47)+'СЕТ СН'!$G$11+СВЦЭМ!$D$10+'СЕТ СН'!$G$6</f>
        <v>1655.48619134</v>
      </c>
      <c r="H69" s="37">
        <f>SUMIFS(СВЦЭМ!$D$34:$D$777,СВЦЭМ!$A$34:$A$777,$A69,СВЦЭМ!$B$34:$B$777,H$47)+'СЕТ СН'!$G$11+СВЦЭМ!$D$10+'СЕТ СН'!$G$6</f>
        <v>1603.9040365999999</v>
      </c>
      <c r="I69" s="37">
        <f>SUMIFS(СВЦЭМ!$D$34:$D$777,СВЦЭМ!$A$34:$A$777,$A69,СВЦЭМ!$B$34:$B$777,I$47)+'СЕТ СН'!$G$11+СВЦЭМ!$D$10+'СЕТ СН'!$G$6</f>
        <v>1506.04699802</v>
      </c>
      <c r="J69" s="37">
        <f>SUMIFS(СВЦЭМ!$D$34:$D$777,СВЦЭМ!$A$34:$A$777,$A69,СВЦЭМ!$B$34:$B$777,J$47)+'СЕТ СН'!$G$11+СВЦЭМ!$D$10+'СЕТ СН'!$G$6</f>
        <v>1490.00584796</v>
      </c>
      <c r="K69" s="37">
        <f>SUMIFS(СВЦЭМ!$D$34:$D$777,СВЦЭМ!$A$34:$A$777,$A69,СВЦЭМ!$B$34:$B$777,K$47)+'СЕТ СН'!$G$11+СВЦЭМ!$D$10+'СЕТ СН'!$G$6</f>
        <v>1452.6439719</v>
      </c>
      <c r="L69" s="37">
        <f>SUMIFS(СВЦЭМ!$D$34:$D$777,СВЦЭМ!$A$34:$A$777,$A69,СВЦЭМ!$B$34:$B$777,L$47)+'СЕТ СН'!$G$11+СВЦЭМ!$D$10+'СЕТ СН'!$G$6</f>
        <v>1461.80021833</v>
      </c>
      <c r="M69" s="37">
        <f>SUMIFS(СВЦЭМ!$D$34:$D$777,СВЦЭМ!$A$34:$A$777,$A69,СВЦЭМ!$B$34:$B$777,M$47)+'СЕТ СН'!$G$11+СВЦЭМ!$D$10+'СЕТ СН'!$G$6</f>
        <v>1443.80157418</v>
      </c>
      <c r="N69" s="37">
        <f>SUMIFS(СВЦЭМ!$D$34:$D$777,СВЦЭМ!$A$34:$A$777,$A69,СВЦЭМ!$B$34:$B$777,N$47)+'СЕТ СН'!$G$11+СВЦЭМ!$D$10+'СЕТ СН'!$G$6</f>
        <v>1426.9712899900001</v>
      </c>
      <c r="O69" s="37">
        <f>SUMIFS(СВЦЭМ!$D$34:$D$777,СВЦЭМ!$A$34:$A$777,$A69,СВЦЭМ!$B$34:$B$777,O$47)+'СЕТ СН'!$G$11+СВЦЭМ!$D$10+'СЕТ СН'!$G$6</f>
        <v>1483.6726466099999</v>
      </c>
      <c r="P69" s="37">
        <f>SUMIFS(СВЦЭМ!$D$34:$D$777,СВЦЭМ!$A$34:$A$777,$A69,СВЦЭМ!$B$34:$B$777,P$47)+'СЕТ СН'!$G$11+СВЦЭМ!$D$10+'СЕТ СН'!$G$6</f>
        <v>1480.1842365799998</v>
      </c>
      <c r="Q69" s="37">
        <f>SUMIFS(СВЦЭМ!$D$34:$D$777,СВЦЭМ!$A$34:$A$777,$A69,СВЦЭМ!$B$34:$B$777,Q$47)+'СЕТ СН'!$G$11+СВЦЭМ!$D$10+'СЕТ СН'!$G$6</f>
        <v>1488.7046395799998</v>
      </c>
      <c r="R69" s="37">
        <f>SUMIFS(СВЦЭМ!$D$34:$D$777,СВЦЭМ!$A$34:$A$777,$A69,СВЦЭМ!$B$34:$B$777,R$47)+'СЕТ СН'!$G$11+СВЦЭМ!$D$10+'СЕТ СН'!$G$6</f>
        <v>1467.5361092399999</v>
      </c>
      <c r="S69" s="37">
        <f>SUMIFS(СВЦЭМ!$D$34:$D$777,СВЦЭМ!$A$34:$A$777,$A69,СВЦЭМ!$B$34:$B$777,S$47)+'СЕТ СН'!$G$11+СВЦЭМ!$D$10+'СЕТ СН'!$G$6</f>
        <v>1482.6659496799998</v>
      </c>
      <c r="T69" s="37">
        <f>SUMIFS(СВЦЭМ!$D$34:$D$777,СВЦЭМ!$A$34:$A$777,$A69,СВЦЭМ!$B$34:$B$777,T$47)+'СЕТ СН'!$G$11+СВЦЭМ!$D$10+'СЕТ СН'!$G$6</f>
        <v>1448.0728891200001</v>
      </c>
      <c r="U69" s="37">
        <f>SUMIFS(СВЦЭМ!$D$34:$D$777,СВЦЭМ!$A$34:$A$777,$A69,СВЦЭМ!$B$34:$B$777,U$47)+'СЕТ СН'!$G$11+СВЦЭМ!$D$10+'СЕТ СН'!$G$6</f>
        <v>1533.5537673499998</v>
      </c>
      <c r="V69" s="37">
        <f>SUMIFS(СВЦЭМ!$D$34:$D$777,СВЦЭМ!$A$34:$A$777,$A69,СВЦЭМ!$B$34:$B$777,V$47)+'СЕТ СН'!$G$11+СВЦЭМ!$D$10+'СЕТ СН'!$G$6</f>
        <v>1549.7936909799998</v>
      </c>
      <c r="W69" s="37">
        <f>SUMIFS(СВЦЭМ!$D$34:$D$777,СВЦЭМ!$A$34:$A$777,$A69,СВЦЭМ!$B$34:$B$777,W$47)+'СЕТ СН'!$G$11+СВЦЭМ!$D$10+'СЕТ СН'!$G$6</f>
        <v>1535.6938570299999</v>
      </c>
      <c r="X69" s="37">
        <f>SUMIFS(СВЦЭМ!$D$34:$D$777,СВЦЭМ!$A$34:$A$777,$A69,СВЦЭМ!$B$34:$B$777,X$47)+'СЕТ СН'!$G$11+СВЦЭМ!$D$10+'СЕТ СН'!$G$6</f>
        <v>1479.4318677199999</v>
      </c>
      <c r="Y69" s="37">
        <f>SUMIFS(СВЦЭМ!$D$34:$D$777,СВЦЭМ!$A$34:$A$777,$A69,СВЦЭМ!$B$34:$B$777,Y$47)+'СЕТ СН'!$G$11+СВЦЭМ!$D$10+'СЕТ СН'!$G$6</f>
        <v>1515.5460483900001</v>
      </c>
    </row>
    <row r="70" spans="1:26" ht="15.75" x14ac:dyDescent="0.2">
      <c r="A70" s="36">
        <f t="shared" si="1"/>
        <v>42636</v>
      </c>
      <c r="B70" s="37">
        <f>SUMIFS(СВЦЭМ!$D$34:$D$777,СВЦЭМ!$A$34:$A$777,$A70,СВЦЭМ!$B$34:$B$777,B$47)+'СЕТ СН'!$G$11+СВЦЭМ!$D$10+'СЕТ СН'!$G$6</f>
        <v>1492.9530570100001</v>
      </c>
      <c r="C70" s="37">
        <f>SUMIFS(СВЦЭМ!$D$34:$D$777,СВЦЭМ!$A$34:$A$777,$A70,СВЦЭМ!$B$34:$B$777,C$47)+'СЕТ СН'!$G$11+СВЦЭМ!$D$10+'СЕТ СН'!$G$6</f>
        <v>1540.7199501099999</v>
      </c>
      <c r="D70" s="37">
        <f>SUMIFS(СВЦЭМ!$D$34:$D$777,СВЦЭМ!$A$34:$A$777,$A70,СВЦЭМ!$B$34:$B$777,D$47)+'СЕТ СН'!$G$11+СВЦЭМ!$D$10+'СЕТ СН'!$G$6</f>
        <v>1566.6176327000001</v>
      </c>
      <c r="E70" s="37">
        <f>SUMIFS(СВЦЭМ!$D$34:$D$777,СВЦЭМ!$A$34:$A$777,$A70,СВЦЭМ!$B$34:$B$777,E$47)+'СЕТ СН'!$G$11+СВЦЭМ!$D$10+'СЕТ СН'!$G$6</f>
        <v>1572.8295803799999</v>
      </c>
      <c r="F70" s="37">
        <f>SUMIFS(СВЦЭМ!$D$34:$D$777,СВЦЭМ!$A$34:$A$777,$A70,СВЦЭМ!$B$34:$B$777,F$47)+'СЕТ СН'!$G$11+СВЦЭМ!$D$10+'СЕТ СН'!$G$6</f>
        <v>1580.3171348200001</v>
      </c>
      <c r="G70" s="37">
        <f>SUMIFS(СВЦЭМ!$D$34:$D$777,СВЦЭМ!$A$34:$A$777,$A70,СВЦЭМ!$B$34:$B$777,G$47)+'СЕТ СН'!$G$11+СВЦЭМ!$D$10+'СЕТ СН'!$G$6</f>
        <v>1559.50693172</v>
      </c>
      <c r="H70" s="37">
        <f>SUMIFS(СВЦЭМ!$D$34:$D$777,СВЦЭМ!$A$34:$A$777,$A70,СВЦЭМ!$B$34:$B$777,H$47)+'СЕТ СН'!$G$11+СВЦЭМ!$D$10+'СЕТ СН'!$G$6</f>
        <v>1504.07861787</v>
      </c>
      <c r="I70" s="37">
        <f>SUMIFS(СВЦЭМ!$D$34:$D$777,СВЦЭМ!$A$34:$A$777,$A70,СВЦЭМ!$B$34:$B$777,I$47)+'СЕТ СН'!$G$11+СВЦЭМ!$D$10+'СЕТ СН'!$G$6</f>
        <v>1433.7539796999999</v>
      </c>
      <c r="J70" s="37">
        <f>SUMIFS(СВЦЭМ!$D$34:$D$777,СВЦЭМ!$A$34:$A$777,$A70,СВЦЭМ!$B$34:$B$777,J$47)+'СЕТ СН'!$G$11+СВЦЭМ!$D$10+'СЕТ СН'!$G$6</f>
        <v>1430.80465714</v>
      </c>
      <c r="K70" s="37">
        <f>SUMIFS(СВЦЭМ!$D$34:$D$777,СВЦЭМ!$A$34:$A$777,$A70,СВЦЭМ!$B$34:$B$777,K$47)+'СЕТ СН'!$G$11+СВЦЭМ!$D$10+'СЕТ СН'!$G$6</f>
        <v>1405.3107572399999</v>
      </c>
      <c r="L70" s="37">
        <f>SUMIFS(СВЦЭМ!$D$34:$D$777,СВЦЭМ!$A$34:$A$777,$A70,СВЦЭМ!$B$34:$B$777,L$47)+'СЕТ СН'!$G$11+СВЦЭМ!$D$10+'СЕТ СН'!$G$6</f>
        <v>1503.4036241599999</v>
      </c>
      <c r="M70" s="37">
        <f>SUMIFS(СВЦЭМ!$D$34:$D$777,СВЦЭМ!$A$34:$A$777,$A70,СВЦЭМ!$B$34:$B$777,M$47)+'СЕТ СН'!$G$11+СВЦЭМ!$D$10+'СЕТ СН'!$G$6</f>
        <v>1553.4441331800001</v>
      </c>
      <c r="N70" s="37">
        <f>SUMIFS(СВЦЭМ!$D$34:$D$777,СВЦЭМ!$A$34:$A$777,$A70,СВЦЭМ!$B$34:$B$777,N$47)+'СЕТ СН'!$G$11+СВЦЭМ!$D$10+'СЕТ СН'!$G$6</f>
        <v>1530.14634372</v>
      </c>
      <c r="O70" s="37">
        <f>SUMIFS(СВЦЭМ!$D$34:$D$777,СВЦЭМ!$A$34:$A$777,$A70,СВЦЭМ!$B$34:$B$777,O$47)+'СЕТ СН'!$G$11+СВЦЭМ!$D$10+'СЕТ СН'!$G$6</f>
        <v>1621.361259</v>
      </c>
      <c r="P70" s="37">
        <f>SUMIFS(СВЦЭМ!$D$34:$D$777,СВЦЭМ!$A$34:$A$777,$A70,СВЦЭМ!$B$34:$B$777,P$47)+'СЕТ СН'!$G$11+СВЦЭМ!$D$10+'СЕТ СН'!$G$6</f>
        <v>1534.1663774200001</v>
      </c>
      <c r="Q70" s="37">
        <f>SUMIFS(СВЦЭМ!$D$34:$D$777,СВЦЭМ!$A$34:$A$777,$A70,СВЦЭМ!$B$34:$B$777,Q$47)+'СЕТ СН'!$G$11+СВЦЭМ!$D$10+'СЕТ СН'!$G$6</f>
        <v>1534.6129290599999</v>
      </c>
      <c r="R70" s="37">
        <f>SUMIFS(СВЦЭМ!$D$34:$D$777,СВЦЭМ!$A$34:$A$777,$A70,СВЦЭМ!$B$34:$B$777,R$47)+'СЕТ СН'!$G$11+СВЦЭМ!$D$10+'СЕТ СН'!$G$6</f>
        <v>1499.26276431</v>
      </c>
      <c r="S70" s="37">
        <f>SUMIFS(СВЦЭМ!$D$34:$D$777,СВЦЭМ!$A$34:$A$777,$A70,СВЦЭМ!$B$34:$B$777,S$47)+'СЕТ СН'!$G$11+СВЦЭМ!$D$10+'СЕТ СН'!$G$6</f>
        <v>1531.0264661599999</v>
      </c>
      <c r="T70" s="37">
        <f>SUMIFS(СВЦЭМ!$D$34:$D$777,СВЦЭМ!$A$34:$A$777,$A70,СВЦЭМ!$B$34:$B$777,T$47)+'СЕТ СН'!$G$11+СВЦЭМ!$D$10+'СЕТ СН'!$G$6</f>
        <v>1461.8318540800001</v>
      </c>
      <c r="U70" s="37">
        <f>SUMIFS(СВЦЭМ!$D$34:$D$777,СВЦЭМ!$A$34:$A$777,$A70,СВЦЭМ!$B$34:$B$777,U$47)+'СЕТ СН'!$G$11+СВЦЭМ!$D$10+'СЕТ СН'!$G$6</f>
        <v>1441.4466892099999</v>
      </c>
      <c r="V70" s="37">
        <f>SUMIFS(СВЦЭМ!$D$34:$D$777,СВЦЭМ!$A$34:$A$777,$A70,СВЦЭМ!$B$34:$B$777,V$47)+'СЕТ СН'!$G$11+СВЦЭМ!$D$10+'СЕТ СН'!$G$6</f>
        <v>1420.20717896</v>
      </c>
      <c r="W70" s="37">
        <f>SUMIFS(СВЦЭМ!$D$34:$D$777,СВЦЭМ!$A$34:$A$777,$A70,СВЦЭМ!$B$34:$B$777,W$47)+'СЕТ СН'!$G$11+СВЦЭМ!$D$10+'СЕТ СН'!$G$6</f>
        <v>1418.9139365599999</v>
      </c>
      <c r="X70" s="37">
        <f>SUMIFS(СВЦЭМ!$D$34:$D$777,СВЦЭМ!$A$34:$A$777,$A70,СВЦЭМ!$B$34:$B$777,X$47)+'СЕТ СН'!$G$11+СВЦЭМ!$D$10+'СЕТ СН'!$G$6</f>
        <v>1508.1147597199999</v>
      </c>
      <c r="Y70" s="37">
        <f>SUMIFS(СВЦЭМ!$D$34:$D$777,СВЦЭМ!$A$34:$A$777,$A70,СВЦЭМ!$B$34:$B$777,Y$47)+'СЕТ СН'!$G$11+СВЦЭМ!$D$10+'СЕТ СН'!$G$6</f>
        <v>1795.1007034699999</v>
      </c>
    </row>
    <row r="71" spans="1:26" ht="15.75" x14ac:dyDescent="0.2">
      <c r="A71" s="36">
        <f t="shared" si="1"/>
        <v>42637</v>
      </c>
      <c r="B71" s="37">
        <f>SUMIFS(СВЦЭМ!$D$34:$D$777,СВЦЭМ!$A$34:$A$777,$A71,СВЦЭМ!$B$34:$B$777,B$47)+'СЕТ СН'!$G$11+СВЦЭМ!$D$10+'СЕТ СН'!$G$6</f>
        <v>1994.4564497700001</v>
      </c>
      <c r="C71" s="37">
        <f>SUMIFS(СВЦЭМ!$D$34:$D$777,СВЦЭМ!$A$34:$A$777,$A71,СВЦЭМ!$B$34:$B$777,C$47)+'СЕТ СН'!$G$11+СВЦЭМ!$D$10+'СЕТ СН'!$G$6</f>
        <v>1989.9793462</v>
      </c>
      <c r="D71" s="37">
        <f>SUMIFS(СВЦЭМ!$D$34:$D$777,СВЦЭМ!$A$34:$A$777,$A71,СВЦЭМ!$B$34:$B$777,D$47)+'СЕТ СН'!$G$11+СВЦЭМ!$D$10+'СЕТ СН'!$G$6</f>
        <v>1813.8052603399999</v>
      </c>
      <c r="E71" s="37">
        <f>SUMIFS(СВЦЭМ!$D$34:$D$777,СВЦЭМ!$A$34:$A$777,$A71,СВЦЭМ!$B$34:$B$777,E$47)+'СЕТ СН'!$G$11+СВЦЭМ!$D$10+'СЕТ СН'!$G$6</f>
        <v>1757.83284701</v>
      </c>
      <c r="F71" s="37">
        <f>SUMIFS(СВЦЭМ!$D$34:$D$777,СВЦЭМ!$A$34:$A$777,$A71,СВЦЭМ!$B$34:$B$777,F$47)+'СЕТ СН'!$G$11+СВЦЭМ!$D$10+'СЕТ СН'!$G$6</f>
        <v>1691.7933298199998</v>
      </c>
      <c r="G71" s="37">
        <f>SUMIFS(СВЦЭМ!$D$34:$D$777,СВЦЭМ!$A$34:$A$777,$A71,СВЦЭМ!$B$34:$B$777,G$47)+'СЕТ СН'!$G$11+СВЦЭМ!$D$10+'СЕТ СН'!$G$6</f>
        <v>1664.20928338</v>
      </c>
      <c r="H71" s="37">
        <f>SUMIFS(СВЦЭМ!$D$34:$D$777,СВЦЭМ!$A$34:$A$777,$A71,СВЦЭМ!$B$34:$B$777,H$47)+'СЕТ СН'!$G$11+СВЦЭМ!$D$10+'СЕТ СН'!$G$6</f>
        <v>1611.79796575</v>
      </c>
      <c r="I71" s="37">
        <f>SUMIFS(СВЦЭМ!$D$34:$D$777,СВЦЭМ!$A$34:$A$777,$A71,СВЦЭМ!$B$34:$B$777,I$47)+'СЕТ СН'!$G$11+СВЦЭМ!$D$10+'СЕТ СН'!$G$6</f>
        <v>1555.7260747799999</v>
      </c>
      <c r="J71" s="37">
        <f>SUMIFS(СВЦЭМ!$D$34:$D$777,СВЦЭМ!$A$34:$A$777,$A71,СВЦЭМ!$B$34:$B$777,J$47)+'СЕТ СН'!$G$11+СВЦЭМ!$D$10+'СЕТ СН'!$G$6</f>
        <v>1483.83613758</v>
      </c>
      <c r="K71" s="37">
        <f>SUMIFS(СВЦЭМ!$D$34:$D$777,СВЦЭМ!$A$34:$A$777,$A71,СВЦЭМ!$B$34:$B$777,K$47)+'СЕТ СН'!$G$11+СВЦЭМ!$D$10+'СЕТ СН'!$G$6</f>
        <v>1482.5905226300001</v>
      </c>
      <c r="L71" s="37">
        <f>SUMIFS(СВЦЭМ!$D$34:$D$777,СВЦЭМ!$A$34:$A$777,$A71,СВЦЭМ!$B$34:$B$777,L$47)+'СЕТ СН'!$G$11+СВЦЭМ!$D$10+'СЕТ СН'!$G$6</f>
        <v>1488.47279897</v>
      </c>
      <c r="M71" s="37">
        <f>SUMIFS(СВЦЭМ!$D$34:$D$777,СВЦЭМ!$A$34:$A$777,$A71,СВЦЭМ!$B$34:$B$777,M$47)+'СЕТ СН'!$G$11+СВЦЭМ!$D$10+'СЕТ СН'!$G$6</f>
        <v>1527.0943146700001</v>
      </c>
      <c r="N71" s="37">
        <f>SUMIFS(СВЦЭМ!$D$34:$D$777,СВЦЭМ!$A$34:$A$777,$A71,СВЦЭМ!$B$34:$B$777,N$47)+'СЕТ СН'!$G$11+СВЦЭМ!$D$10+'СЕТ СН'!$G$6</f>
        <v>1495.0934367499999</v>
      </c>
      <c r="O71" s="37">
        <f>SUMIFS(СВЦЭМ!$D$34:$D$777,СВЦЭМ!$A$34:$A$777,$A71,СВЦЭМ!$B$34:$B$777,O$47)+'СЕТ СН'!$G$11+СВЦЭМ!$D$10+'СЕТ СН'!$G$6</f>
        <v>1430.4557065700001</v>
      </c>
      <c r="P71" s="37">
        <f>SUMIFS(СВЦЭМ!$D$34:$D$777,СВЦЭМ!$A$34:$A$777,$A71,СВЦЭМ!$B$34:$B$777,P$47)+'СЕТ СН'!$G$11+СВЦЭМ!$D$10+'СЕТ СН'!$G$6</f>
        <v>1428.1590710800001</v>
      </c>
      <c r="Q71" s="37">
        <f>SUMIFS(СВЦЭМ!$D$34:$D$777,СВЦЭМ!$A$34:$A$777,$A71,СВЦЭМ!$B$34:$B$777,Q$47)+'СЕТ СН'!$G$11+СВЦЭМ!$D$10+'СЕТ СН'!$G$6</f>
        <v>1396.9136966599999</v>
      </c>
      <c r="R71" s="37">
        <f>SUMIFS(СВЦЭМ!$D$34:$D$777,СВЦЭМ!$A$34:$A$777,$A71,СВЦЭМ!$B$34:$B$777,R$47)+'СЕТ СН'!$G$11+СВЦЭМ!$D$10+'СЕТ СН'!$G$6</f>
        <v>1398.9328058699998</v>
      </c>
      <c r="S71" s="37">
        <f>SUMIFS(СВЦЭМ!$D$34:$D$777,СВЦЭМ!$A$34:$A$777,$A71,СВЦЭМ!$B$34:$B$777,S$47)+'СЕТ СН'!$G$11+СВЦЭМ!$D$10+'СЕТ СН'!$G$6</f>
        <v>1395.3970111200001</v>
      </c>
      <c r="T71" s="37">
        <f>SUMIFS(СВЦЭМ!$D$34:$D$777,СВЦЭМ!$A$34:$A$777,$A71,СВЦЭМ!$B$34:$B$777,T$47)+'СЕТ СН'!$G$11+СВЦЭМ!$D$10+'СЕТ СН'!$G$6</f>
        <v>1399.3674137099999</v>
      </c>
      <c r="U71" s="37">
        <f>SUMIFS(СВЦЭМ!$D$34:$D$777,СВЦЭМ!$A$34:$A$777,$A71,СВЦЭМ!$B$34:$B$777,U$47)+'СЕТ СН'!$G$11+СВЦЭМ!$D$10+'СЕТ СН'!$G$6</f>
        <v>1448.18765293</v>
      </c>
      <c r="V71" s="37">
        <f>SUMIFS(СВЦЭМ!$D$34:$D$777,СВЦЭМ!$A$34:$A$777,$A71,СВЦЭМ!$B$34:$B$777,V$47)+'СЕТ СН'!$G$11+СВЦЭМ!$D$10+'СЕТ СН'!$G$6</f>
        <v>1476.2613077000001</v>
      </c>
      <c r="W71" s="37">
        <f>SUMIFS(СВЦЭМ!$D$34:$D$777,СВЦЭМ!$A$34:$A$777,$A71,СВЦЭМ!$B$34:$B$777,W$47)+'СЕТ СН'!$G$11+СВЦЭМ!$D$10+'СЕТ СН'!$G$6</f>
        <v>1462.99416344</v>
      </c>
      <c r="X71" s="37">
        <f>SUMIFS(СВЦЭМ!$D$34:$D$777,СВЦЭМ!$A$34:$A$777,$A71,СВЦЭМ!$B$34:$B$777,X$47)+'СЕТ СН'!$G$11+СВЦЭМ!$D$10+'СЕТ СН'!$G$6</f>
        <v>1424.8857115599999</v>
      </c>
      <c r="Y71" s="37">
        <f>SUMIFS(СВЦЭМ!$D$34:$D$777,СВЦЭМ!$A$34:$A$777,$A71,СВЦЭМ!$B$34:$B$777,Y$47)+'СЕТ СН'!$G$11+СВЦЭМ!$D$10+'СЕТ СН'!$G$6</f>
        <v>1470.0471867900001</v>
      </c>
    </row>
    <row r="72" spans="1:26" ht="15.75" x14ac:dyDescent="0.2">
      <c r="A72" s="36">
        <f t="shared" si="1"/>
        <v>42638</v>
      </c>
      <c r="B72" s="37">
        <f>SUMIFS(СВЦЭМ!$D$34:$D$777,СВЦЭМ!$A$34:$A$777,$A72,СВЦЭМ!$B$34:$B$777,B$47)+'СЕТ СН'!$G$11+СВЦЭМ!$D$10+'СЕТ СН'!$G$6</f>
        <v>1508.2823437299999</v>
      </c>
      <c r="C72" s="37">
        <f>SUMIFS(СВЦЭМ!$D$34:$D$777,СВЦЭМ!$A$34:$A$777,$A72,СВЦЭМ!$B$34:$B$777,C$47)+'СЕТ СН'!$G$11+СВЦЭМ!$D$10+'СЕТ СН'!$G$6</f>
        <v>1585.4515517799998</v>
      </c>
      <c r="D72" s="37">
        <f>SUMIFS(СВЦЭМ!$D$34:$D$777,СВЦЭМ!$A$34:$A$777,$A72,СВЦЭМ!$B$34:$B$777,D$47)+'СЕТ СН'!$G$11+СВЦЭМ!$D$10+'СЕТ СН'!$G$6</f>
        <v>1624.0827788199999</v>
      </c>
      <c r="E72" s="37">
        <f>SUMIFS(СВЦЭМ!$D$34:$D$777,СВЦЭМ!$A$34:$A$777,$A72,СВЦЭМ!$B$34:$B$777,E$47)+'СЕТ СН'!$G$11+СВЦЭМ!$D$10+'СЕТ СН'!$G$6</f>
        <v>1622.4870228</v>
      </c>
      <c r="F72" s="37">
        <f>SUMIFS(СВЦЭМ!$D$34:$D$777,СВЦЭМ!$A$34:$A$777,$A72,СВЦЭМ!$B$34:$B$777,F$47)+'СЕТ СН'!$G$11+СВЦЭМ!$D$10+'СЕТ СН'!$G$6</f>
        <v>1641.14802543</v>
      </c>
      <c r="G72" s="37">
        <f>SUMIFS(СВЦЭМ!$D$34:$D$777,СВЦЭМ!$A$34:$A$777,$A72,СВЦЭМ!$B$34:$B$777,G$47)+'СЕТ СН'!$G$11+СВЦЭМ!$D$10+'СЕТ СН'!$G$6</f>
        <v>1624.2451022600001</v>
      </c>
      <c r="H72" s="37">
        <f>SUMIFS(СВЦЭМ!$D$34:$D$777,СВЦЭМ!$A$34:$A$777,$A72,СВЦЭМ!$B$34:$B$777,H$47)+'СЕТ СН'!$G$11+СВЦЭМ!$D$10+'СЕТ СН'!$G$6</f>
        <v>1613.4726556799999</v>
      </c>
      <c r="I72" s="37">
        <f>SUMIFS(СВЦЭМ!$D$34:$D$777,СВЦЭМ!$A$34:$A$777,$A72,СВЦЭМ!$B$34:$B$777,I$47)+'СЕТ СН'!$G$11+СВЦЭМ!$D$10+'СЕТ СН'!$G$6</f>
        <v>1576.8896275999998</v>
      </c>
      <c r="J72" s="37">
        <f>SUMIFS(СВЦЭМ!$D$34:$D$777,СВЦЭМ!$A$34:$A$777,$A72,СВЦЭМ!$B$34:$B$777,J$47)+'СЕТ СН'!$G$11+СВЦЭМ!$D$10+'СЕТ СН'!$G$6</f>
        <v>1483.1117372799999</v>
      </c>
      <c r="K72" s="37">
        <f>SUMIFS(СВЦЭМ!$D$34:$D$777,СВЦЭМ!$A$34:$A$777,$A72,СВЦЭМ!$B$34:$B$777,K$47)+'СЕТ СН'!$G$11+СВЦЭМ!$D$10+'СЕТ СН'!$G$6</f>
        <v>1430.9706756400001</v>
      </c>
      <c r="L72" s="37">
        <f>SUMIFS(СВЦЭМ!$D$34:$D$777,СВЦЭМ!$A$34:$A$777,$A72,СВЦЭМ!$B$34:$B$777,L$47)+'СЕТ СН'!$G$11+СВЦЭМ!$D$10+'СЕТ СН'!$G$6</f>
        <v>1391.51261531</v>
      </c>
      <c r="M72" s="37">
        <f>SUMIFS(СВЦЭМ!$D$34:$D$777,СВЦЭМ!$A$34:$A$777,$A72,СВЦЭМ!$B$34:$B$777,M$47)+'СЕТ СН'!$G$11+СВЦЭМ!$D$10+'СЕТ СН'!$G$6</f>
        <v>1412.9754871299999</v>
      </c>
      <c r="N72" s="37">
        <f>SUMIFS(СВЦЭМ!$D$34:$D$777,СВЦЭМ!$A$34:$A$777,$A72,СВЦЭМ!$B$34:$B$777,N$47)+'СЕТ СН'!$G$11+СВЦЭМ!$D$10+'СЕТ СН'!$G$6</f>
        <v>1401.3733571799999</v>
      </c>
      <c r="O72" s="37">
        <f>SUMIFS(СВЦЭМ!$D$34:$D$777,СВЦЭМ!$A$34:$A$777,$A72,СВЦЭМ!$B$34:$B$777,O$47)+'СЕТ СН'!$G$11+СВЦЭМ!$D$10+'СЕТ СН'!$G$6</f>
        <v>1458.55991107</v>
      </c>
      <c r="P72" s="37">
        <f>SUMIFS(СВЦЭМ!$D$34:$D$777,СВЦЭМ!$A$34:$A$777,$A72,СВЦЭМ!$B$34:$B$777,P$47)+'СЕТ СН'!$G$11+СВЦЭМ!$D$10+'СЕТ СН'!$G$6</f>
        <v>1503.3726290899999</v>
      </c>
      <c r="Q72" s="37">
        <f>SUMIFS(СВЦЭМ!$D$34:$D$777,СВЦЭМ!$A$34:$A$777,$A72,СВЦЭМ!$B$34:$B$777,Q$47)+'СЕТ СН'!$G$11+СВЦЭМ!$D$10+'СЕТ СН'!$G$6</f>
        <v>1481.22570576</v>
      </c>
      <c r="R72" s="37">
        <f>SUMIFS(СВЦЭМ!$D$34:$D$777,СВЦЭМ!$A$34:$A$777,$A72,СВЦЭМ!$B$34:$B$777,R$47)+'СЕТ СН'!$G$11+СВЦЭМ!$D$10+'СЕТ СН'!$G$6</f>
        <v>1487.0683753799999</v>
      </c>
      <c r="S72" s="37">
        <f>SUMIFS(СВЦЭМ!$D$34:$D$777,СВЦЭМ!$A$34:$A$777,$A72,СВЦЭМ!$B$34:$B$777,S$47)+'СЕТ СН'!$G$11+СВЦЭМ!$D$10+'СЕТ СН'!$G$6</f>
        <v>1446.6069732799999</v>
      </c>
      <c r="T72" s="37">
        <f>SUMIFS(СВЦЭМ!$D$34:$D$777,СВЦЭМ!$A$34:$A$777,$A72,СВЦЭМ!$B$34:$B$777,T$47)+'СЕТ СН'!$G$11+СВЦЭМ!$D$10+'СЕТ СН'!$G$6</f>
        <v>1434.6657291199999</v>
      </c>
      <c r="U72" s="37">
        <f>SUMIFS(СВЦЭМ!$D$34:$D$777,СВЦЭМ!$A$34:$A$777,$A72,СВЦЭМ!$B$34:$B$777,U$47)+'СЕТ СН'!$G$11+СВЦЭМ!$D$10+'СЕТ СН'!$G$6</f>
        <v>1423.47840494</v>
      </c>
      <c r="V72" s="37">
        <f>SUMIFS(СВЦЭМ!$D$34:$D$777,СВЦЭМ!$A$34:$A$777,$A72,СВЦЭМ!$B$34:$B$777,V$47)+'СЕТ СН'!$G$11+СВЦЭМ!$D$10+'СЕТ СН'!$G$6</f>
        <v>1397.36905295</v>
      </c>
      <c r="W72" s="37">
        <f>SUMIFS(СВЦЭМ!$D$34:$D$777,СВЦЭМ!$A$34:$A$777,$A72,СВЦЭМ!$B$34:$B$777,W$47)+'СЕТ СН'!$G$11+СВЦЭМ!$D$10+'СЕТ СН'!$G$6</f>
        <v>1391.0943921600001</v>
      </c>
      <c r="X72" s="37">
        <f>SUMIFS(СВЦЭМ!$D$34:$D$777,СВЦЭМ!$A$34:$A$777,$A72,СВЦЭМ!$B$34:$B$777,X$47)+'СЕТ СН'!$G$11+СВЦЭМ!$D$10+'СЕТ СН'!$G$6</f>
        <v>1459.80246713</v>
      </c>
      <c r="Y72" s="37">
        <f>SUMIFS(СВЦЭМ!$D$34:$D$777,СВЦЭМ!$A$34:$A$777,$A72,СВЦЭМ!$B$34:$B$777,Y$47)+'СЕТ СН'!$G$11+СВЦЭМ!$D$10+'СЕТ СН'!$G$6</f>
        <v>1470.38495994</v>
      </c>
    </row>
    <row r="73" spans="1:26" ht="15.75" x14ac:dyDescent="0.2">
      <c r="A73" s="36">
        <f t="shared" si="1"/>
        <v>42639</v>
      </c>
      <c r="B73" s="37">
        <f>SUMIFS(СВЦЭМ!$D$34:$D$777,СВЦЭМ!$A$34:$A$777,$A73,СВЦЭМ!$B$34:$B$777,B$47)+'СЕТ СН'!$G$11+СВЦЭМ!$D$10+'СЕТ СН'!$G$6</f>
        <v>1472.69335918</v>
      </c>
      <c r="C73" s="37">
        <f>SUMIFS(СВЦЭМ!$D$34:$D$777,СВЦЭМ!$A$34:$A$777,$A73,СВЦЭМ!$B$34:$B$777,C$47)+'СЕТ СН'!$G$11+СВЦЭМ!$D$10+'СЕТ СН'!$G$6</f>
        <v>1608.4069909799998</v>
      </c>
      <c r="D73" s="37">
        <f>SUMIFS(СВЦЭМ!$D$34:$D$777,СВЦЭМ!$A$34:$A$777,$A73,СВЦЭМ!$B$34:$B$777,D$47)+'СЕТ СН'!$G$11+СВЦЭМ!$D$10+'СЕТ СН'!$G$6</f>
        <v>1650.2669742199998</v>
      </c>
      <c r="E73" s="37">
        <f>SUMIFS(СВЦЭМ!$D$34:$D$777,СВЦЭМ!$A$34:$A$777,$A73,СВЦЭМ!$B$34:$B$777,E$47)+'СЕТ СН'!$G$11+СВЦЭМ!$D$10+'СЕТ СН'!$G$6</f>
        <v>1657.89305713</v>
      </c>
      <c r="F73" s="37">
        <f>SUMIFS(СВЦЭМ!$D$34:$D$777,СВЦЭМ!$A$34:$A$777,$A73,СВЦЭМ!$B$34:$B$777,F$47)+'СЕТ СН'!$G$11+СВЦЭМ!$D$10+'СЕТ СН'!$G$6</f>
        <v>1647.50949335</v>
      </c>
      <c r="G73" s="37">
        <f>SUMIFS(СВЦЭМ!$D$34:$D$777,СВЦЭМ!$A$34:$A$777,$A73,СВЦЭМ!$B$34:$B$777,G$47)+'СЕТ СН'!$G$11+СВЦЭМ!$D$10+'СЕТ СН'!$G$6</f>
        <v>1635.89486663</v>
      </c>
      <c r="H73" s="37">
        <f>SUMIFS(СВЦЭМ!$D$34:$D$777,СВЦЭМ!$A$34:$A$777,$A73,СВЦЭМ!$B$34:$B$777,H$47)+'СЕТ СН'!$G$11+СВЦЭМ!$D$10+'СЕТ СН'!$G$6</f>
        <v>1569.67314551</v>
      </c>
      <c r="I73" s="37">
        <f>SUMIFS(СВЦЭМ!$D$34:$D$777,СВЦЭМ!$A$34:$A$777,$A73,СВЦЭМ!$B$34:$B$777,I$47)+'СЕТ СН'!$G$11+СВЦЭМ!$D$10+'СЕТ СН'!$G$6</f>
        <v>1465.3835233699999</v>
      </c>
      <c r="J73" s="37">
        <f>SUMIFS(СВЦЭМ!$D$34:$D$777,СВЦЭМ!$A$34:$A$777,$A73,СВЦЭМ!$B$34:$B$777,J$47)+'СЕТ СН'!$G$11+СВЦЭМ!$D$10+'СЕТ СН'!$G$6</f>
        <v>1416.89570914</v>
      </c>
      <c r="K73" s="37">
        <f>SUMIFS(СВЦЭМ!$D$34:$D$777,СВЦЭМ!$A$34:$A$777,$A73,СВЦЭМ!$B$34:$B$777,K$47)+'СЕТ СН'!$G$11+СВЦЭМ!$D$10+'СЕТ СН'!$G$6</f>
        <v>1364.0193983199999</v>
      </c>
      <c r="L73" s="37">
        <f>SUMIFS(СВЦЭМ!$D$34:$D$777,СВЦЭМ!$A$34:$A$777,$A73,СВЦЭМ!$B$34:$B$777,L$47)+'СЕТ СН'!$G$11+СВЦЭМ!$D$10+'СЕТ СН'!$G$6</f>
        <v>1381.20109632</v>
      </c>
      <c r="M73" s="37">
        <f>SUMIFS(СВЦЭМ!$D$34:$D$777,СВЦЭМ!$A$34:$A$777,$A73,СВЦЭМ!$B$34:$B$777,M$47)+'СЕТ СН'!$G$11+СВЦЭМ!$D$10+'СЕТ СН'!$G$6</f>
        <v>1359.4680742199998</v>
      </c>
      <c r="N73" s="37">
        <f>SUMIFS(СВЦЭМ!$D$34:$D$777,СВЦЭМ!$A$34:$A$777,$A73,СВЦЭМ!$B$34:$B$777,N$47)+'СЕТ СН'!$G$11+СВЦЭМ!$D$10+'СЕТ СН'!$G$6</f>
        <v>1368.3994066599998</v>
      </c>
      <c r="O73" s="37">
        <f>SUMIFS(СВЦЭМ!$D$34:$D$777,СВЦЭМ!$A$34:$A$777,$A73,СВЦЭМ!$B$34:$B$777,O$47)+'СЕТ СН'!$G$11+СВЦЭМ!$D$10+'СЕТ СН'!$G$6</f>
        <v>1413.7024107799998</v>
      </c>
      <c r="P73" s="37">
        <f>SUMIFS(СВЦЭМ!$D$34:$D$777,СВЦЭМ!$A$34:$A$777,$A73,СВЦЭМ!$B$34:$B$777,P$47)+'СЕТ СН'!$G$11+СВЦЭМ!$D$10+'СЕТ СН'!$G$6</f>
        <v>1375.24160562</v>
      </c>
      <c r="Q73" s="37">
        <f>SUMIFS(СВЦЭМ!$D$34:$D$777,СВЦЭМ!$A$34:$A$777,$A73,СВЦЭМ!$B$34:$B$777,Q$47)+'СЕТ СН'!$G$11+СВЦЭМ!$D$10+'СЕТ СН'!$G$6</f>
        <v>1391.0296956799998</v>
      </c>
      <c r="R73" s="37">
        <f>SUMIFS(СВЦЭМ!$D$34:$D$777,СВЦЭМ!$A$34:$A$777,$A73,СВЦЭМ!$B$34:$B$777,R$47)+'СЕТ СН'!$G$11+СВЦЭМ!$D$10+'СЕТ СН'!$G$6</f>
        <v>1413.99104874</v>
      </c>
      <c r="S73" s="37">
        <f>SUMIFS(СВЦЭМ!$D$34:$D$777,СВЦЭМ!$A$34:$A$777,$A73,СВЦЭМ!$B$34:$B$777,S$47)+'СЕТ СН'!$G$11+СВЦЭМ!$D$10+'СЕТ СН'!$G$6</f>
        <v>1468.4487136</v>
      </c>
      <c r="T73" s="37">
        <f>SUMIFS(СВЦЭМ!$D$34:$D$777,СВЦЭМ!$A$34:$A$777,$A73,СВЦЭМ!$B$34:$B$777,T$47)+'СЕТ СН'!$G$11+СВЦЭМ!$D$10+'СЕТ СН'!$G$6</f>
        <v>1413.86162403</v>
      </c>
      <c r="U73" s="37">
        <f>SUMIFS(СВЦЭМ!$D$34:$D$777,СВЦЭМ!$A$34:$A$777,$A73,СВЦЭМ!$B$34:$B$777,U$47)+'СЕТ СН'!$G$11+СВЦЭМ!$D$10+'СЕТ СН'!$G$6</f>
        <v>1363.74213603</v>
      </c>
      <c r="V73" s="37">
        <f>SUMIFS(СВЦЭМ!$D$34:$D$777,СВЦЭМ!$A$34:$A$777,$A73,СВЦЭМ!$B$34:$B$777,V$47)+'СЕТ СН'!$G$11+СВЦЭМ!$D$10+'СЕТ СН'!$G$6</f>
        <v>1377.8103940199999</v>
      </c>
      <c r="W73" s="37">
        <f>SUMIFS(СВЦЭМ!$D$34:$D$777,СВЦЭМ!$A$34:$A$777,$A73,СВЦЭМ!$B$34:$B$777,W$47)+'СЕТ СН'!$G$11+СВЦЭМ!$D$10+'СЕТ СН'!$G$6</f>
        <v>1368.29365005</v>
      </c>
      <c r="X73" s="37">
        <f>SUMIFS(СВЦЭМ!$D$34:$D$777,СВЦЭМ!$A$34:$A$777,$A73,СВЦЭМ!$B$34:$B$777,X$47)+'СЕТ СН'!$G$11+СВЦЭМ!$D$10+'СЕТ СН'!$G$6</f>
        <v>1395.98842008</v>
      </c>
      <c r="Y73" s="37">
        <f>SUMIFS(СВЦЭМ!$D$34:$D$777,СВЦЭМ!$A$34:$A$777,$A73,СВЦЭМ!$B$34:$B$777,Y$47)+'СЕТ СН'!$G$11+СВЦЭМ!$D$10+'СЕТ СН'!$G$6</f>
        <v>1500.6076491200001</v>
      </c>
    </row>
    <row r="74" spans="1:26" ht="15.75" x14ac:dyDescent="0.2">
      <c r="A74" s="36">
        <f t="shared" si="1"/>
        <v>42640</v>
      </c>
      <c r="B74" s="37">
        <f>SUMIFS(СВЦЭМ!$D$34:$D$777,СВЦЭМ!$A$34:$A$777,$A74,СВЦЭМ!$B$34:$B$777,B$47)+'СЕТ СН'!$G$11+СВЦЭМ!$D$10+'СЕТ СН'!$G$6</f>
        <v>1539.9363569500001</v>
      </c>
      <c r="C74" s="37">
        <f>SUMIFS(СВЦЭМ!$D$34:$D$777,СВЦЭМ!$A$34:$A$777,$A74,СВЦЭМ!$B$34:$B$777,C$47)+'СЕТ СН'!$G$11+СВЦЭМ!$D$10+'СЕТ СН'!$G$6</f>
        <v>1609.6571982299999</v>
      </c>
      <c r="D74" s="37">
        <f>SUMIFS(СВЦЭМ!$D$34:$D$777,СВЦЭМ!$A$34:$A$777,$A74,СВЦЭМ!$B$34:$B$777,D$47)+'СЕТ СН'!$G$11+СВЦЭМ!$D$10+'СЕТ СН'!$G$6</f>
        <v>1652.8319632999999</v>
      </c>
      <c r="E74" s="37">
        <f>SUMIFS(СВЦЭМ!$D$34:$D$777,СВЦЭМ!$A$34:$A$777,$A74,СВЦЭМ!$B$34:$B$777,E$47)+'СЕТ СН'!$G$11+СВЦЭМ!$D$10+'СЕТ СН'!$G$6</f>
        <v>1656.15961932</v>
      </c>
      <c r="F74" s="37">
        <f>SUMIFS(СВЦЭМ!$D$34:$D$777,СВЦЭМ!$A$34:$A$777,$A74,СВЦЭМ!$B$34:$B$777,F$47)+'СЕТ СН'!$G$11+СВЦЭМ!$D$10+'СЕТ СН'!$G$6</f>
        <v>1648.1787550399999</v>
      </c>
      <c r="G74" s="37">
        <f>SUMIFS(СВЦЭМ!$D$34:$D$777,СВЦЭМ!$A$34:$A$777,$A74,СВЦЭМ!$B$34:$B$777,G$47)+'СЕТ СН'!$G$11+СВЦЭМ!$D$10+'СЕТ СН'!$G$6</f>
        <v>1635.2966699400001</v>
      </c>
      <c r="H74" s="37">
        <f>SUMIFS(СВЦЭМ!$D$34:$D$777,СВЦЭМ!$A$34:$A$777,$A74,СВЦЭМ!$B$34:$B$777,H$47)+'СЕТ СН'!$G$11+СВЦЭМ!$D$10+'СЕТ СН'!$G$6</f>
        <v>1669.60621552</v>
      </c>
      <c r="I74" s="37">
        <f>SUMIFS(СВЦЭМ!$D$34:$D$777,СВЦЭМ!$A$34:$A$777,$A74,СВЦЭМ!$B$34:$B$777,I$47)+'СЕТ СН'!$G$11+СВЦЭМ!$D$10+'СЕТ СН'!$G$6</f>
        <v>1512.2739255699998</v>
      </c>
      <c r="J74" s="37">
        <f>SUMIFS(СВЦЭМ!$D$34:$D$777,СВЦЭМ!$A$34:$A$777,$A74,СВЦЭМ!$B$34:$B$777,J$47)+'СЕТ СН'!$G$11+СВЦЭМ!$D$10+'СЕТ СН'!$G$6</f>
        <v>1430.4409618899999</v>
      </c>
      <c r="K74" s="37">
        <f>SUMIFS(СВЦЭМ!$D$34:$D$777,СВЦЭМ!$A$34:$A$777,$A74,СВЦЭМ!$B$34:$B$777,K$47)+'СЕТ СН'!$G$11+СВЦЭМ!$D$10+'СЕТ СН'!$G$6</f>
        <v>1380.1856607300001</v>
      </c>
      <c r="L74" s="37">
        <f>SUMIFS(СВЦЭМ!$D$34:$D$777,СВЦЭМ!$A$34:$A$777,$A74,СВЦЭМ!$B$34:$B$777,L$47)+'СЕТ СН'!$G$11+СВЦЭМ!$D$10+'СЕТ СН'!$G$6</f>
        <v>1340.56834581</v>
      </c>
      <c r="M74" s="37">
        <f>SUMIFS(СВЦЭМ!$D$34:$D$777,СВЦЭМ!$A$34:$A$777,$A74,СВЦЭМ!$B$34:$B$777,M$47)+'СЕТ СН'!$G$11+СВЦЭМ!$D$10+'СЕТ СН'!$G$6</f>
        <v>1363.89502079</v>
      </c>
      <c r="N74" s="37">
        <f>SUMIFS(СВЦЭМ!$D$34:$D$777,СВЦЭМ!$A$34:$A$777,$A74,СВЦЭМ!$B$34:$B$777,N$47)+'СЕТ СН'!$G$11+СВЦЭМ!$D$10+'СЕТ СН'!$G$6</f>
        <v>1437.9849663</v>
      </c>
      <c r="O74" s="37">
        <f>SUMIFS(СВЦЭМ!$D$34:$D$777,СВЦЭМ!$A$34:$A$777,$A74,СВЦЭМ!$B$34:$B$777,O$47)+'СЕТ СН'!$G$11+СВЦЭМ!$D$10+'СЕТ СН'!$G$6</f>
        <v>1446.7806154499999</v>
      </c>
      <c r="P74" s="37">
        <f>SUMIFS(СВЦЭМ!$D$34:$D$777,СВЦЭМ!$A$34:$A$777,$A74,СВЦЭМ!$B$34:$B$777,P$47)+'СЕТ СН'!$G$11+СВЦЭМ!$D$10+'СЕТ СН'!$G$6</f>
        <v>1453.6372502499999</v>
      </c>
      <c r="Q74" s="37">
        <f>SUMIFS(СВЦЭМ!$D$34:$D$777,СВЦЭМ!$A$34:$A$777,$A74,СВЦЭМ!$B$34:$B$777,Q$47)+'СЕТ СН'!$G$11+СВЦЭМ!$D$10+'СЕТ СН'!$G$6</f>
        <v>1462.1368113200001</v>
      </c>
      <c r="R74" s="37">
        <f>SUMIFS(СВЦЭМ!$D$34:$D$777,СВЦЭМ!$A$34:$A$777,$A74,СВЦЭМ!$B$34:$B$777,R$47)+'СЕТ СН'!$G$11+СВЦЭМ!$D$10+'СЕТ СН'!$G$6</f>
        <v>1435.5284181699999</v>
      </c>
      <c r="S74" s="37">
        <f>SUMIFS(СВЦЭМ!$D$34:$D$777,СВЦЭМ!$A$34:$A$777,$A74,СВЦЭМ!$B$34:$B$777,S$47)+'СЕТ СН'!$G$11+СВЦЭМ!$D$10+'СЕТ СН'!$G$6</f>
        <v>1435.6115322999999</v>
      </c>
      <c r="T74" s="37">
        <f>SUMIFS(СВЦЭМ!$D$34:$D$777,СВЦЭМ!$A$34:$A$777,$A74,СВЦЭМ!$B$34:$B$777,T$47)+'СЕТ СН'!$G$11+СВЦЭМ!$D$10+'СЕТ СН'!$G$6</f>
        <v>1405.59823166</v>
      </c>
      <c r="U74" s="37">
        <f>SUMIFS(СВЦЭМ!$D$34:$D$777,СВЦЭМ!$A$34:$A$777,$A74,СВЦЭМ!$B$34:$B$777,U$47)+'СЕТ СН'!$G$11+СВЦЭМ!$D$10+'СЕТ СН'!$G$6</f>
        <v>1395.48311706</v>
      </c>
      <c r="V74" s="37">
        <f>SUMIFS(СВЦЭМ!$D$34:$D$777,СВЦЭМ!$A$34:$A$777,$A74,СВЦЭМ!$B$34:$B$777,V$47)+'СЕТ СН'!$G$11+СВЦЭМ!$D$10+'СЕТ СН'!$G$6</f>
        <v>1419.3832774</v>
      </c>
      <c r="W74" s="37">
        <f>SUMIFS(СВЦЭМ!$D$34:$D$777,СВЦЭМ!$A$34:$A$777,$A74,СВЦЭМ!$B$34:$B$777,W$47)+'СЕТ СН'!$G$11+СВЦЭМ!$D$10+'СЕТ СН'!$G$6</f>
        <v>1392.7402600800001</v>
      </c>
      <c r="X74" s="37">
        <f>SUMIFS(СВЦЭМ!$D$34:$D$777,СВЦЭМ!$A$34:$A$777,$A74,СВЦЭМ!$B$34:$B$777,X$47)+'СЕТ СН'!$G$11+СВЦЭМ!$D$10+'СЕТ СН'!$G$6</f>
        <v>1353.05993485</v>
      </c>
      <c r="Y74" s="37">
        <f>SUMIFS(СВЦЭМ!$D$34:$D$777,СВЦЭМ!$A$34:$A$777,$A74,СВЦЭМ!$B$34:$B$777,Y$47)+'СЕТ СН'!$G$11+СВЦЭМ!$D$10+'СЕТ СН'!$G$6</f>
        <v>1435.8001934599999</v>
      </c>
    </row>
    <row r="75" spans="1:26" ht="15.75" x14ac:dyDescent="0.2">
      <c r="A75" s="36">
        <f t="shared" si="1"/>
        <v>42641</v>
      </c>
      <c r="B75" s="37">
        <f>SUMIFS(СВЦЭМ!$D$34:$D$777,СВЦЭМ!$A$34:$A$777,$A75,СВЦЭМ!$B$34:$B$777,B$47)+'СЕТ СН'!$G$11+СВЦЭМ!$D$10+'СЕТ СН'!$G$6</f>
        <v>1540.5360762999999</v>
      </c>
      <c r="C75" s="37">
        <f>SUMIFS(СВЦЭМ!$D$34:$D$777,СВЦЭМ!$A$34:$A$777,$A75,СВЦЭМ!$B$34:$B$777,C$47)+'СЕТ СН'!$G$11+СВЦЭМ!$D$10+'СЕТ СН'!$G$6</f>
        <v>1605.56315294</v>
      </c>
      <c r="D75" s="37">
        <f>SUMIFS(СВЦЭМ!$D$34:$D$777,СВЦЭМ!$A$34:$A$777,$A75,СВЦЭМ!$B$34:$B$777,D$47)+'СЕТ СН'!$G$11+СВЦЭМ!$D$10+'СЕТ СН'!$G$6</f>
        <v>1639.3404916100001</v>
      </c>
      <c r="E75" s="37">
        <f>SUMIFS(СВЦЭМ!$D$34:$D$777,СВЦЭМ!$A$34:$A$777,$A75,СВЦЭМ!$B$34:$B$777,E$47)+'СЕТ СН'!$G$11+СВЦЭМ!$D$10+'СЕТ СН'!$G$6</f>
        <v>1705.3373861699999</v>
      </c>
      <c r="F75" s="37">
        <f>SUMIFS(СВЦЭМ!$D$34:$D$777,СВЦЭМ!$A$34:$A$777,$A75,СВЦЭМ!$B$34:$B$777,F$47)+'СЕТ СН'!$G$11+СВЦЭМ!$D$10+'СЕТ СН'!$G$6</f>
        <v>1806.0679734</v>
      </c>
      <c r="G75" s="37">
        <f>SUMIFS(СВЦЭМ!$D$34:$D$777,СВЦЭМ!$A$34:$A$777,$A75,СВЦЭМ!$B$34:$B$777,G$47)+'СЕТ СН'!$G$11+СВЦЭМ!$D$10+'СЕТ СН'!$G$6</f>
        <v>1786.27080101</v>
      </c>
      <c r="H75" s="37">
        <f>SUMIFS(СВЦЭМ!$D$34:$D$777,СВЦЭМ!$A$34:$A$777,$A75,СВЦЭМ!$B$34:$B$777,H$47)+'СЕТ СН'!$G$11+СВЦЭМ!$D$10+'СЕТ СН'!$G$6</f>
        <v>1647.01912419</v>
      </c>
      <c r="I75" s="37">
        <f>SUMIFS(СВЦЭМ!$D$34:$D$777,СВЦЭМ!$A$34:$A$777,$A75,СВЦЭМ!$B$34:$B$777,I$47)+'СЕТ СН'!$G$11+СВЦЭМ!$D$10+'СЕТ СН'!$G$6</f>
        <v>1581.23471531</v>
      </c>
      <c r="J75" s="37">
        <f>SUMIFS(СВЦЭМ!$D$34:$D$777,СВЦЭМ!$A$34:$A$777,$A75,СВЦЭМ!$B$34:$B$777,J$47)+'СЕТ СН'!$G$11+СВЦЭМ!$D$10+'СЕТ СН'!$G$6</f>
        <v>1535.7135432</v>
      </c>
      <c r="K75" s="37">
        <f>SUMIFS(СВЦЭМ!$D$34:$D$777,СВЦЭМ!$A$34:$A$777,$A75,СВЦЭМ!$B$34:$B$777,K$47)+'СЕТ СН'!$G$11+СВЦЭМ!$D$10+'СЕТ СН'!$G$6</f>
        <v>1435.4799426099999</v>
      </c>
      <c r="L75" s="37">
        <f>SUMIFS(СВЦЭМ!$D$34:$D$777,СВЦЭМ!$A$34:$A$777,$A75,СВЦЭМ!$B$34:$B$777,L$47)+'СЕТ СН'!$G$11+СВЦЭМ!$D$10+'СЕТ СН'!$G$6</f>
        <v>1414.6568964600001</v>
      </c>
      <c r="M75" s="37">
        <f>SUMIFS(СВЦЭМ!$D$34:$D$777,СВЦЭМ!$A$34:$A$777,$A75,СВЦЭМ!$B$34:$B$777,M$47)+'СЕТ СН'!$G$11+СВЦЭМ!$D$10+'СЕТ СН'!$G$6</f>
        <v>1408.88752626</v>
      </c>
      <c r="N75" s="37">
        <f>SUMIFS(СВЦЭМ!$D$34:$D$777,СВЦЭМ!$A$34:$A$777,$A75,СВЦЭМ!$B$34:$B$777,N$47)+'СЕТ СН'!$G$11+СВЦЭМ!$D$10+'СЕТ СН'!$G$6</f>
        <v>1394.1736582600001</v>
      </c>
      <c r="O75" s="37">
        <f>SUMIFS(СВЦЭМ!$D$34:$D$777,СВЦЭМ!$A$34:$A$777,$A75,СВЦЭМ!$B$34:$B$777,O$47)+'СЕТ СН'!$G$11+СВЦЭМ!$D$10+'СЕТ СН'!$G$6</f>
        <v>1478.8472791700001</v>
      </c>
      <c r="P75" s="37">
        <f>SUMIFS(СВЦЭМ!$D$34:$D$777,СВЦЭМ!$A$34:$A$777,$A75,СВЦЭМ!$B$34:$B$777,P$47)+'СЕТ СН'!$G$11+СВЦЭМ!$D$10+'СЕТ СН'!$G$6</f>
        <v>1383.08257912</v>
      </c>
      <c r="Q75" s="37">
        <f>SUMIFS(СВЦЭМ!$D$34:$D$777,СВЦЭМ!$A$34:$A$777,$A75,СВЦЭМ!$B$34:$B$777,Q$47)+'СЕТ СН'!$G$11+СВЦЭМ!$D$10+'СЕТ СН'!$G$6</f>
        <v>1379.9522647899998</v>
      </c>
      <c r="R75" s="37">
        <f>SUMIFS(СВЦЭМ!$D$34:$D$777,СВЦЭМ!$A$34:$A$777,$A75,СВЦЭМ!$B$34:$B$777,R$47)+'СЕТ СН'!$G$11+СВЦЭМ!$D$10+'СЕТ СН'!$G$6</f>
        <v>1365.2232125</v>
      </c>
      <c r="S75" s="37">
        <f>SUMIFS(СВЦЭМ!$D$34:$D$777,СВЦЭМ!$A$34:$A$777,$A75,СВЦЭМ!$B$34:$B$777,S$47)+'СЕТ СН'!$G$11+СВЦЭМ!$D$10+'СЕТ СН'!$G$6</f>
        <v>1403.0053277299999</v>
      </c>
      <c r="T75" s="37">
        <f>SUMIFS(СВЦЭМ!$D$34:$D$777,СВЦЭМ!$A$34:$A$777,$A75,СВЦЭМ!$B$34:$B$777,T$47)+'СЕТ СН'!$G$11+СВЦЭМ!$D$10+'СЕТ СН'!$G$6</f>
        <v>1372.7301714599998</v>
      </c>
      <c r="U75" s="37">
        <f>SUMIFS(СВЦЭМ!$D$34:$D$777,СВЦЭМ!$A$34:$A$777,$A75,СВЦЭМ!$B$34:$B$777,U$47)+'СЕТ СН'!$G$11+СВЦЭМ!$D$10+'СЕТ СН'!$G$6</f>
        <v>1359.92655087</v>
      </c>
      <c r="V75" s="37">
        <f>SUMIFS(СВЦЭМ!$D$34:$D$777,СВЦЭМ!$A$34:$A$777,$A75,СВЦЭМ!$B$34:$B$777,V$47)+'СЕТ СН'!$G$11+СВЦЭМ!$D$10+'СЕТ СН'!$G$6</f>
        <v>1383.49871282</v>
      </c>
      <c r="W75" s="37">
        <f>SUMIFS(СВЦЭМ!$D$34:$D$777,СВЦЭМ!$A$34:$A$777,$A75,СВЦЭМ!$B$34:$B$777,W$47)+'СЕТ СН'!$G$11+СВЦЭМ!$D$10+'СЕТ СН'!$G$6</f>
        <v>1378.5989166300001</v>
      </c>
      <c r="X75" s="37">
        <f>SUMIFS(СВЦЭМ!$D$34:$D$777,СВЦЭМ!$A$34:$A$777,$A75,СВЦЭМ!$B$34:$B$777,X$47)+'СЕТ СН'!$G$11+СВЦЭМ!$D$10+'СЕТ СН'!$G$6</f>
        <v>1392.24571907</v>
      </c>
      <c r="Y75" s="37">
        <f>SUMIFS(СВЦЭМ!$D$34:$D$777,СВЦЭМ!$A$34:$A$777,$A75,СВЦЭМ!$B$34:$B$777,Y$47)+'СЕТ СН'!$G$11+СВЦЭМ!$D$10+'СЕТ СН'!$G$6</f>
        <v>1452.1757509499998</v>
      </c>
    </row>
    <row r="76" spans="1:26" ht="15.75" x14ac:dyDescent="0.2">
      <c r="A76" s="36">
        <f t="shared" si="1"/>
        <v>42642</v>
      </c>
      <c r="B76" s="37">
        <f>SUMIFS(СВЦЭМ!$D$34:$D$777,СВЦЭМ!$A$34:$A$777,$A76,СВЦЭМ!$B$34:$B$777,B$47)+'СЕТ СН'!$G$11+СВЦЭМ!$D$10+'СЕТ СН'!$G$6</f>
        <v>1393.2043559200001</v>
      </c>
      <c r="C76" s="37">
        <f>SUMIFS(СВЦЭМ!$D$34:$D$777,СВЦЭМ!$A$34:$A$777,$A76,СВЦЭМ!$B$34:$B$777,C$47)+'СЕТ СН'!$G$11+СВЦЭМ!$D$10+'СЕТ СН'!$G$6</f>
        <v>1464.13505491</v>
      </c>
      <c r="D76" s="37">
        <f>SUMIFS(СВЦЭМ!$D$34:$D$777,СВЦЭМ!$A$34:$A$777,$A76,СВЦЭМ!$B$34:$B$777,D$47)+'СЕТ СН'!$G$11+СВЦЭМ!$D$10+'СЕТ СН'!$G$6</f>
        <v>1498.7756810400001</v>
      </c>
      <c r="E76" s="37">
        <f>SUMIFS(СВЦЭМ!$D$34:$D$777,СВЦЭМ!$A$34:$A$777,$A76,СВЦЭМ!$B$34:$B$777,E$47)+'СЕТ СН'!$G$11+СВЦЭМ!$D$10+'СЕТ СН'!$G$6</f>
        <v>1507.6892247999999</v>
      </c>
      <c r="F76" s="37">
        <f>SUMIFS(СВЦЭМ!$D$34:$D$777,СВЦЭМ!$A$34:$A$777,$A76,СВЦЭМ!$B$34:$B$777,F$47)+'СЕТ СН'!$G$11+СВЦЭМ!$D$10+'СЕТ СН'!$G$6</f>
        <v>1494.3783997</v>
      </c>
      <c r="G76" s="37">
        <f>SUMIFS(СВЦЭМ!$D$34:$D$777,СВЦЭМ!$A$34:$A$777,$A76,СВЦЭМ!$B$34:$B$777,G$47)+'СЕТ СН'!$G$11+СВЦЭМ!$D$10+'СЕТ СН'!$G$6</f>
        <v>1484.3965828</v>
      </c>
      <c r="H76" s="37">
        <f>SUMIFS(СВЦЭМ!$D$34:$D$777,СВЦЭМ!$A$34:$A$777,$A76,СВЦЭМ!$B$34:$B$777,H$47)+'СЕТ СН'!$G$11+СВЦЭМ!$D$10+'СЕТ СН'!$G$6</f>
        <v>1521.3039181499998</v>
      </c>
      <c r="I76" s="37">
        <f>SUMIFS(СВЦЭМ!$D$34:$D$777,СВЦЭМ!$A$34:$A$777,$A76,СВЦЭМ!$B$34:$B$777,I$47)+'СЕТ СН'!$G$11+СВЦЭМ!$D$10+'СЕТ СН'!$G$6</f>
        <v>1525.9700688399998</v>
      </c>
      <c r="J76" s="37">
        <f>SUMIFS(СВЦЭМ!$D$34:$D$777,СВЦЭМ!$A$34:$A$777,$A76,СВЦЭМ!$B$34:$B$777,J$47)+'СЕТ СН'!$G$11+СВЦЭМ!$D$10+'СЕТ СН'!$G$6</f>
        <v>1462.61529378</v>
      </c>
      <c r="K76" s="37">
        <f>SUMIFS(СВЦЭМ!$D$34:$D$777,СВЦЭМ!$A$34:$A$777,$A76,СВЦЭМ!$B$34:$B$777,K$47)+'СЕТ СН'!$G$11+СВЦЭМ!$D$10+'СЕТ СН'!$G$6</f>
        <v>1416.76976201</v>
      </c>
      <c r="L76" s="37">
        <f>SUMIFS(СВЦЭМ!$D$34:$D$777,СВЦЭМ!$A$34:$A$777,$A76,СВЦЭМ!$B$34:$B$777,L$47)+'СЕТ СН'!$G$11+СВЦЭМ!$D$10+'СЕТ СН'!$G$6</f>
        <v>1478.01424092</v>
      </c>
      <c r="M76" s="37">
        <f>SUMIFS(СВЦЭМ!$D$34:$D$777,СВЦЭМ!$A$34:$A$777,$A76,СВЦЭМ!$B$34:$B$777,M$47)+'СЕТ СН'!$G$11+СВЦЭМ!$D$10+'СЕТ СН'!$G$6</f>
        <v>1462.08524966</v>
      </c>
      <c r="N76" s="37">
        <f>SUMIFS(СВЦЭМ!$D$34:$D$777,СВЦЭМ!$A$34:$A$777,$A76,СВЦЭМ!$B$34:$B$777,N$47)+'СЕТ СН'!$G$11+СВЦЭМ!$D$10+'СЕТ СН'!$G$6</f>
        <v>1424.7480821499998</v>
      </c>
      <c r="O76" s="37">
        <f>SUMIFS(СВЦЭМ!$D$34:$D$777,СВЦЭМ!$A$34:$A$777,$A76,СВЦЭМ!$B$34:$B$777,O$47)+'СЕТ СН'!$G$11+СВЦЭМ!$D$10+'СЕТ СН'!$G$6</f>
        <v>1459.6919978000001</v>
      </c>
      <c r="P76" s="37">
        <f>SUMIFS(СВЦЭМ!$D$34:$D$777,СВЦЭМ!$A$34:$A$777,$A76,СВЦЭМ!$B$34:$B$777,P$47)+'СЕТ СН'!$G$11+СВЦЭМ!$D$10+'СЕТ СН'!$G$6</f>
        <v>1485.9956763499999</v>
      </c>
      <c r="Q76" s="37">
        <f>SUMIFS(СВЦЭМ!$D$34:$D$777,СВЦЭМ!$A$34:$A$777,$A76,СВЦЭМ!$B$34:$B$777,Q$47)+'СЕТ СН'!$G$11+СВЦЭМ!$D$10+'СЕТ СН'!$G$6</f>
        <v>1576.3955955499998</v>
      </c>
      <c r="R76" s="37">
        <f>SUMIFS(СВЦЭМ!$D$34:$D$777,СВЦЭМ!$A$34:$A$777,$A76,СВЦЭМ!$B$34:$B$777,R$47)+'СЕТ СН'!$G$11+СВЦЭМ!$D$10+'СЕТ СН'!$G$6</f>
        <v>1685.6126216999999</v>
      </c>
      <c r="S76" s="37">
        <f>SUMIFS(СВЦЭМ!$D$34:$D$777,СВЦЭМ!$A$34:$A$777,$A76,СВЦЭМ!$B$34:$B$777,S$47)+'СЕТ СН'!$G$11+СВЦЭМ!$D$10+'СЕТ СН'!$G$6</f>
        <v>1594.6702392300001</v>
      </c>
      <c r="T76" s="37">
        <f>SUMIFS(СВЦЭМ!$D$34:$D$777,СВЦЭМ!$A$34:$A$777,$A76,СВЦЭМ!$B$34:$B$777,T$47)+'СЕТ СН'!$G$11+СВЦЭМ!$D$10+'СЕТ СН'!$G$6</f>
        <v>1396.4777091400001</v>
      </c>
      <c r="U76" s="37">
        <f>SUMIFS(СВЦЭМ!$D$34:$D$777,СВЦЭМ!$A$34:$A$777,$A76,СВЦЭМ!$B$34:$B$777,U$47)+'СЕТ СН'!$G$11+СВЦЭМ!$D$10+'СЕТ СН'!$G$6</f>
        <v>1391.5696783999999</v>
      </c>
      <c r="V76" s="37">
        <f>SUMIFS(СВЦЭМ!$D$34:$D$777,СВЦЭМ!$A$34:$A$777,$A76,СВЦЭМ!$B$34:$B$777,V$47)+'СЕТ СН'!$G$11+СВЦЭМ!$D$10+'СЕТ СН'!$G$6</f>
        <v>1401.4569588099998</v>
      </c>
      <c r="W76" s="37">
        <f>SUMIFS(СВЦЭМ!$D$34:$D$777,СВЦЭМ!$A$34:$A$777,$A76,СВЦЭМ!$B$34:$B$777,W$47)+'СЕТ СН'!$G$11+СВЦЭМ!$D$10+'СЕТ СН'!$G$6</f>
        <v>1400.64626441</v>
      </c>
      <c r="X76" s="37">
        <f>SUMIFS(СВЦЭМ!$D$34:$D$777,СВЦЭМ!$A$34:$A$777,$A76,СВЦЭМ!$B$34:$B$777,X$47)+'СЕТ СН'!$G$11+СВЦЭМ!$D$10+'СЕТ СН'!$G$6</f>
        <v>1377.7715652900001</v>
      </c>
      <c r="Y76" s="37">
        <f>SUMIFS(СВЦЭМ!$D$34:$D$777,СВЦЭМ!$A$34:$A$777,$A76,СВЦЭМ!$B$34:$B$777,Y$47)+'СЕТ СН'!$G$11+СВЦЭМ!$D$10+'СЕТ СН'!$G$6</f>
        <v>1394.0389683600001</v>
      </c>
    </row>
    <row r="77" spans="1:26" ht="15.75" x14ac:dyDescent="0.2">
      <c r="A77" s="36">
        <f t="shared" si="1"/>
        <v>42643</v>
      </c>
      <c r="B77" s="37">
        <f>SUMIFS(СВЦЭМ!$D$34:$D$777,СВЦЭМ!$A$34:$A$777,$A77,СВЦЭМ!$B$34:$B$777,B$47)+'СЕТ СН'!$G$11+СВЦЭМ!$D$10+'СЕТ СН'!$G$6</f>
        <v>1546.7816846999999</v>
      </c>
      <c r="C77" s="37">
        <f>SUMIFS(СВЦЭМ!$D$34:$D$777,СВЦЭМ!$A$34:$A$777,$A77,СВЦЭМ!$B$34:$B$777,C$47)+'СЕТ СН'!$G$11+СВЦЭМ!$D$10+'СЕТ СН'!$G$6</f>
        <v>1629.58676264</v>
      </c>
      <c r="D77" s="37">
        <f>SUMIFS(СВЦЭМ!$D$34:$D$777,СВЦЭМ!$A$34:$A$777,$A77,СВЦЭМ!$B$34:$B$777,D$47)+'СЕТ СН'!$G$11+СВЦЭМ!$D$10+'СЕТ СН'!$G$6</f>
        <v>1617.9879657199999</v>
      </c>
      <c r="E77" s="37">
        <f>SUMIFS(СВЦЭМ!$D$34:$D$777,СВЦЭМ!$A$34:$A$777,$A77,СВЦЭМ!$B$34:$B$777,E$47)+'СЕТ СН'!$G$11+СВЦЭМ!$D$10+'СЕТ СН'!$G$6</f>
        <v>1647.64302101</v>
      </c>
      <c r="F77" s="37">
        <f>SUMIFS(СВЦЭМ!$D$34:$D$777,СВЦЭМ!$A$34:$A$777,$A77,СВЦЭМ!$B$34:$B$777,F$47)+'СЕТ СН'!$G$11+СВЦЭМ!$D$10+'СЕТ СН'!$G$6</f>
        <v>1655.7956382599998</v>
      </c>
      <c r="G77" s="37">
        <f>SUMIFS(СВЦЭМ!$D$34:$D$777,СВЦЭМ!$A$34:$A$777,$A77,СВЦЭМ!$B$34:$B$777,G$47)+'СЕТ СН'!$G$11+СВЦЭМ!$D$10+'СЕТ СН'!$G$6</f>
        <v>1639.06940818</v>
      </c>
      <c r="H77" s="37">
        <f>SUMIFS(СВЦЭМ!$D$34:$D$777,СВЦЭМ!$A$34:$A$777,$A77,СВЦЭМ!$B$34:$B$777,H$47)+'СЕТ СН'!$G$11+СВЦЭМ!$D$10+'СЕТ СН'!$G$6</f>
        <v>1611.69318335</v>
      </c>
      <c r="I77" s="37">
        <f>SUMIFS(СВЦЭМ!$D$34:$D$777,СВЦЭМ!$A$34:$A$777,$A77,СВЦЭМ!$B$34:$B$777,I$47)+'СЕТ СН'!$G$11+СВЦЭМ!$D$10+'СЕТ СН'!$G$6</f>
        <v>1521.0424229800001</v>
      </c>
      <c r="J77" s="37">
        <f>SUMIFS(СВЦЭМ!$D$34:$D$777,СВЦЭМ!$A$34:$A$777,$A77,СВЦЭМ!$B$34:$B$777,J$47)+'СЕТ СН'!$G$11+СВЦЭМ!$D$10+'СЕТ СН'!$G$6</f>
        <v>1507.5576896499999</v>
      </c>
      <c r="K77" s="37">
        <f>SUMIFS(СВЦЭМ!$D$34:$D$777,СВЦЭМ!$A$34:$A$777,$A77,СВЦЭМ!$B$34:$B$777,K$47)+'СЕТ СН'!$G$11+СВЦЭМ!$D$10+'СЕТ СН'!$G$6</f>
        <v>1429.0347683999998</v>
      </c>
      <c r="L77" s="37">
        <f>SUMIFS(СВЦЭМ!$D$34:$D$777,СВЦЭМ!$A$34:$A$777,$A77,СВЦЭМ!$B$34:$B$777,L$47)+'СЕТ СН'!$G$11+СВЦЭМ!$D$10+'СЕТ СН'!$G$6</f>
        <v>1444.9822334199998</v>
      </c>
      <c r="M77" s="37">
        <f>SUMIFS(СВЦЭМ!$D$34:$D$777,СВЦЭМ!$A$34:$A$777,$A77,СВЦЭМ!$B$34:$B$777,M$47)+'СЕТ СН'!$G$11+СВЦЭМ!$D$10+'СЕТ СН'!$G$6</f>
        <v>1455.26093115</v>
      </c>
      <c r="N77" s="37">
        <f>SUMIFS(СВЦЭМ!$D$34:$D$777,СВЦЭМ!$A$34:$A$777,$A77,СВЦЭМ!$B$34:$B$777,N$47)+'СЕТ СН'!$G$11+СВЦЭМ!$D$10+'СЕТ СН'!$G$6</f>
        <v>1441.8070759</v>
      </c>
      <c r="O77" s="37">
        <f>SUMIFS(СВЦЭМ!$D$34:$D$777,СВЦЭМ!$A$34:$A$777,$A77,СВЦЭМ!$B$34:$B$777,O$47)+'СЕТ СН'!$G$11+СВЦЭМ!$D$10+'СЕТ СН'!$G$6</f>
        <v>1443.03258893</v>
      </c>
      <c r="P77" s="37">
        <f>SUMIFS(СВЦЭМ!$D$34:$D$777,СВЦЭМ!$A$34:$A$777,$A77,СВЦЭМ!$B$34:$B$777,P$47)+'СЕТ СН'!$G$11+СВЦЭМ!$D$10+'СЕТ СН'!$G$6</f>
        <v>1448.8633212499999</v>
      </c>
      <c r="Q77" s="37">
        <f>SUMIFS(СВЦЭМ!$D$34:$D$777,СВЦЭМ!$A$34:$A$777,$A77,СВЦЭМ!$B$34:$B$777,Q$47)+'СЕТ СН'!$G$11+СВЦЭМ!$D$10+'СЕТ СН'!$G$6</f>
        <v>1431.9823488100001</v>
      </c>
      <c r="R77" s="37">
        <f>SUMIFS(СВЦЭМ!$D$34:$D$777,СВЦЭМ!$A$34:$A$777,$A77,СВЦЭМ!$B$34:$B$777,R$47)+'СЕТ СН'!$G$11+СВЦЭМ!$D$10+'СЕТ СН'!$G$6</f>
        <v>1410.5211521900001</v>
      </c>
      <c r="S77" s="37">
        <f>SUMIFS(СВЦЭМ!$D$34:$D$777,СВЦЭМ!$A$34:$A$777,$A77,СВЦЭМ!$B$34:$B$777,S$47)+'СЕТ СН'!$G$11+СВЦЭМ!$D$10+'СЕТ СН'!$G$6</f>
        <v>1503.5481341700001</v>
      </c>
      <c r="T77" s="37">
        <f>SUMIFS(СВЦЭМ!$D$34:$D$777,СВЦЭМ!$A$34:$A$777,$A77,СВЦЭМ!$B$34:$B$777,T$47)+'СЕТ СН'!$G$11+СВЦЭМ!$D$10+'СЕТ СН'!$G$6</f>
        <v>1452.18057922</v>
      </c>
      <c r="U77" s="37">
        <f>SUMIFS(СВЦЭМ!$D$34:$D$777,СВЦЭМ!$A$34:$A$777,$A77,СВЦЭМ!$B$34:$B$777,U$47)+'СЕТ СН'!$G$11+СВЦЭМ!$D$10+'СЕТ СН'!$G$6</f>
        <v>1445.36561738</v>
      </c>
      <c r="V77" s="37">
        <f>SUMIFS(СВЦЭМ!$D$34:$D$777,СВЦЭМ!$A$34:$A$777,$A77,СВЦЭМ!$B$34:$B$777,V$47)+'СЕТ СН'!$G$11+СВЦЭМ!$D$10+'СЕТ СН'!$G$6</f>
        <v>1466.5979070999999</v>
      </c>
      <c r="W77" s="37">
        <f>SUMIFS(СВЦЭМ!$D$34:$D$777,СВЦЭМ!$A$34:$A$777,$A77,СВЦЭМ!$B$34:$B$777,W$47)+'СЕТ СН'!$G$11+СВЦЭМ!$D$10+'СЕТ СН'!$G$6</f>
        <v>1488.6907532800001</v>
      </c>
      <c r="X77" s="37">
        <f>SUMIFS(СВЦЭМ!$D$34:$D$777,СВЦЭМ!$A$34:$A$777,$A77,СВЦЭМ!$B$34:$B$777,X$47)+'СЕТ СН'!$G$11+СВЦЭМ!$D$10+'СЕТ СН'!$G$6</f>
        <v>1404.3939514499998</v>
      </c>
      <c r="Y77" s="37">
        <f>SUMIFS(СВЦЭМ!$D$34:$D$777,СВЦЭМ!$A$34:$A$777,$A77,СВЦЭМ!$B$34:$B$777,Y$47)+'СЕТ СН'!$G$11+СВЦЭМ!$D$10+'СЕТ СН'!$G$6</f>
        <v>1451.92565122</v>
      </c>
    </row>
    <row r="78" spans="1:26" ht="15.75" x14ac:dyDescent="0.2">
      <c r="A78" s="36">
        <f t="shared" si="1"/>
        <v>42644</v>
      </c>
      <c r="B78" s="37">
        <f>SUMIFS(СВЦЭМ!$D$34:$D$777,СВЦЭМ!$A$34:$A$777,$A78,СВЦЭМ!$B$34:$B$777,B$47)+'СЕТ СН'!$G$11+СВЦЭМ!$D$10+'СЕТ СН'!$G$6</f>
        <v>842.40348275999997</v>
      </c>
      <c r="C78" s="37">
        <f>SUMIFS(СВЦЭМ!$D$34:$D$777,СВЦЭМ!$A$34:$A$777,$A78,СВЦЭМ!$B$34:$B$777,C$47)+'СЕТ СН'!$G$11+СВЦЭМ!$D$10+'СЕТ СН'!$G$6</f>
        <v>842.40348275999997</v>
      </c>
      <c r="D78" s="37">
        <f>SUMIFS(СВЦЭМ!$D$34:$D$777,СВЦЭМ!$A$34:$A$777,$A78,СВЦЭМ!$B$34:$B$777,D$47)+'СЕТ СН'!$G$11+СВЦЭМ!$D$10+'СЕТ СН'!$G$6</f>
        <v>842.40348275999997</v>
      </c>
      <c r="E78" s="37">
        <f>SUMIFS(СВЦЭМ!$D$34:$D$777,СВЦЭМ!$A$34:$A$777,$A78,СВЦЭМ!$B$34:$B$777,E$47)+'СЕТ СН'!$G$11+СВЦЭМ!$D$10+'СЕТ СН'!$G$6</f>
        <v>842.40348275999997</v>
      </c>
      <c r="F78" s="37">
        <f>SUMIFS(СВЦЭМ!$D$34:$D$777,СВЦЭМ!$A$34:$A$777,$A78,СВЦЭМ!$B$34:$B$777,F$47)+'СЕТ СН'!$G$11+СВЦЭМ!$D$10+'СЕТ СН'!$G$6</f>
        <v>842.40348275999997</v>
      </c>
      <c r="G78" s="37">
        <f>SUMIFS(СВЦЭМ!$D$34:$D$777,СВЦЭМ!$A$34:$A$777,$A78,СВЦЭМ!$B$34:$B$777,G$47)+'СЕТ СН'!$G$11+СВЦЭМ!$D$10+'СЕТ СН'!$G$6</f>
        <v>842.40348275999997</v>
      </c>
      <c r="H78" s="37">
        <f>SUMIFS(СВЦЭМ!$D$34:$D$777,СВЦЭМ!$A$34:$A$777,$A78,СВЦЭМ!$B$34:$B$777,H$47)+'СЕТ СН'!$G$11+СВЦЭМ!$D$10+'СЕТ СН'!$G$6</f>
        <v>842.40348275999997</v>
      </c>
      <c r="I78" s="37">
        <f>SUMIFS(СВЦЭМ!$D$34:$D$777,СВЦЭМ!$A$34:$A$777,$A78,СВЦЭМ!$B$34:$B$777,I$47)+'СЕТ СН'!$G$11+СВЦЭМ!$D$10+'СЕТ СН'!$G$6</f>
        <v>842.40348275999997</v>
      </c>
      <c r="J78" s="37">
        <f>SUMIFS(СВЦЭМ!$D$34:$D$777,СВЦЭМ!$A$34:$A$777,$A78,СВЦЭМ!$B$34:$B$777,J$47)+'СЕТ СН'!$G$11+СВЦЭМ!$D$10+'СЕТ СН'!$G$6</f>
        <v>842.40348275999997</v>
      </c>
      <c r="K78" s="37">
        <f>SUMIFS(СВЦЭМ!$D$34:$D$777,СВЦЭМ!$A$34:$A$777,$A78,СВЦЭМ!$B$34:$B$777,K$47)+'СЕТ СН'!$G$11+СВЦЭМ!$D$10+'СЕТ СН'!$G$6</f>
        <v>842.40348275999997</v>
      </c>
      <c r="L78" s="37">
        <f>SUMIFS(СВЦЭМ!$D$34:$D$777,СВЦЭМ!$A$34:$A$777,$A78,СВЦЭМ!$B$34:$B$777,L$47)+'СЕТ СН'!$G$11+СВЦЭМ!$D$10+'СЕТ СН'!$G$6</f>
        <v>842.40348275999997</v>
      </c>
      <c r="M78" s="37">
        <f>SUMIFS(СВЦЭМ!$D$34:$D$777,СВЦЭМ!$A$34:$A$777,$A78,СВЦЭМ!$B$34:$B$777,M$47)+'СЕТ СН'!$G$11+СВЦЭМ!$D$10+'СЕТ СН'!$G$6</f>
        <v>842.40348275999997</v>
      </c>
      <c r="N78" s="37">
        <f>SUMIFS(СВЦЭМ!$D$34:$D$777,СВЦЭМ!$A$34:$A$777,$A78,СВЦЭМ!$B$34:$B$777,N$47)+'СЕТ СН'!$G$11+СВЦЭМ!$D$10+'СЕТ СН'!$G$6</f>
        <v>842.40348275999997</v>
      </c>
      <c r="O78" s="37">
        <f>SUMIFS(СВЦЭМ!$D$34:$D$777,СВЦЭМ!$A$34:$A$777,$A78,СВЦЭМ!$B$34:$B$777,O$47)+'СЕТ СН'!$G$11+СВЦЭМ!$D$10+'СЕТ СН'!$G$6</f>
        <v>842.40348275999997</v>
      </c>
      <c r="P78" s="37">
        <f>SUMIFS(СВЦЭМ!$D$34:$D$777,СВЦЭМ!$A$34:$A$777,$A78,СВЦЭМ!$B$34:$B$777,P$47)+'СЕТ СН'!$G$11+СВЦЭМ!$D$10+'СЕТ СН'!$G$6</f>
        <v>842.40348275999997</v>
      </c>
      <c r="Q78" s="37">
        <f>SUMIFS(СВЦЭМ!$D$34:$D$777,СВЦЭМ!$A$34:$A$777,$A78,СВЦЭМ!$B$34:$B$777,Q$47)+'СЕТ СН'!$G$11+СВЦЭМ!$D$10+'СЕТ СН'!$G$6</f>
        <v>842.40348275999997</v>
      </c>
      <c r="R78" s="37">
        <f>SUMIFS(СВЦЭМ!$D$34:$D$777,СВЦЭМ!$A$34:$A$777,$A78,СВЦЭМ!$B$34:$B$777,R$47)+'СЕТ СН'!$G$11+СВЦЭМ!$D$10+'СЕТ СН'!$G$6</f>
        <v>842.40348275999997</v>
      </c>
      <c r="S78" s="37">
        <f>SUMIFS(СВЦЭМ!$D$34:$D$777,СВЦЭМ!$A$34:$A$777,$A78,СВЦЭМ!$B$34:$B$777,S$47)+'СЕТ СН'!$G$11+СВЦЭМ!$D$10+'СЕТ СН'!$G$6</f>
        <v>842.40348275999997</v>
      </c>
      <c r="T78" s="37">
        <f>SUMIFS(СВЦЭМ!$D$34:$D$777,СВЦЭМ!$A$34:$A$777,$A78,СВЦЭМ!$B$34:$B$777,T$47)+'СЕТ СН'!$G$11+СВЦЭМ!$D$10+'СЕТ СН'!$G$6</f>
        <v>842.40348275999997</v>
      </c>
      <c r="U78" s="37">
        <f>SUMIFS(СВЦЭМ!$D$34:$D$777,СВЦЭМ!$A$34:$A$777,$A78,СВЦЭМ!$B$34:$B$777,U$47)+'СЕТ СН'!$G$11+СВЦЭМ!$D$10+'СЕТ СН'!$G$6</f>
        <v>842.40348275999997</v>
      </c>
      <c r="V78" s="37">
        <f>SUMIFS(СВЦЭМ!$D$34:$D$777,СВЦЭМ!$A$34:$A$777,$A78,СВЦЭМ!$B$34:$B$777,V$47)+'СЕТ СН'!$G$11+СВЦЭМ!$D$10+'СЕТ СН'!$G$6</f>
        <v>842.40348275999997</v>
      </c>
      <c r="W78" s="37">
        <f>SUMIFS(СВЦЭМ!$D$34:$D$777,СВЦЭМ!$A$34:$A$777,$A78,СВЦЭМ!$B$34:$B$777,W$47)+'СЕТ СН'!$G$11+СВЦЭМ!$D$10+'СЕТ СН'!$G$6</f>
        <v>842.40348275999997</v>
      </c>
      <c r="X78" s="37">
        <f>SUMIFS(СВЦЭМ!$D$34:$D$777,СВЦЭМ!$A$34:$A$777,$A78,СВЦЭМ!$B$34:$B$777,X$47)+'СЕТ СН'!$G$11+СВЦЭМ!$D$10+'СЕТ СН'!$G$6</f>
        <v>842.40348275999997</v>
      </c>
      <c r="Y78" s="37">
        <f>SUMIFS(СВЦЭМ!$D$34:$D$777,СВЦЭМ!$A$34:$A$777,$A78,СВЦЭМ!$B$34:$B$777,Y$47)+'СЕТ СН'!$G$11+СВЦЭМ!$D$10+'СЕТ СН'!$G$6</f>
        <v>842.40348275999997</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19" t="s">
        <v>7</v>
      </c>
      <c r="B81" s="113" t="s">
        <v>75</v>
      </c>
      <c r="C81" s="114"/>
      <c r="D81" s="114"/>
      <c r="E81" s="114"/>
      <c r="F81" s="114"/>
      <c r="G81" s="114"/>
      <c r="H81" s="114"/>
      <c r="I81" s="114"/>
      <c r="J81" s="114"/>
      <c r="K81" s="114"/>
      <c r="L81" s="114"/>
      <c r="M81" s="114"/>
      <c r="N81" s="114"/>
      <c r="O81" s="114"/>
      <c r="P81" s="114"/>
      <c r="Q81" s="114"/>
      <c r="R81" s="114"/>
      <c r="S81" s="114"/>
      <c r="T81" s="114"/>
      <c r="U81" s="114"/>
      <c r="V81" s="114"/>
      <c r="W81" s="114"/>
      <c r="X81" s="114"/>
      <c r="Y81" s="115"/>
    </row>
    <row r="82" spans="1:27" ht="12.75" customHeight="1" x14ac:dyDescent="0.2">
      <c r="A82" s="120"/>
      <c r="B82" s="116"/>
      <c r="C82" s="117"/>
      <c r="D82" s="117"/>
      <c r="E82" s="117"/>
      <c r="F82" s="117"/>
      <c r="G82" s="117"/>
      <c r="H82" s="117"/>
      <c r="I82" s="117"/>
      <c r="J82" s="117"/>
      <c r="K82" s="117"/>
      <c r="L82" s="117"/>
      <c r="M82" s="117"/>
      <c r="N82" s="117"/>
      <c r="O82" s="117"/>
      <c r="P82" s="117"/>
      <c r="Q82" s="117"/>
      <c r="R82" s="117"/>
      <c r="S82" s="117"/>
      <c r="T82" s="117"/>
      <c r="U82" s="117"/>
      <c r="V82" s="117"/>
      <c r="W82" s="117"/>
      <c r="X82" s="117"/>
      <c r="Y82" s="118"/>
    </row>
    <row r="83" spans="1:27" ht="12.75" customHeight="1" x14ac:dyDescent="0.2">
      <c r="A83" s="121"/>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01.09.2016</v>
      </c>
      <c r="B84" s="37">
        <f>SUMIFS(СВЦЭМ!$D$34:$D$777,СВЦЭМ!$A$34:$A$777,$A84,СВЦЭМ!$B$34:$B$777,B$83)+'СЕТ СН'!$H$11+СВЦЭМ!$D$10+'СЕТ СН'!$H$6</f>
        <v>1535.7760218600001</v>
      </c>
      <c r="C84" s="37">
        <f>SUMIFS(СВЦЭМ!$D$34:$D$777,СВЦЭМ!$A$34:$A$777,$A84,СВЦЭМ!$B$34:$B$777,C$83)+'СЕТ СН'!$H$11+СВЦЭМ!$D$10+'СЕТ СН'!$H$6</f>
        <v>1588.6630430099999</v>
      </c>
      <c r="D84" s="37">
        <f>SUMIFS(СВЦЭМ!$D$34:$D$777,СВЦЭМ!$A$34:$A$777,$A84,СВЦЭМ!$B$34:$B$777,D$83)+'СЕТ СН'!$H$11+СВЦЭМ!$D$10+'СЕТ СН'!$H$6</f>
        <v>1632.1932988600001</v>
      </c>
      <c r="E84" s="37">
        <f>SUMIFS(СВЦЭМ!$D$34:$D$777,СВЦЭМ!$A$34:$A$777,$A84,СВЦЭМ!$B$34:$B$777,E$83)+'СЕТ СН'!$H$11+СВЦЭМ!$D$10+'СЕТ СН'!$H$6</f>
        <v>1650.5659348200002</v>
      </c>
      <c r="F84" s="37">
        <f>SUMIFS(СВЦЭМ!$D$34:$D$777,СВЦЭМ!$A$34:$A$777,$A84,СВЦЭМ!$B$34:$B$777,F$83)+'СЕТ СН'!$H$11+СВЦЭМ!$D$10+'СЕТ СН'!$H$6</f>
        <v>1658.2769373700003</v>
      </c>
      <c r="G84" s="37">
        <f>SUMIFS(СВЦЭМ!$D$34:$D$777,СВЦЭМ!$A$34:$A$777,$A84,СВЦЭМ!$B$34:$B$777,G$83)+'СЕТ СН'!$H$11+СВЦЭМ!$D$10+'СЕТ СН'!$H$6</f>
        <v>1653.8623938600003</v>
      </c>
      <c r="H84" s="37">
        <f>SUMIFS(СВЦЭМ!$D$34:$D$777,СВЦЭМ!$A$34:$A$777,$A84,СВЦЭМ!$B$34:$B$777,H$83)+'СЕТ СН'!$H$11+СВЦЭМ!$D$10+'СЕТ СН'!$H$6</f>
        <v>1603.6593769900001</v>
      </c>
      <c r="I84" s="37">
        <f>SUMIFS(СВЦЭМ!$D$34:$D$777,СВЦЭМ!$A$34:$A$777,$A84,СВЦЭМ!$B$34:$B$777,I$83)+'СЕТ СН'!$H$11+СВЦЭМ!$D$10+'СЕТ СН'!$H$6</f>
        <v>1560.2327708500002</v>
      </c>
      <c r="J84" s="37">
        <f>SUMIFS(СВЦЭМ!$D$34:$D$777,СВЦЭМ!$A$34:$A$777,$A84,СВЦЭМ!$B$34:$B$777,J$83)+'СЕТ СН'!$H$11+СВЦЭМ!$D$10+'СЕТ СН'!$H$6</f>
        <v>1513.5397960600001</v>
      </c>
      <c r="K84" s="37">
        <f>SUMIFS(СВЦЭМ!$D$34:$D$777,СВЦЭМ!$A$34:$A$777,$A84,СВЦЭМ!$B$34:$B$777,K$83)+'СЕТ СН'!$H$11+СВЦЭМ!$D$10+'СЕТ СН'!$H$6</f>
        <v>1431.10731753</v>
      </c>
      <c r="L84" s="37">
        <f>SUMIFS(СВЦЭМ!$D$34:$D$777,СВЦЭМ!$A$34:$A$777,$A84,СВЦЭМ!$B$34:$B$777,L$83)+'СЕТ СН'!$H$11+СВЦЭМ!$D$10+'СЕТ СН'!$H$6</f>
        <v>1455.4233224</v>
      </c>
      <c r="M84" s="37">
        <f>SUMIFS(СВЦЭМ!$D$34:$D$777,СВЦЭМ!$A$34:$A$777,$A84,СВЦЭМ!$B$34:$B$777,M$83)+'СЕТ СН'!$H$11+СВЦЭМ!$D$10+'СЕТ СН'!$H$6</f>
        <v>1479.0052292400001</v>
      </c>
      <c r="N84" s="37">
        <f>SUMIFS(СВЦЭМ!$D$34:$D$777,СВЦЭМ!$A$34:$A$777,$A84,СВЦЭМ!$B$34:$B$777,N$83)+'СЕТ СН'!$H$11+СВЦЭМ!$D$10+'СЕТ СН'!$H$6</f>
        <v>1411.62975052</v>
      </c>
      <c r="O84" s="37">
        <f>SUMIFS(СВЦЭМ!$D$34:$D$777,СВЦЭМ!$A$34:$A$777,$A84,СВЦЭМ!$B$34:$B$777,O$83)+'СЕТ СН'!$H$11+СВЦЭМ!$D$10+'СЕТ СН'!$H$6</f>
        <v>1480.4769456900001</v>
      </c>
      <c r="P84" s="37">
        <f>SUMIFS(СВЦЭМ!$D$34:$D$777,СВЦЭМ!$A$34:$A$777,$A84,СВЦЭМ!$B$34:$B$777,P$83)+'СЕТ СН'!$H$11+СВЦЭМ!$D$10+'СЕТ СН'!$H$6</f>
        <v>1420.9017330400002</v>
      </c>
      <c r="Q84" s="37">
        <f>SUMIFS(СВЦЭМ!$D$34:$D$777,СВЦЭМ!$A$34:$A$777,$A84,СВЦЭМ!$B$34:$B$777,Q$83)+'СЕТ СН'!$H$11+СВЦЭМ!$D$10+'СЕТ СН'!$H$6</f>
        <v>1417.5456281100001</v>
      </c>
      <c r="R84" s="37">
        <f>SUMIFS(СВЦЭМ!$D$34:$D$777,СВЦЭМ!$A$34:$A$777,$A84,СВЦЭМ!$B$34:$B$777,R$83)+'СЕТ СН'!$H$11+СВЦЭМ!$D$10+'СЕТ СН'!$H$6</f>
        <v>1428.4648850400001</v>
      </c>
      <c r="S84" s="37">
        <f>SUMIFS(СВЦЭМ!$D$34:$D$777,СВЦЭМ!$A$34:$A$777,$A84,СВЦЭМ!$B$34:$B$777,S$83)+'СЕТ СН'!$H$11+СВЦЭМ!$D$10+'СЕТ СН'!$H$6</f>
        <v>1458.3034894100001</v>
      </c>
      <c r="T84" s="37">
        <f>SUMIFS(СВЦЭМ!$D$34:$D$777,СВЦЭМ!$A$34:$A$777,$A84,СВЦЭМ!$B$34:$B$777,T$83)+'СЕТ СН'!$H$11+СВЦЭМ!$D$10+'СЕТ СН'!$H$6</f>
        <v>1442.00373898</v>
      </c>
      <c r="U84" s="37">
        <f>SUMIFS(СВЦЭМ!$D$34:$D$777,СВЦЭМ!$A$34:$A$777,$A84,СВЦЭМ!$B$34:$B$777,U$83)+'СЕТ СН'!$H$11+СВЦЭМ!$D$10+'СЕТ СН'!$H$6</f>
        <v>1444.2982102999999</v>
      </c>
      <c r="V84" s="37">
        <f>SUMIFS(СВЦЭМ!$D$34:$D$777,СВЦЭМ!$A$34:$A$777,$A84,СВЦЭМ!$B$34:$B$777,V$83)+'СЕТ СН'!$H$11+СВЦЭМ!$D$10+'СЕТ СН'!$H$6</f>
        <v>1481.1925010200002</v>
      </c>
      <c r="W84" s="37">
        <f>SUMIFS(СВЦЭМ!$D$34:$D$777,СВЦЭМ!$A$34:$A$777,$A84,СВЦЭМ!$B$34:$B$777,W$83)+'СЕТ СН'!$H$11+СВЦЭМ!$D$10+'СЕТ СН'!$H$6</f>
        <v>1472.53201689</v>
      </c>
      <c r="X84" s="37">
        <f>SUMIFS(СВЦЭМ!$D$34:$D$777,СВЦЭМ!$A$34:$A$777,$A84,СВЦЭМ!$B$34:$B$777,X$83)+'СЕТ СН'!$H$11+СВЦЭМ!$D$10+'СЕТ СН'!$H$6</f>
        <v>1458.9118307399999</v>
      </c>
      <c r="Y84" s="37">
        <f>SUMIFS(СВЦЭМ!$D$34:$D$777,СВЦЭМ!$A$34:$A$777,$A84,СВЦЭМ!$B$34:$B$777,Y$83)+'СЕТ СН'!$H$11+СВЦЭМ!$D$10+'СЕТ СН'!$H$6</f>
        <v>1454.23113186</v>
      </c>
      <c r="AA84" s="46"/>
    </row>
    <row r="85" spans="1:27" ht="15.75" x14ac:dyDescent="0.2">
      <c r="A85" s="36">
        <f>A84+1</f>
        <v>42615</v>
      </c>
      <c r="B85" s="37">
        <f>SUMIFS(СВЦЭМ!$D$34:$D$777,СВЦЭМ!$A$34:$A$777,$A85,СВЦЭМ!$B$34:$B$777,B$83)+'СЕТ СН'!$H$11+СВЦЭМ!$D$10+'СЕТ СН'!$H$6</f>
        <v>1550.74672106</v>
      </c>
      <c r="C85" s="37">
        <f>SUMIFS(СВЦЭМ!$D$34:$D$777,СВЦЭМ!$A$34:$A$777,$A85,СВЦЭМ!$B$34:$B$777,C$83)+'СЕТ СН'!$H$11+СВЦЭМ!$D$10+'СЕТ СН'!$H$6</f>
        <v>1608.55826424</v>
      </c>
      <c r="D85" s="37">
        <f>SUMIFS(СВЦЭМ!$D$34:$D$777,СВЦЭМ!$A$34:$A$777,$A85,СВЦЭМ!$B$34:$B$777,D$83)+'СЕТ СН'!$H$11+СВЦЭМ!$D$10+'СЕТ СН'!$H$6</f>
        <v>1651.8216565600001</v>
      </c>
      <c r="E85" s="37">
        <f>SUMIFS(СВЦЭМ!$D$34:$D$777,СВЦЭМ!$A$34:$A$777,$A85,СВЦЭМ!$B$34:$B$777,E$83)+'СЕТ СН'!$H$11+СВЦЭМ!$D$10+'СЕТ СН'!$H$6</f>
        <v>1653.8817040600002</v>
      </c>
      <c r="F85" s="37">
        <f>SUMIFS(СВЦЭМ!$D$34:$D$777,СВЦЭМ!$A$34:$A$777,$A85,СВЦЭМ!$B$34:$B$777,F$83)+'СЕТ СН'!$H$11+СВЦЭМ!$D$10+'СЕТ СН'!$H$6</f>
        <v>1621.2978901400002</v>
      </c>
      <c r="G85" s="37">
        <f>SUMIFS(СВЦЭМ!$D$34:$D$777,СВЦЭМ!$A$34:$A$777,$A85,СВЦЭМ!$B$34:$B$777,G$83)+'СЕТ СН'!$H$11+СВЦЭМ!$D$10+'СЕТ СН'!$H$6</f>
        <v>1596.0412360700002</v>
      </c>
      <c r="H85" s="37">
        <f>SUMIFS(СВЦЭМ!$D$34:$D$777,СВЦЭМ!$A$34:$A$777,$A85,СВЦЭМ!$B$34:$B$777,H$83)+'СЕТ СН'!$H$11+СВЦЭМ!$D$10+'СЕТ СН'!$H$6</f>
        <v>1590.4278576199999</v>
      </c>
      <c r="I85" s="37">
        <f>SUMIFS(СВЦЭМ!$D$34:$D$777,СВЦЭМ!$A$34:$A$777,$A85,СВЦЭМ!$B$34:$B$777,I$83)+'СЕТ СН'!$H$11+СВЦЭМ!$D$10+'СЕТ СН'!$H$6</f>
        <v>1509.7758792500001</v>
      </c>
      <c r="J85" s="37">
        <f>SUMIFS(СВЦЭМ!$D$34:$D$777,СВЦЭМ!$A$34:$A$777,$A85,СВЦЭМ!$B$34:$B$777,J$83)+'СЕТ СН'!$H$11+СВЦЭМ!$D$10+'СЕТ СН'!$H$6</f>
        <v>1481.22004044</v>
      </c>
      <c r="K85" s="37">
        <f>SUMIFS(СВЦЭМ!$D$34:$D$777,СВЦЭМ!$A$34:$A$777,$A85,СВЦЭМ!$B$34:$B$777,K$83)+'СЕТ СН'!$H$11+СВЦЭМ!$D$10+'СЕТ СН'!$H$6</f>
        <v>1445.24728271</v>
      </c>
      <c r="L85" s="37">
        <f>SUMIFS(СВЦЭМ!$D$34:$D$777,СВЦЭМ!$A$34:$A$777,$A85,СВЦЭМ!$B$34:$B$777,L$83)+'СЕТ СН'!$H$11+СВЦЭМ!$D$10+'СЕТ СН'!$H$6</f>
        <v>1429.9912868700001</v>
      </c>
      <c r="M85" s="37">
        <f>SUMIFS(СВЦЭМ!$D$34:$D$777,СВЦЭМ!$A$34:$A$777,$A85,СВЦЭМ!$B$34:$B$777,M$83)+'СЕТ СН'!$H$11+СВЦЭМ!$D$10+'СЕТ СН'!$H$6</f>
        <v>1459.9558014900001</v>
      </c>
      <c r="N85" s="37">
        <f>SUMIFS(СВЦЭМ!$D$34:$D$777,СВЦЭМ!$A$34:$A$777,$A85,СВЦЭМ!$B$34:$B$777,N$83)+'СЕТ СН'!$H$11+СВЦЭМ!$D$10+'СЕТ СН'!$H$6</f>
        <v>1460.5476105299999</v>
      </c>
      <c r="O85" s="37">
        <f>SUMIFS(СВЦЭМ!$D$34:$D$777,СВЦЭМ!$A$34:$A$777,$A85,СВЦЭМ!$B$34:$B$777,O$83)+'СЕТ СН'!$H$11+СВЦЭМ!$D$10+'СЕТ СН'!$H$6</f>
        <v>1482.4962691200001</v>
      </c>
      <c r="P85" s="37">
        <f>SUMIFS(СВЦЭМ!$D$34:$D$777,СВЦЭМ!$A$34:$A$777,$A85,СВЦЭМ!$B$34:$B$777,P$83)+'СЕТ СН'!$H$11+СВЦЭМ!$D$10+'СЕТ СН'!$H$6</f>
        <v>1473.5775266800001</v>
      </c>
      <c r="Q85" s="37">
        <f>SUMIFS(СВЦЭМ!$D$34:$D$777,СВЦЭМ!$A$34:$A$777,$A85,СВЦЭМ!$B$34:$B$777,Q$83)+'СЕТ СН'!$H$11+СВЦЭМ!$D$10+'СЕТ СН'!$H$6</f>
        <v>1479.24126535</v>
      </c>
      <c r="R85" s="37">
        <f>SUMIFS(СВЦЭМ!$D$34:$D$777,СВЦЭМ!$A$34:$A$777,$A85,СВЦЭМ!$B$34:$B$777,R$83)+'СЕТ СН'!$H$11+СВЦЭМ!$D$10+'СЕТ СН'!$H$6</f>
        <v>1447.39696215</v>
      </c>
      <c r="S85" s="37">
        <f>SUMIFS(СВЦЭМ!$D$34:$D$777,СВЦЭМ!$A$34:$A$777,$A85,СВЦЭМ!$B$34:$B$777,S$83)+'СЕТ СН'!$H$11+СВЦЭМ!$D$10+'СЕТ СН'!$H$6</f>
        <v>1448.65506504</v>
      </c>
      <c r="T85" s="37">
        <f>SUMIFS(СВЦЭМ!$D$34:$D$777,СВЦЭМ!$A$34:$A$777,$A85,СВЦЭМ!$B$34:$B$777,T$83)+'СЕТ СН'!$H$11+СВЦЭМ!$D$10+'СЕТ СН'!$H$6</f>
        <v>1464.8258090700001</v>
      </c>
      <c r="U85" s="37">
        <f>SUMIFS(СВЦЭМ!$D$34:$D$777,СВЦЭМ!$A$34:$A$777,$A85,СВЦЭМ!$B$34:$B$777,U$83)+'СЕТ СН'!$H$11+СВЦЭМ!$D$10+'СЕТ СН'!$H$6</f>
        <v>1475.6391177800001</v>
      </c>
      <c r="V85" s="37">
        <f>SUMIFS(СВЦЭМ!$D$34:$D$777,СВЦЭМ!$A$34:$A$777,$A85,СВЦЭМ!$B$34:$B$777,V$83)+'СЕТ СН'!$H$11+СВЦЭМ!$D$10+'СЕТ СН'!$H$6</f>
        <v>1461.7987183400001</v>
      </c>
      <c r="W85" s="37">
        <f>SUMIFS(СВЦЭМ!$D$34:$D$777,СВЦЭМ!$A$34:$A$777,$A85,СВЦЭМ!$B$34:$B$777,W$83)+'СЕТ СН'!$H$11+СВЦЭМ!$D$10+'СЕТ СН'!$H$6</f>
        <v>1454.49380002</v>
      </c>
      <c r="X85" s="37">
        <f>SUMIFS(СВЦЭМ!$D$34:$D$777,СВЦЭМ!$A$34:$A$777,$A85,СВЦЭМ!$B$34:$B$777,X$83)+'СЕТ СН'!$H$11+СВЦЭМ!$D$10+'СЕТ СН'!$H$6</f>
        <v>1433.7286339699999</v>
      </c>
      <c r="Y85" s="37">
        <f>SUMIFS(СВЦЭМ!$D$34:$D$777,СВЦЭМ!$A$34:$A$777,$A85,СВЦЭМ!$B$34:$B$777,Y$83)+'СЕТ СН'!$H$11+СВЦЭМ!$D$10+'СЕТ СН'!$H$6</f>
        <v>1459.1359455800002</v>
      </c>
    </row>
    <row r="86" spans="1:27" ht="15.75" x14ac:dyDescent="0.2">
      <c r="A86" s="36">
        <f t="shared" ref="A86:A114" si="2">A85+1</f>
        <v>42616</v>
      </c>
      <c r="B86" s="37">
        <f>SUMIFS(СВЦЭМ!$D$34:$D$777,СВЦЭМ!$A$34:$A$777,$A86,СВЦЭМ!$B$34:$B$777,B$83)+'СЕТ СН'!$H$11+СВЦЭМ!$D$10+'СЕТ СН'!$H$6</f>
        <v>1758.5363667199999</v>
      </c>
      <c r="C86" s="37">
        <f>SUMIFS(СВЦЭМ!$D$34:$D$777,СВЦЭМ!$A$34:$A$777,$A86,СВЦЭМ!$B$34:$B$777,C$83)+'СЕТ СН'!$H$11+СВЦЭМ!$D$10+'СЕТ СН'!$H$6</f>
        <v>2357.8703022900004</v>
      </c>
      <c r="D86" s="37">
        <f>SUMIFS(СВЦЭМ!$D$34:$D$777,СВЦЭМ!$A$34:$A$777,$A86,СВЦЭМ!$B$34:$B$777,D$83)+'СЕТ СН'!$H$11+СВЦЭМ!$D$10+'СЕТ СН'!$H$6</f>
        <v>2446.7335424300004</v>
      </c>
      <c r="E86" s="37">
        <f>SUMIFS(СВЦЭМ!$D$34:$D$777,СВЦЭМ!$A$34:$A$777,$A86,СВЦЭМ!$B$34:$B$777,E$83)+'СЕТ СН'!$H$11+СВЦЭМ!$D$10+'СЕТ СН'!$H$6</f>
        <v>2520.6735291700002</v>
      </c>
      <c r="F86" s="37">
        <f>SUMIFS(СВЦЭМ!$D$34:$D$777,СВЦЭМ!$A$34:$A$777,$A86,СВЦЭМ!$B$34:$B$777,F$83)+'СЕТ СН'!$H$11+СВЦЭМ!$D$10+'СЕТ СН'!$H$6</f>
        <v>2489.8924666000003</v>
      </c>
      <c r="G86" s="37">
        <f>SUMIFS(СВЦЭМ!$D$34:$D$777,СВЦЭМ!$A$34:$A$777,$A86,СВЦЭМ!$B$34:$B$777,G$83)+'СЕТ СН'!$H$11+СВЦЭМ!$D$10+'СЕТ СН'!$H$6</f>
        <v>2476.8691909900003</v>
      </c>
      <c r="H86" s="37">
        <f>SUMIFS(СВЦЭМ!$D$34:$D$777,СВЦЭМ!$A$34:$A$777,$A86,СВЦЭМ!$B$34:$B$777,H$83)+'СЕТ СН'!$H$11+СВЦЭМ!$D$10+'СЕТ СН'!$H$6</f>
        <v>2473.29485793</v>
      </c>
      <c r="I86" s="37">
        <f>SUMIFS(СВЦЭМ!$D$34:$D$777,СВЦЭМ!$A$34:$A$777,$A86,СВЦЭМ!$B$34:$B$777,I$83)+'СЕТ СН'!$H$11+СВЦЭМ!$D$10+'СЕТ СН'!$H$6</f>
        <v>2404.7403291000001</v>
      </c>
      <c r="J86" s="37">
        <f>SUMIFS(СВЦЭМ!$D$34:$D$777,СВЦЭМ!$A$34:$A$777,$A86,СВЦЭМ!$B$34:$B$777,J$83)+'СЕТ СН'!$H$11+СВЦЭМ!$D$10+'СЕТ СН'!$H$6</f>
        <v>2270.7331973200003</v>
      </c>
      <c r="K86" s="37">
        <f>SUMIFS(СВЦЭМ!$D$34:$D$777,СВЦЭМ!$A$34:$A$777,$A86,СВЦЭМ!$B$34:$B$777,K$83)+'СЕТ СН'!$H$11+СВЦЭМ!$D$10+'СЕТ СН'!$H$6</f>
        <v>2181.23668245</v>
      </c>
      <c r="L86" s="37">
        <f>SUMIFS(СВЦЭМ!$D$34:$D$777,СВЦЭМ!$A$34:$A$777,$A86,СВЦЭМ!$B$34:$B$777,L$83)+'СЕТ СН'!$H$11+СВЦЭМ!$D$10+'СЕТ СН'!$H$6</f>
        <v>2098.40036095</v>
      </c>
      <c r="M86" s="37">
        <f>SUMIFS(СВЦЭМ!$D$34:$D$777,СВЦЭМ!$A$34:$A$777,$A86,СВЦЭМ!$B$34:$B$777,M$83)+'СЕТ СН'!$H$11+СВЦЭМ!$D$10+'СЕТ СН'!$H$6</f>
        <v>2044.5927453700001</v>
      </c>
      <c r="N86" s="37">
        <f>SUMIFS(СВЦЭМ!$D$34:$D$777,СВЦЭМ!$A$34:$A$777,$A86,СВЦЭМ!$B$34:$B$777,N$83)+'СЕТ СН'!$H$11+СВЦЭМ!$D$10+'СЕТ СН'!$H$6</f>
        <v>2046.9865454400001</v>
      </c>
      <c r="O86" s="37">
        <f>SUMIFS(СВЦЭМ!$D$34:$D$777,СВЦЭМ!$A$34:$A$777,$A86,СВЦЭМ!$B$34:$B$777,O$83)+'СЕТ СН'!$H$11+СВЦЭМ!$D$10+'СЕТ СН'!$H$6</f>
        <v>2045.4464059800002</v>
      </c>
      <c r="P86" s="37">
        <f>SUMIFS(СВЦЭМ!$D$34:$D$777,СВЦЭМ!$A$34:$A$777,$A86,СВЦЭМ!$B$34:$B$777,P$83)+'СЕТ СН'!$H$11+СВЦЭМ!$D$10+'СЕТ СН'!$H$6</f>
        <v>2092.2863173300002</v>
      </c>
      <c r="Q86" s="37">
        <f>SUMIFS(СВЦЭМ!$D$34:$D$777,СВЦЭМ!$A$34:$A$777,$A86,СВЦЭМ!$B$34:$B$777,Q$83)+'СЕТ СН'!$H$11+СВЦЭМ!$D$10+'СЕТ СН'!$H$6</f>
        <v>2114.7150623100001</v>
      </c>
      <c r="R86" s="37">
        <f>SUMIFS(СВЦЭМ!$D$34:$D$777,СВЦЭМ!$A$34:$A$777,$A86,СВЦЭМ!$B$34:$B$777,R$83)+'СЕТ СН'!$H$11+СВЦЭМ!$D$10+'СЕТ СН'!$H$6</f>
        <v>2106.1613645900002</v>
      </c>
      <c r="S86" s="37">
        <f>SUMIFS(СВЦЭМ!$D$34:$D$777,СВЦЭМ!$A$34:$A$777,$A86,СВЦЭМ!$B$34:$B$777,S$83)+'СЕТ СН'!$H$11+СВЦЭМ!$D$10+'СЕТ СН'!$H$6</f>
        <v>2070.7343018900001</v>
      </c>
      <c r="T86" s="37">
        <f>SUMIFS(СВЦЭМ!$D$34:$D$777,СВЦЭМ!$A$34:$A$777,$A86,СВЦЭМ!$B$34:$B$777,T$83)+'СЕТ СН'!$H$11+СВЦЭМ!$D$10+'СЕТ СН'!$H$6</f>
        <v>2071.05235838</v>
      </c>
      <c r="U86" s="37">
        <f>SUMIFS(СВЦЭМ!$D$34:$D$777,СВЦЭМ!$A$34:$A$777,$A86,СВЦЭМ!$B$34:$B$777,U$83)+'СЕТ СН'!$H$11+СВЦЭМ!$D$10+'СЕТ СН'!$H$6</f>
        <v>1995.7308636600001</v>
      </c>
      <c r="V86" s="37">
        <f>SUMIFS(СВЦЭМ!$D$34:$D$777,СВЦЭМ!$A$34:$A$777,$A86,СВЦЭМ!$B$34:$B$777,V$83)+'СЕТ СН'!$H$11+СВЦЭМ!$D$10+'СЕТ СН'!$H$6</f>
        <v>2124.5951090400004</v>
      </c>
      <c r="W86" s="37">
        <f>SUMIFS(СВЦЭМ!$D$34:$D$777,СВЦЭМ!$A$34:$A$777,$A86,СВЦЭМ!$B$34:$B$777,W$83)+'СЕТ СН'!$H$11+СВЦЭМ!$D$10+'СЕТ СН'!$H$6</f>
        <v>2117.2095149800002</v>
      </c>
      <c r="X86" s="37">
        <f>SUMIFS(СВЦЭМ!$D$34:$D$777,СВЦЭМ!$A$34:$A$777,$A86,СВЦЭМ!$B$34:$B$777,X$83)+'СЕТ СН'!$H$11+СВЦЭМ!$D$10+'СЕТ СН'!$H$6</f>
        <v>2080.3455895800003</v>
      </c>
      <c r="Y86" s="37">
        <f>SUMIFS(СВЦЭМ!$D$34:$D$777,СВЦЭМ!$A$34:$A$777,$A86,СВЦЭМ!$B$34:$B$777,Y$83)+'СЕТ СН'!$H$11+СВЦЭМ!$D$10+'СЕТ СН'!$H$6</f>
        <v>2141.7036163900002</v>
      </c>
    </row>
    <row r="87" spans="1:27" ht="15.75" x14ac:dyDescent="0.2">
      <c r="A87" s="36">
        <f t="shared" si="2"/>
        <v>42617</v>
      </c>
      <c r="B87" s="37">
        <f>SUMIFS(СВЦЭМ!$D$34:$D$777,СВЦЭМ!$A$34:$A$777,$A87,СВЦЭМ!$B$34:$B$777,B$83)+'СЕТ СН'!$H$11+СВЦЭМ!$D$10+'СЕТ СН'!$H$6</f>
        <v>2338.38667988</v>
      </c>
      <c r="C87" s="37">
        <f>SUMIFS(СВЦЭМ!$D$34:$D$777,СВЦЭМ!$A$34:$A$777,$A87,СВЦЭМ!$B$34:$B$777,C$83)+'СЕТ СН'!$H$11+СВЦЭМ!$D$10+'СЕТ СН'!$H$6</f>
        <v>2439.2105172400002</v>
      </c>
      <c r="D87" s="37">
        <f>SUMIFS(СВЦЭМ!$D$34:$D$777,СВЦЭМ!$A$34:$A$777,$A87,СВЦЭМ!$B$34:$B$777,D$83)+'СЕТ СН'!$H$11+СВЦЭМ!$D$10+'СЕТ СН'!$H$6</f>
        <v>2524.8682701400003</v>
      </c>
      <c r="E87" s="37">
        <f>SUMIFS(СВЦЭМ!$D$34:$D$777,СВЦЭМ!$A$34:$A$777,$A87,СВЦЭМ!$B$34:$B$777,E$83)+'СЕТ СН'!$H$11+СВЦЭМ!$D$10+'СЕТ СН'!$H$6</f>
        <v>2622.83792356</v>
      </c>
      <c r="F87" s="37">
        <f>SUMIFS(СВЦЭМ!$D$34:$D$777,СВЦЭМ!$A$34:$A$777,$A87,СВЦЭМ!$B$34:$B$777,F$83)+'СЕТ СН'!$H$11+СВЦЭМ!$D$10+'СЕТ СН'!$H$6</f>
        <v>2601.8575844000002</v>
      </c>
      <c r="G87" s="37">
        <f>SUMIFS(СВЦЭМ!$D$34:$D$777,СВЦЭМ!$A$34:$A$777,$A87,СВЦЭМ!$B$34:$B$777,G$83)+'СЕТ СН'!$H$11+СВЦЭМ!$D$10+'СЕТ СН'!$H$6</f>
        <v>2636.1825977400003</v>
      </c>
      <c r="H87" s="37">
        <f>SUMIFS(СВЦЭМ!$D$34:$D$777,СВЦЭМ!$A$34:$A$777,$A87,СВЦЭМ!$B$34:$B$777,H$83)+'СЕТ СН'!$H$11+СВЦЭМ!$D$10+'СЕТ СН'!$H$6</f>
        <v>2564.0466163700003</v>
      </c>
      <c r="I87" s="37">
        <f>SUMIFS(СВЦЭМ!$D$34:$D$777,СВЦЭМ!$A$34:$A$777,$A87,СВЦЭМ!$B$34:$B$777,I$83)+'СЕТ СН'!$H$11+СВЦЭМ!$D$10+'СЕТ СН'!$H$6</f>
        <v>2518.51142484</v>
      </c>
      <c r="J87" s="37">
        <f>SUMIFS(СВЦЭМ!$D$34:$D$777,СВЦЭМ!$A$34:$A$777,$A87,СВЦЭМ!$B$34:$B$777,J$83)+'СЕТ СН'!$H$11+СВЦЭМ!$D$10+'СЕТ СН'!$H$6</f>
        <v>2413.6080377000003</v>
      </c>
      <c r="K87" s="37">
        <f>SUMIFS(СВЦЭМ!$D$34:$D$777,СВЦЭМ!$A$34:$A$777,$A87,СВЦЭМ!$B$34:$B$777,K$83)+'СЕТ СН'!$H$11+СВЦЭМ!$D$10+'СЕТ СН'!$H$6</f>
        <v>2203.66742879</v>
      </c>
      <c r="L87" s="37">
        <f>SUMIFS(СВЦЭМ!$D$34:$D$777,СВЦЭМ!$A$34:$A$777,$A87,СВЦЭМ!$B$34:$B$777,L$83)+'СЕТ СН'!$H$11+СВЦЭМ!$D$10+'СЕТ СН'!$H$6</f>
        <v>2100.95449259</v>
      </c>
      <c r="M87" s="37">
        <f>SUMIFS(СВЦЭМ!$D$34:$D$777,СВЦЭМ!$A$34:$A$777,$A87,СВЦЭМ!$B$34:$B$777,M$83)+'СЕТ СН'!$H$11+СВЦЭМ!$D$10+'СЕТ СН'!$H$6</f>
        <v>2169.5889414000003</v>
      </c>
      <c r="N87" s="37">
        <f>SUMIFS(СВЦЭМ!$D$34:$D$777,СВЦЭМ!$A$34:$A$777,$A87,СВЦЭМ!$B$34:$B$777,N$83)+'СЕТ СН'!$H$11+СВЦЭМ!$D$10+'СЕТ СН'!$H$6</f>
        <v>1992.6914822900003</v>
      </c>
      <c r="O87" s="37">
        <f>SUMIFS(СВЦЭМ!$D$34:$D$777,СВЦЭМ!$A$34:$A$777,$A87,СВЦЭМ!$B$34:$B$777,O$83)+'СЕТ СН'!$H$11+СВЦЭМ!$D$10+'СЕТ СН'!$H$6</f>
        <v>1974.05220048</v>
      </c>
      <c r="P87" s="37">
        <f>SUMIFS(СВЦЭМ!$D$34:$D$777,СВЦЭМ!$A$34:$A$777,$A87,СВЦЭМ!$B$34:$B$777,P$83)+'СЕТ СН'!$H$11+СВЦЭМ!$D$10+'СЕТ СН'!$H$6</f>
        <v>2048.8780435400004</v>
      </c>
      <c r="Q87" s="37">
        <f>SUMIFS(СВЦЭМ!$D$34:$D$777,СВЦЭМ!$A$34:$A$777,$A87,СВЦЭМ!$B$34:$B$777,Q$83)+'СЕТ СН'!$H$11+СВЦЭМ!$D$10+'СЕТ СН'!$H$6</f>
        <v>2033.7892336600003</v>
      </c>
      <c r="R87" s="37">
        <f>SUMIFS(СВЦЭМ!$D$34:$D$777,СВЦЭМ!$A$34:$A$777,$A87,СВЦЭМ!$B$34:$B$777,R$83)+'СЕТ СН'!$H$11+СВЦЭМ!$D$10+'СЕТ СН'!$H$6</f>
        <v>2093.2670375400003</v>
      </c>
      <c r="S87" s="37">
        <f>SUMIFS(СВЦЭМ!$D$34:$D$777,СВЦЭМ!$A$34:$A$777,$A87,СВЦЭМ!$B$34:$B$777,S$83)+'СЕТ СН'!$H$11+СВЦЭМ!$D$10+'СЕТ СН'!$H$6</f>
        <v>2093.6201491000002</v>
      </c>
      <c r="T87" s="37">
        <f>SUMIFS(СВЦЭМ!$D$34:$D$777,СВЦЭМ!$A$34:$A$777,$A87,СВЦЭМ!$B$34:$B$777,T$83)+'СЕТ СН'!$H$11+СВЦЭМ!$D$10+'СЕТ СН'!$H$6</f>
        <v>2045.4718816900004</v>
      </c>
      <c r="U87" s="37">
        <f>SUMIFS(СВЦЭМ!$D$34:$D$777,СВЦЭМ!$A$34:$A$777,$A87,СВЦЭМ!$B$34:$B$777,U$83)+'СЕТ СН'!$H$11+СВЦЭМ!$D$10+'СЕТ СН'!$H$6</f>
        <v>2065.0588579400001</v>
      </c>
      <c r="V87" s="37">
        <f>SUMIFS(СВЦЭМ!$D$34:$D$777,СВЦЭМ!$A$34:$A$777,$A87,СВЦЭМ!$B$34:$B$777,V$83)+'СЕТ СН'!$H$11+СВЦЭМ!$D$10+'СЕТ СН'!$H$6</f>
        <v>2244.5170547400003</v>
      </c>
      <c r="W87" s="37">
        <f>SUMIFS(СВЦЭМ!$D$34:$D$777,СВЦЭМ!$A$34:$A$777,$A87,СВЦЭМ!$B$34:$B$777,W$83)+'СЕТ СН'!$H$11+СВЦЭМ!$D$10+'СЕТ СН'!$H$6</f>
        <v>2212.1667256300002</v>
      </c>
      <c r="X87" s="37">
        <f>SUMIFS(СВЦЭМ!$D$34:$D$777,СВЦЭМ!$A$34:$A$777,$A87,СВЦЭМ!$B$34:$B$777,X$83)+'СЕТ СН'!$H$11+СВЦЭМ!$D$10+'СЕТ СН'!$H$6</f>
        <v>2092.8841062600004</v>
      </c>
      <c r="Y87" s="37">
        <f>SUMIFS(СВЦЭМ!$D$34:$D$777,СВЦЭМ!$A$34:$A$777,$A87,СВЦЭМ!$B$34:$B$777,Y$83)+'СЕТ СН'!$H$11+СВЦЭМ!$D$10+'СЕТ СН'!$H$6</f>
        <v>2122.8573513000001</v>
      </c>
    </row>
    <row r="88" spans="1:27" ht="15.75" x14ac:dyDescent="0.2">
      <c r="A88" s="36">
        <f t="shared" si="2"/>
        <v>42618</v>
      </c>
      <c r="B88" s="37">
        <f>SUMIFS(СВЦЭМ!$D$34:$D$777,СВЦЭМ!$A$34:$A$777,$A88,СВЦЭМ!$B$34:$B$777,B$83)+'СЕТ СН'!$H$11+СВЦЭМ!$D$10+'СЕТ СН'!$H$6</f>
        <v>2269.8820700000001</v>
      </c>
      <c r="C88" s="37">
        <f>SUMIFS(СВЦЭМ!$D$34:$D$777,СВЦЭМ!$A$34:$A$777,$A88,СВЦЭМ!$B$34:$B$777,C$83)+'СЕТ СН'!$H$11+СВЦЭМ!$D$10+'СЕТ СН'!$H$6</f>
        <v>2450.5358485500001</v>
      </c>
      <c r="D88" s="37">
        <f>SUMIFS(СВЦЭМ!$D$34:$D$777,СВЦЭМ!$A$34:$A$777,$A88,СВЦЭМ!$B$34:$B$777,D$83)+'СЕТ СН'!$H$11+СВЦЭМ!$D$10+'СЕТ СН'!$H$6</f>
        <v>2447.57088638</v>
      </c>
      <c r="E88" s="37">
        <f>SUMIFS(СВЦЭМ!$D$34:$D$777,СВЦЭМ!$A$34:$A$777,$A88,СВЦЭМ!$B$34:$B$777,E$83)+'СЕТ СН'!$H$11+СВЦЭМ!$D$10+'СЕТ СН'!$H$6</f>
        <v>2536.6404771000002</v>
      </c>
      <c r="F88" s="37">
        <f>SUMIFS(СВЦЭМ!$D$34:$D$777,СВЦЭМ!$A$34:$A$777,$A88,СВЦЭМ!$B$34:$B$777,F$83)+'СЕТ СН'!$H$11+СВЦЭМ!$D$10+'СЕТ СН'!$H$6</f>
        <v>2515.4023477700002</v>
      </c>
      <c r="G88" s="37">
        <f>SUMIFS(СВЦЭМ!$D$34:$D$777,СВЦЭМ!$A$34:$A$777,$A88,СВЦЭМ!$B$34:$B$777,G$83)+'СЕТ СН'!$H$11+СВЦЭМ!$D$10+'СЕТ СН'!$H$6</f>
        <v>2542.9811841600003</v>
      </c>
      <c r="H88" s="37">
        <f>SUMIFS(СВЦЭМ!$D$34:$D$777,СВЦЭМ!$A$34:$A$777,$A88,СВЦЭМ!$B$34:$B$777,H$83)+'СЕТ СН'!$H$11+СВЦЭМ!$D$10+'СЕТ СН'!$H$6</f>
        <v>2372.9685523000003</v>
      </c>
      <c r="I88" s="37">
        <f>SUMIFS(СВЦЭМ!$D$34:$D$777,СВЦЭМ!$A$34:$A$777,$A88,СВЦЭМ!$B$34:$B$777,I$83)+'СЕТ СН'!$H$11+СВЦЭМ!$D$10+'СЕТ СН'!$H$6</f>
        <v>1785.3986349800002</v>
      </c>
      <c r="J88" s="37">
        <f>SUMIFS(СВЦЭМ!$D$34:$D$777,СВЦЭМ!$A$34:$A$777,$A88,СВЦЭМ!$B$34:$B$777,J$83)+'СЕТ СН'!$H$11+СВЦЭМ!$D$10+'СЕТ СН'!$H$6</f>
        <v>1621.7141822000003</v>
      </c>
      <c r="K88" s="37">
        <f>SUMIFS(СВЦЭМ!$D$34:$D$777,СВЦЭМ!$A$34:$A$777,$A88,СВЦЭМ!$B$34:$B$777,K$83)+'СЕТ СН'!$H$11+СВЦЭМ!$D$10+'СЕТ СН'!$H$6</f>
        <v>1487.00009479</v>
      </c>
      <c r="L88" s="37">
        <f>SUMIFS(СВЦЭМ!$D$34:$D$777,СВЦЭМ!$A$34:$A$777,$A88,СВЦЭМ!$B$34:$B$777,L$83)+'СЕТ СН'!$H$11+СВЦЭМ!$D$10+'СЕТ СН'!$H$6</f>
        <v>1443.7645079700001</v>
      </c>
      <c r="M88" s="37">
        <f>SUMIFS(СВЦЭМ!$D$34:$D$777,СВЦЭМ!$A$34:$A$777,$A88,СВЦЭМ!$B$34:$B$777,M$83)+'СЕТ СН'!$H$11+СВЦЭМ!$D$10+'СЕТ СН'!$H$6</f>
        <v>1453.0843443200001</v>
      </c>
      <c r="N88" s="37">
        <f>SUMIFS(СВЦЭМ!$D$34:$D$777,СВЦЭМ!$A$34:$A$777,$A88,СВЦЭМ!$B$34:$B$777,N$83)+'СЕТ СН'!$H$11+СВЦЭМ!$D$10+'СЕТ СН'!$H$6</f>
        <v>1479.8273973400001</v>
      </c>
      <c r="O88" s="37">
        <f>SUMIFS(СВЦЭМ!$D$34:$D$777,СВЦЭМ!$A$34:$A$777,$A88,СВЦЭМ!$B$34:$B$777,O$83)+'СЕТ СН'!$H$11+СВЦЭМ!$D$10+'СЕТ СН'!$H$6</f>
        <v>1482.8002978300001</v>
      </c>
      <c r="P88" s="37">
        <f>SUMIFS(СВЦЭМ!$D$34:$D$777,СВЦЭМ!$A$34:$A$777,$A88,СВЦЭМ!$B$34:$B$777,P$83)+'СЕТ СН'!$H$11+СВЦЭМ!$D$10+'СЕТ СН'!$H$6</f>
        <v>1508.8970866500001</v>
      </c>
      <c r="Q88" s="37">
        <f>SUMIFS(СВЦЭМ!$D$34:$D$777,СВЦЭМ!$A$34:$A$777,$A88,СВЦЭМ!$B$34:$B$777,Q$83)+'СЕТ СН'!$H$11+СВЦЭМ!$D$10+'СЕТ СН'!$H$6</f>
        <v>1519.7167473600002</v>
      </c>
      <c r="R88" s="37">
        <f>SUMIFS(СВЦЭМ!$D$34:$D$777,СВЦЭМ!$A$34:$A$777,$A88,СВЦЭМ!$B$34:$B$777,R$83)+'СЕТ СН'!$H$11+СВЦЭМ!$D$10+'СЕТ СН'!$H$6</f>
        <v>1525.4193829200001</v>
      </c>
      <c r="S88" s="37">
        <f>SUMIFS(СВЦЭМ!$D$34:$D$777,СВЦЭМ!$A$34:$A$777,$A88,СВЦЭМ!$B$34:$B$777,S$83)+'СЕТ СН'!$H$11+СВЦЭМ!$D$10+'СЕТ СН'!$H$6</f>
        <v>1593.6295166499999</v>
      </c>
      <c r="T88" s="37">
        <f>SUMIFS(СВЦЭМ!$D$34:$D$777,СВЦЭМ!$A$34:$A$777,$A88,СВЦЭМ!$B$34:$B$777,T$83)+'СЕТ СН'!$H$11+СВЦЭМ!$D$10+'СЕТ СН'!$H$6</f>
        <v>1617.1265974500002</v>
      </c>
      <c r="U88" s="37">
        <f>SUMIFS(СВЦЭМ!$D$34:$D$777,СВЦЭМ!$A$34:$A$777,$A88,СВЦЭМ!$B$34:$B$777,U$83)+'СЕТ СН'!$H$11+СВЦЭМ!$D$10+'СЕТ СН'!$H$6</f>
        <v>1603.9149195200002</v>
      </c>
      <c r="V88" s="37">
        <f>SUMIFS(СВЦЭМ!$D$34:$D$777,СВЦЭМ!$A$34:$A$777,$A88,СВЦЭМ!$B$34:$B$777,V$83)+'СЕТ СН'!$H$11+СВЦЭМ!$D$10+'СЕТ СН'!$H$6</f>
        <v>1649.3106434199999</v>
      </c>
      <c r="W88" s="37">
        <f>SUMIFS(СВЦЭМ!$D$34:$D$777,СВЦЭМ!$A$34:$A$777,$A88,СВЦЭМ!$B$34:$B$777,W$83)+'СЕТ СН'!$H$11+СВЦЭМ!$D$10+'СЕТ СН'!$H$6</f>
        <v>1900.6721748100003</v>
      </c>
      <c r="X88" s="37">
        <f>SUMIFS(СВЦЭМ!$D$34:$D$777,СВЦЭМ!$A$34:$A$777,$A88,СВЦЭМ!$B$34:$B$777,X$83)+'СЕТ СН'!$H$11+СВЦЭМ!$D$10+'СЕТ СН'!$H$6</f>
        <v>1688.68573801</v>
      </c>
      <c r="Y88" s="37">
        <f>SUMIFS(СВЦЭМ!$D$34:$D$777,СВЦЭМ!$A$34:$A$777,$A88,СВЦЭМ!$B$34:$B$777,Y$83)+'СЕТ СН'!$H$11+СВЦЭМ!$D$10+'СЕТ СН'!$H$6</f>
        <v>1568.7479305100001</v>
      </c>
    </row>
    <row r="89" spans="1:27" ht="15.75" x14ac:dyDescent="0.2">
      <c r="A89" s="36">
        <f t="shared" si="2"/>
        <v>42619</v>
      </c>
      <c r="B89" s="37">
        <f>SUMIFS(СВЦЭМ!$D$34:$D$777,СВЦЭМ!$A$34:$A$777,$A89,СВЦЭМ!$B$34:$B$777,B$83)+'СЕТ СН'!$H$11+СВЦЭМ!$D$10+'СЕТ СН'!$H$6</f>
        <v>1592.60189132</v>
      </c>
      <c r="C89" s="37">
        <f>SUMIFS(СВЦЭМ!$D$34:$D$777,СВЦЭМ!$A$34:$A$777,$A89,СВЦЭМ!$B$34:$B$777,C$83)+'СЕТ СН'!$H$11+СВЦЭМ!$D$10+'СЕТ СН'!$H$6</f>
        <v>1669.1792107700003</v>
      </c>
      <c r="D89" s="37">
        <f>SUMIFS(СВЦЭМ!$D$34:$D$777,СВЦЭМ!$A$34:$A$777,$A89,СВЦЭМ!$B$34:$B$777,D$83)+'СЕТ СН'!$H$11+СВЦЭМ!$D$10+'СЕТ СН'!$H$6</f>
        <v>1723.7482019100003</v>
      </c>
      <c r="E89" s="37">
        <f>SUMIFS(СВЦЭМ!$D$34:$D$777,СВЦЭМ!$A$34:$A$777,$A89,СВЦЭМ!$B$34:$B$777,E$83)+'СЕТ СН'!$H$11+СВЦЭМ!$D$10+'СЕТ СН'!$H$6</f>
        <v>1751.1361303799999</v>
      </c>
      <c r="F89" s="37">
        <f>SUMIFS(СВЦЭМ!$D$34:$D$777,СВЦЭМ!$A$34:$A$777,$A89,СВЦЭМ!$B$34:$B$777,F$83)+'СЕТ СН'!$H$11+СВЦЭМ!$D$10+'СЕТ СН'!$H$6</f>
        <v>1779.1008110500002</v>
      </c>
      <c r="G89" s="37">
        <f>SUMIFS(СВЦЭМ!$D$34:$D$777,СВЦЭМ!$A$34:$A$777,$A89,СВЦЭМ!$B$34:$B$777,G$83)+'СЕТ СН'!$H$11+СВЦЭМ!$D$10+'СЕТ СН'!$H$6</f>
        <v>1743.7248275100001</v>
      </c>
      <c r="H89" s="37">
        <f>SUMIFS(СВЦЭМ!$D$34:$D$777,СВЦЭМ!$A$34:$A$777,$A89,СВЦЭМ!$B$34:$B$777,H$83)+'СЕТ СН'!$H$11+СВЦЭМ!$D$10+'СЕТ СН'!$H$6</f>
        <v>1665.8502506300001</v>
      </c>
      <c r="I89" s="37">
        <f>SUMIFS(СВЦЭМ!$D$34:$D$777,СВЦЭМ!$A$34:$A$777,$A89,СВЦЭМ!$B$34:$B$777,I$83)+'СЕТ СН'!$H$11+СВЦЭМ!$D$10+'СЕТ СН'!$H$6</f>
        <v>1567.13851884</v>
      </c>
      <c r="J89" s="37">
        <f>SUMIFS(СВЦЭМ!$D$34:$D$777,СВЦЭМ!$A$34:$A$777,$A89,СВЦЭМ!$B$34:$B$777,J$83)+'СЕТ СН'!$H$11+СВЦЭМ!$D$10+'СЕТ СН'!$H$6</f>
        <v>1470.3768037700002</v>
      </c>
      <c r="K89" s="37">
        <f>SUMIFS(СВЦЭМ!$D$34:$D$777,СВЦЭМ!$A$34:$A$777,$A89,СВЦЭМ!$B$34:$B$777,K$83)+'СЕТ СН'!$H$11+СВЦЭМ!$D$10+'СЕТ СН'!$H$6</f>
        <v>1193.6119444000001</v>
      </c>
      <c r="L89" s="37">
        <f>SUMIFS(СВЦЭМ!$D$34:$D$777,СВЦЭМ!$A$34:$A$777,$A89,СВЦЭМ!$B$34:$B$777,L$83)+'СЕТ СН'!$H$11+СВЦЭМ!$D$10+'СЕТ СН'!$H$6</f>
        <v>1312.0509135500001</v>
      </c>
      <c r="M89" s="37">
        <f>SUMIFS(СВЦЭМ!$D$34:$D$777,СВЦЭМ!$A$34:$A$777,$A89,СВЦЭМ!$B$34:$B$777,M$83)+'СЕТ СН'!$H$11+СВЦЭМ!$D$10+'СЕТ СН'!$H$6</f>
        <v>1467.6597765500001</v>
      </c>
      <c r="N89" s="37">
        <f>SUMIFS(СВЦЭМ!$D$34:$D$777,СВЦЭМ!$A$34:$A$777,$A89,СВЦЭМ!$B$34:$B$777,N$83)+'СЕТ СН'!$H$11+СВЦЭМ!$D$10+'СЕТ СН'!$H$6</f>
        <v>1496.5293941700002</v>
      </c>
      <c r="O89" s="37">
        <f>SUMIFS(СВЦЭМ!$D$34:$D$777,СВЦЭМ!$A$34:$A$777,$A89,СВЦЭМ!$B$34:$B$777,O$83)+'СЕТ СН'!$H$11+СВЦЭМ!$D$10+'СЕТ СН'!$H$6</f>
        <v>1502.6311171900002</v>
      </c>
      <c r="P89" s="37">
        <f>SUMIFS(СВЦЭМ!$D$34:$D$777,СВЦЭМ!$A$34:$A$777,$A89,СВЦЭМ!$B$34:$B$777,P$83)+'СЕТ СН'!$H$11+СВЦЭМ!$D$10+'СЕТ СН'!$H$6</f>
        <v>1372.4547471200001</v>
      </c>
      <c r="Q89" s="37">
        <f>SUMIFS(СВЦЭМ!$D$34:$D$777,СВЦЭМ!$A$34:$A$777,$A89,СВЦЭМ!$B$34:$B$777,Q$83)+'СЕТ СН'!$H$11+СВЦЭМ!$D$10+'СЕТ СН'!$H$6</f>
        <v>1291.32087976</v>
      </c>
      <c r="R89" s="37">
        <f>SUMIFS(СВЦЭМ!$D$34:$D$777,СВЦЭМ!$A$34:$A$777,$A89,СВЦЭМ!$B$34:$B$777,R$83)+'СЕТ СН'!$H$11+СВЦЭМ!$D$10+'СЕТ СН'!$H$6</f>
        <v>1275.25205203</v>
      </c>
      <c r="S89" s="37">
        <f>SUMIFS(СВЦЭМ!$D$34:$D$777,СВЦЭМ!$A$34:$A$777,$A89,СВЦЭМ!$B$34:$B$777,S$83)+'СЕТ СН'!$H$11+СВЦЭМ!$D$10+'СЕТ СН'!$H$6</f>
        <v>1231.5511689300001</v>
      </c>
      <c r="T89" s="37">
        <f>SUMIFS(СВЦЭМ!$D$34:$D$777,СВЦЭМ!$A$34:$A$777,$A89,СВЦЭМ!$B$34:$B$777,T$83)+'СЕТ СН'!$H$11+СВЦЭМ!$D$10+'СЕТ СН'!$H$6</f>
        <v>1188.1422620600001</v>
      </c>
      <c r="U89" s="37">
        <f>SUMIFS(СВЦЭМ!$D$34:$D$777,СВЦЭМ!$A$34:$A$777,$A89,СВЦЭМ!$B$34:$B$777,U$83)+'СЕТ СН'!$H$11+СВЦЭМ!$D$10+'СЕТ СН'!$H$6</f>
        <v>1190.3286698300001</v>
      </c>
      <c r="V89" s="37">
        <f>SUMIFS(СВЦЭМ!$D$34:$D$777,СВЦЭМ!$A$34:$A$777,$A89,СВЦЭМ!$B$34:$B$777,V$83)+'СЕТ СН'!$H$11+СВЦЭМ!$D$10+'СЕТ СН'!$H$6</f>
        <v>1214.4385583200001</v>
      </c>
      <c r="W89" s="37">
        <f>SUMIFS(СВЦЭМ!$D$34:$D$777,СВЦЭМ!$A$34:$A$777,$A89,СВЦЭМ!$B$34:$B$777,W$83)+'СЕТ СН'!$H$11+СВЦЭМ!$D$10+'СЕТ СН'!$H$6</f>
        <v>1197.1676543900001</v>
      </c>
      <c r="X89" s="37">
        <f>SUMIFS(СВЦЭМ!$D$34:$D$777,СВЦЭМ!$A$34:$A$777,$A89,СВЦЭМ!$B$34:$B$777,X$83)+'СЕТ СН'!$H$11+СВЦЭМ!$D$10+'СЕТ СН'!$H$6</f>
        <v>1160.1383748100002</v>
      </c>
      <c r="Y89" s="37">
        <f>SUMIFS(СВЦЭМ!$D$34:$D$777,СВЦЭМ!$A$34:$A$777,$A89,СВЦЭМ!$B$34:$B$777,Y$83)+'СЕТ СН'!$H$11+СВЦЭМ!$D$10+'СЕТ СН'!$H$6</f>
        <v>1173.4397298600002</v>
      </c>
    </row>
    <row r="90" spans="1:27" ht="15.75" x14ac:dyDescent="0.2">
      <c r="A90" s="36">
        <f t="shared" si="2"/>
        <v>42620</v>
      </c>
      <c r="B90" s="37">
        <f>SUMIFS(СВЦЭМ!$D$34:$D$777,СВЦЭМ!$A$34:$A$777,$A90,СВЦЭМ!$B$34:$B$777,B$83)+'СЕТ СН'!$H$11+СВЦЭМ!$D$10+'СЕТ СН'!$H$6</f>
        <v>1541.8561960500001</v>
      </c>
      <c r="C90" s="37">
        <f>SUMIFS(СВЦЭМ!$D$34:$D$777,СВЦЭМ!$A$34:$A$777,$A90,СВЦЭМ!$B$34:$B$777,C$83)+'СЕТ СН'!$H$11+СВЦЭМ!$D$10+'СЕТ СН'!$H$6</f>
        <v>1593.0040445</v>
      </c>
      <c r="D90" s="37">
        <f>SUMIFS(СВЦЭМ!$D$34:$D$777,СВЦЭМ!$A$34:$A$777,$A90,СВЦЭМ!$B$34:$B$777,D$83)+'СЕТ СН'!$H$11+СВЦЭМ!$D$10+'СЕТ СН'!$H$6</f>
        <v>1639.9912099900002</v>
      </c>
      <c r="E90" s="37">
        <f>SUMIFS(СВЦЭМ!$D$34:$D$777,СВЦЭМ!$A$34:$A$777,$A90,СВЦЭМ!$B$34:$B$777,E$83)+'СЕТ СН'!$H$11+СВЦЭМ!$D$10+'СЕТ СН'!$H$6</f>
        <v>1717.1974784500003</v>
      </c>
      <c r="F90" s="37">
        <f>SUMIFS(СВЦЭМ!$D$34:$D$777,СВЦЭМ!$A$34:$A$777,$A90,СВЦЭМ!$B$34:$B$777,F$83)+'СЕТ СН'!$H$11+СВЦЭМ!$D$10+'СЕТ СН'!$H$6</f>
        <v>1759.8355274200003</v>
      </c>
      <c r="G90" s="37">
        <f>SUMIFS(СВЦЭМ!$D$34:$D$777,СВЦЭМ!$A$34:$A$777,$A90,СВЦЭМ!$B$34:$B$777,G$83)+'СЕТ СН'!$H$11+СВЦЭМ!$D$10+'СЕТ СН'!$H$6</f>
        <v>1719.9264669200002</v>
      </c>
      <c r="H90" s="37">
        <f>SUMIFS(СВЦЭМ!$D$34:$D$777,СВЦЭМ!$A$34:$A$777,$A90,СВЦЭМ!$B$34:$B$777,H$83)+'СЕТ СН'!$H$11+СВЦЭМ!$D$10+'СЕТ СН'!$H$6</f>
        <v>1615.3954782999999</v>
      </c>
      <c r="I90" s="37">
        <f>SUMIFS(СВЦЭМ!$D$34:$D$777,СВЦЭМ!$A$34:$A$777,$A90,СВЦЭМ!$B$34:$B$777,I$83)+'СЕТ СН'!$H$11+СВЦЭМ!$D$10+'СЕТ СН'!$H$6</f>
        <v>1520.4961448399999</v>
      </c>
      <c r="J90" s="37">
        <f>SUMIFS(СВЦЭМ!$D$34:$D$777,СВЦЭМ!$A$34:$A$777,$A90,СВЦЭМ!$B$34:$B$777,J$83)+'СЕТ СН'!$H$11+СВЦЭМ!$D$10+'СЕТ СН'!$H$6</f>
        <v>1505.64279012</v>
      </c>
      <c r="K90" s="37">
        <f>SUMIFS(СВЦЭМ!$D$34:$D$777,СВЦЭМ!$A$34:$A$777,$A90,СВЦЭМ!$B$34:$B$777,K$83)+'СЕТ СН'!$H$11+СВЦЭМ!$D$10+'СЕТ СН'!$H$6</f>
        <v>1505.6850153800001</v>
      </c>
      <c r="L90" s="37">
        <f>SUMIFS(СВЦЭМ!$D$34:$D$777,СВЦЭМ!$A$34:$A$777,$A90,СВЦЭМ!$B$34:$B$777,L$83)+'СЕТ СН'!$H$11+СВЦЭМ!$D$10+'СЕТ СН'!$H$6</f>
        <v>1474.91020196</v>
      </c>
      <c r="M90" s="37">
        <f>SUMIFS(СВЦЭМ!$D$34:$D$777,СВЦЭМ!$A$34:$A$777,$A90,СВЦЭМ!$B$34:$B$777,M$83)+'СЕТ СН'!$H$11+СВЦЭМ!$D$10+'СЕТ СН'!$H$6</f>
        <v>1509.0904395800001</v>
      </c>
      <c r="N90" s="37">
        <f>SUMIFS(СВЦЭМ!$D$34:$D$777,СВЦЭМ!$A$34:$A$777,$A90,СВЦЭМ!$B$34:$B$777,N$83)+'СЕТ СН'!$H$11+СВЦЭМ!$D$10+'СЕТ СН'!$H$6</f>
        <v>1489.5617663400001</v>
      </c>
      <c r="O90" s="37">
        <f>SUMIFS(СВЦЭМ!$D$34:$D$777,СВЦЭМ!$A$34:$A$777,$A90,СВЦЭМ!$B$34:$B$777,O$83)+'СЕТ СН'!$H$11+СВЦЭМ!$D$10+'СЕТ СН'!$H$6</f>
        <v>1476.7461347799999</v>
      </c>
      <c r="P90" s="37">
        <f>SUMIFS(СВЦЭМ!$D$34:$D$777,СВЦЭМ!$A$34:$A$777,$A90,СВЦЭМ!$B$34:$B$777,P$83)+'СЕТ СН'!$H$11+СВЦЭМ!$D$10+'СЕТ СН'!$H$6</f>
        <v>1460.6035026700001</v>
      </c>
      <c r="Q90" s="37">
        <f>SUMIFS(СВЦЭМ!$D$34:$D$777,СВЦЭМ!$A$34:$A$777,$A90,СВЦЭМ!$B$34:$B$777,Q$83)+'СЕТ СН'!$H$11+СВЦЭМ!$D$10+'СЕТ СН'!$H$6</f>
        <v>1421.9350426800002</v>
      </c>
      <c r="R90" s="37">
        <f>SUMIFS(СВЦЭМ!$D$34:$D$777,СВЦЭМ!$A$34:$A$777,$A90,СВЦЭМ!$B$34:$B$777,R$83)+'СЕТ СН'!$H$11+СВЦЭМ!$D$10+'СЕТ СН'!$H$6</f>
        <v>1512.75812331</v>
      </c>
      <c r="S90" s="37">
        <f>SUMIFS(СВЦЭМ!$D$34:$D$777,СВЦЭМ!$A$34:$A$777,$A90,СВЦЭМ!$B$34:$B$777,S$83)+'СЕТ СН'!$H$11+СВЦЭМ!$D$10+'СЕТ СН'!$H$6</f>
        <v>1547.3444377800001</v>
      </c>
      <c r="T90" s="37">
        <f>SUMIFS(СВЦЭМ!$D$34:$D$777,СВЦЭМ!$A$34:$A$777,$A90,СВЦЭМ!$B$34:$B$777,T$83)+'СЕТ СН'!$H$11+СВЦЭМ!$D$10+'СЕТ СН'!$H$6</f>
        <v>1549.8040351</v>
      </c>
      <c r="U90" s="37">
        <f>SUMIFS(СВЦЭМ!$D$34:$D$777,СВЦЭМ!$A$34:$A$777,$A90,СВЦЭМ!$B$34:$B$777,U$83)+'СЕТ СН'!$H$11+СВЦЭМ!$D$10+'СЕТ СН'!$H$6</f>
        <v>1561.6435699900001</v>
      </c>
      <c r="V90" s="37">
        <f>SUMIFS(СВЦЭМ!$D$34:$D$777,СВЦЭМ!$A$34:$A$777,$A90,СВЦЭМ!$B$34:$B$777,V$83)+'СЕТ СН'!$H$11+СВЦЭМ!$D$10+'СЕТ СН'!$H$6</f>
        <v>1560.77625448</v>
      </c>
      <c r="W90" s="37">
        <f>SUMIFS(СВЦЭМ!$D$34:$D$777,СВЦЭМ!$A$34:$A$777,$A90,СВЦЭМ!$B$34:$B$777,W$83)+'СЕТ СН'!$H$11+СВЦЭМ!$D$10+'СЕТ СН'!$H$6</f>
        <v>1498.4272799</v>
      </c>
      <c r="X90" s="37">
        <f>SUMIFS(СВЦЭМ!$D$34:$D$777,СВЦЭМ!$A$34:$A$777,$A90,СВЦЭМ!$B$34:$B$777,X$83)+'СЕТ СН'!$H$11+СВЦЭМ!$D$10+'СЕТ СН'!$H$6</f>
        <v>1450.66796821</v>
      </c>
      <c r="Y90" s="37">
        <f>SUMIFS(СВЦЭМ!$D$34:$D$777,СВЦЭМ!$A$34:$A$777,$A90,СВЦЭМ!$B$34:$B$777,Y$83)+'СЕТ СН'!$H$11+СВЦЭМ!$D$10+'СЕТ СН'!$H$6</f>
        <v>1474.32513741</v>
      </c>
    </row>
    <row r="91" spans="1:27" ht="15.75" x14ac:dyDescent="0.2">
      <c r="A91" s="36">
        <f t="shared" si="2"/>
        <v>42621</v>
      </c>
      <c r="B91" s="37">
        <f>SUMIFS(СВЦЭМ!$D$34:$D$777,СВЦЭМ!$A$34:$A$777,$A91,СВЦЭМ!$B$34:$B$777,B$83)+'СЕТ СН'!$H$11+СВЦЭМ!$D$10+'СЕТ СН'!$H$6</f>
        <v>1513.12606925</v>
      </c>
      <c r="C91" s="37">
        <f>SUMIFS(СВЦЭМ!$D$34:$D$777,СВЦЭМ!$A$34:$A$777,$A91,СВЦЭМ!$B$34:$B$777,C$83)+'СЕТ СН'!$H$11+СВЦЭМ!$D$10+'СЕТ СН'!$H$6</f>
        <v>1562.85236648</v>
      </c>
      <c r="D91" s="37">
        <f>SUMIFS(СВЦЭМ!$D$34:$D$777,СВЦЭМ!$A$34:$A$777,$A91,СВЦЭМ!$B$34:$B$777,D$83)+'СЕТ СН'!$H$11+СВЦЭМ!$D$10+'СЕТ СН'!$H$6</f>
        <v>1616.1479152800002</v>
      </c>
      <c r="E91" s="37">
        <f>SUMIFS(СВЦЭМ!$D$34:$D$777,СВЦЭМ!$A$34:$A$777,$A91,СВЦЭМ!$B$34:$B$777,E$83)+'СЕТ СН'!$H$11+СВЦЭМ!$D$10+'СЕТ СН'!$H$6</f>
        <v>1633.9163878500003</v>
      </c>
      <c r="F91" s="37">
        <f>SUMIFS(СВЦЭМ!$D$34:$D$777,СВЦЭМ!$A$34:$A$777,$A91,СВЦЭМ!$B$34:$B$777,F$83)+'СЕТ СН'!$H$11+СВЦЭМ!$D$10+'СЕТ СН'!$H$6</f>
        <v>1645.8490193900002</v>
      </c>
      <c r="G91" s="37">
        <f>SUMIFS(СВЦЭМ!$D$34:$D$777,СВЦЭМ!$A$34:$A$777,$A91,СВЦЭМ!$B$34:$B$777,G$83)+'СЕТ СН'!$H$11+СВЦЭМ!$D$10+'СЕТ СН'!$H$6</f>
        <v>1648.2713967</v>
      </c>
      <c r="H91" s="37">
        <f>SUMIFS(СВЦЭМ!$D$34:$D$777,СВЦЭМ!$A$34:$A$777,$A91,СВЦЭМ!$B$34:$B$777,H$83)+'СЕТ СН'!$H$11+СВЦЭМ!$D$10+'СЕТ СН'!$H$6</f>
        <v>1616.73458876</v>
      </c>
      <c r="I91" s="37">
        <f>SUMIFS(СВЦЭМ!$D$34:$D$777,СВЦЭМ!$A$34:$A$777,$A91,СВЦЭМ!$B$34:$B$777,I$83)+'СЕТ СН'!$H$11+СВЦЭМ!$D$10+'СЕТ СН'!$H$6</f>
        <v>1576.18162824</v>
      </c>
      <c r="J91" s="37">
        <f>SUMIFS(СВЦЭМ!$D$34:$D$777,СВЦЭМ!$A$34:$A$777,$A91,СВЦЭМ!$B$34:$B$777,J$83)+'СЕТ СН'!$H$11+СВЦЭМ!$D$10+'СЕТ СН'!$H$6</f>
        <v>1502.94479108</v>
      </c>
      <c r="K91" s="37">
        <f>SUMIFS(СВЦЭМ!$D$34:$D$777,СВЦЭМ!$A$34:$A$777,$A91,СВЦЭМ!$B$34:$B$777,K$83)+'СЕТ СН'!$H$11+СВЦЭМ!$D$10+'СЕТ СН'!$H$6</f>
        <v>1416.91943429</v>
      </c>
      <c r="L91" s="37">
        <f>SUMIFS(СВЦЭМ!$D$34:$D$777,СВЦЭМ!$A$34:$A$777,$A91,СВЦЭМ!$B$34:$B$777,L$83)+'СЕТ СН'!$H$11+СВЦЭМ!$D$10+'СЕТ СН'!$H$6</f>
        <v>1737.0924546300002</v>
      </c>
      <c r="M91" s="37">
        <f>SUMIFS(СВЦЭМ!$D$34:$D$777,СВЦЭМ!$A$34:$A$777,$A91,СВЦЭМ!$B$34:$B$777,M$83)+'СЕТ СН'!$H$11+СВЦЭМ!$D$10+'СЕТ СН'!$H$6</f>
        <v>1914.5669496200003</v>
      </c>
      <c r="N91" s="37">
        <f>SUMIFS(СВЦЭМ!$D$34:$D$777,СВЦЭМ!$A$34:$A$777,$A91,СВЦЭМ!$B$34:$B$777,N$83)+'СЕТ СН'!$H$11+СВЦЭМ!$D$10+'СЕТ СН'!$H$6</f>
        <v>1623.9139466199999</v>
      </c>
      <c r="O91" s="37">
        <f>SUMIFS(СВЦЭМ!$D$34:$D$777,СВЦЭМ!$A$34:$A$777,$A91,СВЦЭМ!$B$34:$B$777,O$83)+'СЕТ СН'!$H$11+СВЦЭМ!$D$10+'СЕТ СН'!$H$6</f>
        <v>1465.2278776800001</v>
      </c>
      <c r="P91" s="37">
        <f>SUMIFS(СВЦЭМ!$D$34:$D$777,СВЦЭМ!$A$34:$A$777,$A91,СВЦЭМ!$B$34:$B$777,P$83)+'СЕТ СН'!$H$11+СВЦЭМ!$D$10+'СЕТ СН'!$H$6</f>
        <v>1435.9003829799999</v>
      </c>
      <c r="Q91" s="37">
        <f>SUMIFS(СВЦЭМ!$D$34:$D$777,СВЦЭМ!$A$34:$A$777,$A91,СВЦЭМ!$B$34:$B$777,Q$83)+'СЕТ СН'!$H$11+СВЦЭМ!$D$10+'СЕТ СН'!$H$6</f>
        <v>1442.4244135200001</v>
      </c>
      <c r="R91" s="37">
        <f>SUMIFS(СВЦЭМ!$D$34:$D$777,СВЦЭМ!$A$34:$A$777,$A91,СВЦЭМ!$B$34:$B$777,R$83)+'СЕТ СН'!$H$11+СВЦЭМ!$D$10+'СЕТ СН'!$H$6</f>
        <v>1452.8148159100001</v>
      </c>
      <c r="S91" s="37">
        <f>SUMIFS(СВЦЭМ!$D$34:$D$777,СВЦЭМ!$A$34:$A$777,$A91,СВЦЭМ!$B$34:$B$777,S$83)+'СЕТ СН'!$H$11+СВЦЭМ!$D$10+'СЕТ СН'!$H$6</f>
        <v>1455.8590968600001</v>
      </c>
      <c r="T91" s="37">
        <f>SUMIFS(СВЦЭМ!$D$34:$D$777,СВЦЭМ!$A$34:$A$777,$A91,СВЦЭМ!$B$34:$B$777,T$83)+'СЕТ СН'!$H$11+СВЦЭМ!$D$10+'СЕТ СН'!$H$6</f>
        <v>1400.68251878</v>
      </c>
      <c r="U91" s="37">
        <f>SUMIFS(СВЦЭМ!$D$34:$D$777,СВЦЭМ!$A$34:$A$777,$A91,СВЦЭМ!$B$34:$B$777,U$83)+'СЕТ СН'!$H$11+СВЦЭМ!$D$10+'СЕТ СН'!$H$6</f>
        <v>1402.6152017500001</v>
      </c>
      <c r="V91" s="37">
        <f>SUMIFS(СВЦЭМ!$D$34:$D$777,СВЦЭМ!$A$34:$A$777,$A91,СВЦЭМ!$B$34:$B$777,V$83)+'СЕТ СН'!$H$11+СВЦЭМ!$D$10+'СЕТ СН'!$H$6</f>
        <v>1434.04008363</v>
      </c>
      <c r="W91" s="37">
        <f>SUMIFS(СВЦЭМ!$D$34:$D$777,СВЦЭМ!$A$34:$A$777,$A91,СВЦЭМ!$B$34:$B$777,W$83)+'СЕТ СН'!$H$11+СВЦЭМ!$D$10+'СЕТ СН'!$H$6</f>
        <v>1423.6265718600002</v>
      </c>
      <c r="X91" s="37">
        <f>SUMIFS(СВЦЭМ!$D$34:$D$777,СВЦЭМ!$A$34:$A$777,$A91,СВЦЭМ!$B$34:$B$777,X$83)+'СЕТ СН'!$H$11+СВЦЭМ!$D$10+'СЕТ СН'!$H$6</f>
        <v>1413.1327331699999</v>
      </c>
      <c r="Y91" s="37">
        <f>SUMIFS(СВЦЭМ!$D$34:$D$777,СВЦЭМ!$A$34:$A$777,$A91,СВЦЭМ!$B$34:$B$777,Y$83)+'СЕТ СН'!$H$11+СВЦЭМ!$D$10+'СЕТ СН'!$H$6</f>
        <v>1456.8536263800002</v>
      </c>
    </row>
    <row r="92" spans="1:27" ht="15.75" x14ac:dyDescent="0.2">
      <c r="A92" s="36">
        <f t="shared" si="2"/>
        <v>42622</v>
      </c>
      <c r="B92" s="37">
        <f>SUMIFS(СВЦЭМ!$D$34:$D$777,СВЦЭМ!$A$34:$A$777,$A92,СВЦЭМ!$B$34:$B$777,B$83)+'СЕТ СН'!$H$11+СВЦЭМ!$D$10+'СЕТ СН'!$H$6</f>
        <v>1541.4902927000001</v>
      </c>
      <c r="C92" s="37">
        <f>SUMIFS(СВЦЭМ!$D$34:$D$777,СВЦЭМ!$A$34:$A$777,$A92,СВЦЭМ!$B$34:$B$777,C$83)+'СЕТ СН'!$H$11+СВЦЭМ!$D$10+'СЕТ СН'!$H$6</f>
        <v>1611.3875804200002</v>
      </c>
      <c r="D92" s="37">
        <f>SUMIFS(СВЦЭМ!$D$34:$D$777,СВЦЭМ!$A$34:$A$777,$A92,СВЦЭМ!$B$34:$B$777,D$83)+'СЕТ СН'!$H$11+СВЦЭМ!$D$10+'СЕТ СН'!$H$6</f>
        <v>1673.15775966</v>
      </c>
      <c r="E92" s="37">
        <f>SUMIFS(СВЦЭМ!$D$34:$D$777,СВЦЭМ!$A$34:$A$777,$A92,СВЦЭМ!$B$34:$B$777,E$83)+'СЕТ СН'!$H$11+СВЦЭМ!$D$10+'СЕТ СН'!$H$6</f>
        <v>1682.41072347</v>
      </c>
      <c r="F92" s="37">
        <f>SUMIFS(СВЦЭМ!$D$34:$D$777,СВЦЭМ!$A$34:$A$777,$A92,СВЦЭМ!$B$34:$B$777,F$83)+'СЕТ СН'!$H$11+СВЦЭМ!$D$10+'СЕТ СН'!$H$6</f>
        <v>1674.3343751500001</v>
      </c>
      <c r="G92" s="37">
        <f>SUMIFS(СВЦЭМ!$D$34:$D$777,СВЦЭМ!$A$34:$A$777,$A92,СВЦЭМ!$B$34:$B$777,G$83)+'СЕТ СН'!$H$11+СВЦЭМ!$D$10+'СЕТ СН'!$H$6</f>
        <v>1649.5840677000001</v>
      </c>
      <c r="H92" s="37">
        <f>SUMIFS(СВЦЭМ!$D$34:$D$777,СВЦЭМ!$A$34:$A$777,$A92,СВЦЭМ!$B$34:$B$777,H$83)+'СЕТ СН'!$H$11+СВЦЭМ!$D$10+'СЕТ СН'!$H$6</f>
        <v>1575.10684769</v>
      </c>
      <c r="I92" s="37">
        <f>SUMIFS(СВЦЭМ!$D$34:$D$777,СВЦЭМ!$A$34:$A$777,$A92,СВЦЭМ!$B$34:$B$777,I$83)+'СЕТ СН'!$H$11+СВЦЭМ!$D$10+'СЕТ СН'!$H$6</f>
        <v>1522.5025647800001</v>
      </c>
      <c r="J92" s="37">
        <f>SUMIFS(СВЦЭМ!$D$34:$D$777,СВЦЭМ!$A$34:$A$777,$A92,СВЦЭМ!$B$34:$B$777,J$83)+'СЕТ СН'!$H$11+СВЦЭМ!$D$10+'СЕТ СН'!$H$6</f>
        <v>1432.5971343400001</v>
      </c>
      <c r="K92" s="37">
        <f>SUMIFS(СВЦЭМ!$D$34:$D$777,СВЦЭМ!$A$34:$A$777,$A92,СВЦЭМ!$B$34:$B$777,K$83)+'СЕТ СН'!$H$11+СВЦЭМ!$D$10+'СЕТ СН'!$H$6</f>
        <v>1368.53141362</v>
      </c>
      <c r="L92" s="37">
        <f>SUMIFS(СВЦЭМ!$D$34:$D$777,СВЦЭМ!$A$34:$A$777,$A92,СВЦЭМ!$B$34:$B$777,L$83)+'СЕТ СН'!$H$11+СВЦЭМ!$D$10+'СЕТ СН'!$H$6</f>
        <v>1378.6400858699999</v>
      </c>
      <c r="M92" s="37">
        <f>SUMIFS(СВЦЭМ!$D$34:$D$777,СВЦЭМ!$A$34:$A$777,$A92,СВЦЭМ!$B$34:$B$777,M$83)+'СЕТ СН'!$H$11+СВЦЭМ!$D$10+'СЕТ СН'!$H$6</f>
        <v>1356.48277216</v>
      </c>
      <c r="N92" s="37">
        <f>SUMIFS(СВЦЭМ!$D$34:$D$777,СВЦЭМ!$A$34:$A$777,$A92,СВЦЭМ!$B$34:$B$777,N$83)+'СЕТ СН'!$H$11+СВЦЭМ!$D$10+'СЕТ СН'!$H$6</f>
        <v>1328.3504522600001</v>
      </c>
      <c r="O92" s="37">
        <f>SUMIFS(СВЦЭМ!$D$34:$D$777,СВЦЭМ!$A$34:$A$777,$A92,СВЦЭМ!$B$34:$B$777,O$83)+'СЕТ СН'!$H$11+СВЦЭМ!$D$10+'СЕТ СН'!$H$6</f>
        <v>1607.3344758000001</v>
      </c>
      <c r="P92" s="37">
        <f>SUMIFS(СВЦЭМ!$D$34:$D$777,СВЦЭМ!$A$34:$A$777,$A92,СВЦЭМ!$B$34:$B$777,P$83)+'СЕТ СН'!$H$11+СВЦЭМ!$D$10+'СЕТ СН'!$H$6</f>
        <v>1750.10320353</v>
      </c>
      <c r="Q92" s="37">
        <f>SUMIFS(СВЦЭМ!$D$34:$D$777,СВЦЭМ!$A$34:$A$777,$A92,СВЦЭМ!$B$34:$B$777,Q$83)+'СЕТ СН'!$H$11+СВЦЭМ!$D$10+'СЕТ СН'!$H$6</f>
        <v>1614.3987182200001</v>
      </c>
      <c r="R92" s="37">
        <f>SUMIFS(СВЦЭМ!$D$34:$D$777,СВЦЭМ!$A$34:$A$777,$A92,СВЦЭМ!$B$34:$B$777,R$83)+'СЕТ СН'!$H$11+СВЦЭМ!$D$10+'СЕТ СН'!$H$6</f>
        <v>1457.5409898400001</v>
      </c>
      <c r="S92" s="37">
        <f>SUMIFS(СВЦЭМ!$D$34:$D$777,СВЦЭМ!$A$34:$A$777,$A92,СВЦЭМ!$B$34:$B$777,S$83)+'СЕТ СН'!$H$11+СВЦЭМ!$D$10+'СЕТ СН'!$H$6</f>
        <v>1423.64130497</v>
      </c>
      <c r="T92" s="37">
        <f>SUMIFS(СВЦЭМ!$D$34:$D$777,СВЦЭМ!$A$34:$A$777,$A92,СВЦЭМ!$B$34:$B$777,T$83)+'СЕТ СН'!$H$11+СВЦЭМ!$D$10+'СЕТ СН'!$H$6</f>
        <v>1369.5973326600001</v>
      </c>
      <c r="U92" s="37">
        <f>SUMIFS(СВЦЭМ!$D$34:$D$777,СВЦЭМ!$A$34:$A$777,$A92,СВЦЭМ!$B$34:$B$777,U$83)+'СЕТ СН'!$H$11+СВЦЭМ!$D$10+'СЕТ СН'!$H$6</f>
        <v>1389.3829208299999</v>
      </c>
      <c r="V92" s="37">
        <f>SUMIFS(СВЦЭМ!$D$34:$D$777,СВЦЭМ!$A$34:$A$777,$A92,СВЦЭМ!$B$34:$B$777,V$83)+'СЕТ СН'!$H$11+СВЦЭМ!$D$10+'СЕТ СН'!$H$6</f>
        <v>1427.4369107699999</v>
      </c>
      <c r="W92" s="37">
        <f>SUMIFS(СВЦЭМ!$D$34:$D$777,СВЦЭМ!$A$34:$A$777,$A92,СВЦЭМ!$B$34:$B$777,W$83)+'СЕТ СН'!$H$11+СВЦЭМ!$D$10+'СЕТ СН'!$H$6</f>
        <v>1437.6900474700001</v>
      </c>
      <c r="X92" s="37">
        <f>SUMIFS(СВЦЭМ!$D$34:$D$777,СВЦЭМ!$A$34:$A$777,$A92,СВЦЭМ!$B$34:$B$777,X$83)+'СЕТ СН'!$H$11+СВЦЭМ!$D$10+'СЕТ СН'!$H$6</f>
        <v>1421.7025914300002</v>
      </c>
      <c r="Y92" s="37">
        <f>SUMIFS(СВЦЭМ!$D$34:$D$777,СВЦЭМ!$A$34:$A$777,$A92,СВЦЭМ!$B$34:$B$777,Y$83)+'СЕТ СН'!$H$11+СВЦЭМ!$D$10+'СЕТ СН'!$H$6</f>
        <v>1502.1309558900002</v>
      </c>
    </row>
    <row r="93" spans="1:27" ht="15.75" x14ac:dyDescent="0.2">
      <c r="A93" s="36">
        <f t="shared" si="2"/>
        <v>42623</v>
      </c>
      <c r="B93" s="37">
        <f>SUMIFS(СВЦЭМ!$D$34:$D$777,СВЦЭМ!$A$34:$A$777,$A93,СВЦЭМ!$B$34:$B$777,B$83)+'СЕТ СН'!$H$11+СВЦЭМ!$D$10+'СЕТ СН'!$H$6</f>
        <v>1648.1473785100002</v>
      </c>
      <c r="C93" s="37">
        <f>SUMIFS(СВЦЭМ!$D$34:$D$777,СВЦЭМ!$A$34:$A$777,$A93,СВЦЭМ!$B$34:$B$777,C$83)+'СЕТ СН'!$H$11+СВЦЭМ!$D$10+'СЕТ СН'!$H$6</f>
        <v>1743.0858371300001</v>
      </c>
      <c r="D93" s="37">
        <f>SUMIFS(СВЦЭМ!$D$34:$D$777,СВЦЭМ!$A$34:$A$777,$A93,СВЦЭМ!$B$34:$B$777,D$83)+'СЕТ СН'!$H$11+СВЦЭМ!$D$10+'СЕТ СН'!$H$6</f>
        <v>1796.04584247</v>
      </c>
      <c r="E93" s="37">
        <f>SUMIFS(СВЦЭМ!$D$34:$D$777,СВЦЭМ!$A$34:$A$777,$A93,СВЦЭМ!$B$34:$B$777,E$83)+'СЕТ СН'!$H$11+СВЦЭМ!$D$10+'СЕТ СН'!$H$6</f>
        <v>1803.48939131</v>
      </c>
      <c r="F93" s="37">
        <f>SUMIFS(СВЦЭМ!$D$34:$D$777,СВЦЭМ!$A$34:$A$777,$A93,СВЦЭМ!$B$34:$B$777,F$83)+'СЕТ СН'!$H$11+СВЦЭМ!$D$10+'СЕТ СН'!$H$6</f>
        <v>1799.2483877100003</v>
      </c>
      <c r="G93" s="37">
        <f>SUMIFS(СВЦЭМ!$D$34:$D$777,СВЦЭМ!$A$34:$A$777,$A93,СВЦЭМ!$B$34:$B$777,G$83)+'СЕТ СН'!$H$11+СВЦЭМ!$D$10+'СЕТ СН'!$H$6</f>
        <v>1741.4745771299999</v>
      </c>
      <c r="H93" s="37">
        <f>SUMIFS(СВЦЭМ!$D$34:$D$777,СВЦЭМ!$A$34:$A$777,$A93,СВЦЭМ!$B$34:$B$777,H$83)+'СЕТ СН'!$H$11+СВЦЭМ!$D$10+'СЕТ СН'!$H$6</f>
        <v>1725.9445197200002</v>
      </c>
      <c r="I93" s="37">
        <f>SUMIFS(СВЦЭМ!$D$34:$D$777,СВЦЭМ!$A$34:$A$777,$A93,СВЦЭМ!$B$34:$B$777,I$83)+'СЕТ СН'!$H$11+СВЦЭМ!$D$10+'СЕТ СН'!$H$6</f>
        <v>1695.1149365900001</v>
      </c>
      <c r="J93" s="37">
        <f>SUMIFS(СВЦЭМ!$D$34:$D$777,СВЦЭМ!$A$34:$A$777,$A93,СВЦЭМ!$B$34:$B$777,J$83)+'СЕТ СН'!$H$11+СВЦЭМ!$D$10+'СЕТ СН'!$H$6</f>
        <v>1584.0859396600001</v>
      </c>
      <c r="K93" s="37">
        <f>SUMIFS(СВЦЭМ!$D$34:$D$777,СВЦЭМ!$A$34:$A$777,$A93,СВЦЭМ!$B$34:$B$777,K$83)+'СЕТ СН'!$H$11+СВЦЭМ!$D$10+'СЕТ СН'!$H$6</f>
        <v>1502.4986788800002</v>
      </c>
      <c r="L93" s="37">
        <f>SUMIFS(СВЦЭМ!$D$34:$D$777,СВЦЭМ!$A$34:$A$777,$A93,СВЦЭМ!$B$34:$B$777,L$83)+'СЕТ СН'!$H$11+СВЦЭМ!$D$10+'СЕТ СН'!$H$6</f>
        <v>1476.1920105600002</v>
      </c>
      <c r="M93" s="37">
        <f>SUMIFS(СВЦЭМ!$D$34:$D$777,СВЦЭМ!$A$34:$A$777,$A93,СВЦЭМ!$B$34:$B$777,M$83)+'СЕТ СН'!$H$11+СВЦЭМ!$D$10+'СЕТ СН'!$H$6</f>
        <v>1446.0926765700001</v>
      </c>
      <c r="N93" s="37">
        <f>SUMIFS(СВЦЭМ!$D$34:$D$777,СВЦЭМ!$A$34:$A$777,$A93,СВЦЭМ!$B$34:$B$777,N$83)+'СЕТ СН'!$H$11+СВЦЭМ!$D$10+'СЕТ СН'!$H$6</f>
        <v>1468.4152723300001</v>
      </c>
      <c r="O93" s="37">
        <f>SUMIFS(СВЦЭМ!$D$34:$D$777,СВЦЭМ!$A$34:$A$777,$A93,СВЦЭМ!$B$34:$B$777,O$83)+'СЕТ СН'!$H$11+СВЦЭМ!$D$10+'СЕТ СН'!$H$6</f>
        <v>1460.4255165200002</v>
      </c>
      <c r="P93" s="37">
        <f>SUMIFS(СВЦЭМ!$D$34:$D$777,СВЦЭМ!$A$34:$A$777,$A93,СВЦЭМ!$B$34:$B$777,P$83)+'СЕТ СН'!$H$11+СВЦЭМ!$D$10+'СЕТ СН'!$H$6</f>
        <v>1469.4489995600002</v>
      </c>
      <c r="Q93" s="37">
        <f>SUMIFS(СВЦЭМ!$D$34:$D$777,СВЦЭМ!$A$34:$A$777,$A93,СВЦЭМ!$B$34:$B$777,Q$83)+'СЕТ СН'!$H$11+СВЦЭМ!$D$10+'СЕТ СН'!$H$6</f>
        <v>1526.11971986</v>
      </c>
      <c r="R93" s="37">
        <f>SUMIFS(СВЦЭМ!$D$34:$D$777,СВЦЭМ!$A$34:$A$777,$A93,СВЦЭМ!$B$34:$B$777,R$83)+'СЕТ СН'!$H$11+СВЦЭМ!$D$10+'СЕТ СН'!$H$6</f>
        <v>1533.3175590000001</v>
      </c>
      <c r="S93" s="37">
        <f>SUMIFS(СВЦЭМ!$D$34:$D$777,СВЦЭМ!$A$34:$A$777,$A93,СВЦЭМ!$B$34:$B$777,S$83)+'СЕТ СН'!$H$11+СВЦЭМ!$D$10+'СЕТ СН'!$H$6</f>
        <v>1535.6888213900002</v>
      </c>
      <c r="T93" s="37">
        <f>SUMIFS(СВЦЭМ!$D$34:$D$777,СВЦЭМ!$A$34:$A$777,$A93,СВЦЭМ!$B$34:$B$777,T$83)+'СЕТ СН'!$H$11+СВЦЭМ!$D$10+'СЕТ СН'!$H$6</f>
        <v>1492.5040608600002</v>
      </c>
      <c r="U93" s="37">
        <f>SUMIFS(СВЦЭМ!$D$34:$D$777,СВЦЭМ!$A$34:$A$777,$A93,СВЦЭМ!$B$34:$B$777,U$83)+'СЕТ СН'!$H$11+СВЦЭМ!$D$10+'СЕТ СН'!$H$6</f>
        <v>1431.14181792</v>
      </c>
      <c r="V93" s="37">
        <f>SUMIFS(СВЦЭМ!$D$34:$D$777,СВЦЭМ!$A$34:$A$777,$A93,СВЦЭМ!$B$34:$B$777,V$83)+'СЕТ СН'!$H$11+СВЦЭМ!$D$10+'СЕТ СН'!$H$6</f>
        <v>1427.39016214</v>
      </c>
      <c r="W93" s="37">
        <f>SUMIFS(СВЦЭМ!$D$34:$D$777,СВЦЭМ!$A$34:$A$777,$A93,СВЦЭМ!$B$34:$B$777,W$83)+'СЕТ СН'!$H$11+СВЦЭМ!$D$10+'СЕТ СН'!$H$6</f>
        <v>1415.3896646500002</v>
      </c>
      <c r="X93" s="37">
        <f>SUMIFS(СВЦЭМ!$D$34:$D$777,СВЦЭМ!$A$34:$A$777,$A93,СВЦЭМ!$B$34:$B$777,X$83)+'СЕТ СН'!$H$11+СВЦЭМ!$D$10+'СЕТ СН'!$H$6</f>
        <v>1424.5043068300001</v>
      </c>
      <c r="Y93" s="37">
        <f>SUMIFS(СВЦЭМ!$D$34:$D$777,СВЦЭМ!$A$34:$A$777,$A93,СВЦЭМ!$B$34:$B$777,Y$83)+'СЕТ СН'!$H$11+СВЦЭМ!$D$10+'СЕТ СН'!$H$6</f>
        <v>1477.1681835500001</v>
      </c>
    </row>
    <row r="94" spans="1:27" ht="15.75" x14ac:dyDescent="0.2">
      <c r="A94" s="36">
        <f t="shared" si="2"/>
        <v>42624</v>
      </c>
      <c r="B94" s="37">
        <f>SUMIFS(СВЦЭМ!$D$34:$D$777,СВЦЭМ!$A$34:$A$777,$A94,СВЦЭМ!$B$34:$B$777,B$83)+'СЕТ СН'!$H$11+СВЦЭМ!$D$10+'СЕТ СН'!$H$6</f>
        <v>1496.119346</v>
      </c>
      <c r="C94" s="37">
        <f>SUMIFS(СВЦЭМ!$D$34:$D$777,СВЦЭМ!$A$34:$A$777,$A94,СВЦЭМ!$B$34:$B$777,C$83)+'СЕТ СН'!$H$11+СВЦЭМ!$D$10+'СЕТ СН'!$H$6</f>
        <v>1580.3279452800002</v>
      </c>
      <c r="D94" s="37">
        <f>SUMIFS(СВЦЭМ!$D$34:$D$777,СВЦЭМ!$A$34:$A$777,$A94,СВЦЭМ!$B$34:$B$777,D$83)+'СЕТ СН'!$H$11+СВЦЭМ!$D$10+'СЕТ СН'!$H$6</f>
        <v>1638.2455735100002</v>
      </c>
      <c r="E94" s="37">
        <f>SUMIFS(СВЦЭМ!$D$34:$D$777,СВЦЭМ!$A$34:$A$777,$A94,СВЦЭМ!$B$34:$B$777,E$83)+'СЕТ СН'!$H$11+СВЦЭМ!$D$10+'СЕТ СН'!$H$6</f>
        <v>1643.0090171100001</v>
      </c>
      <c r="F94" s="37">
        <f>SUMIFS(СВЦЭМ!$D$34:$D$777,СВЦЭМ!$A$34:$A$777,$A94,СВЦЭМ!$B$34:$B$777,F$83)+'СЕТ СН'!$H$11+СВЦЭМ!$D$10+'СЕТ СН'!$H$6</f>
        <v>1644.04263201</v>
      </c>
      <c r="G94" s="37">
        <f>SUMIFS(СВЦЭМ!$D$34:$D$777,СВЦЭМ!$A$34:$A$777,$A94,СВЦЭМ!$B$34:$B$777,G$83)+'СЕТ СН'!$H$11+СВЦЭМ!$D$10+'СЕТ СН'!$H$6</f>
        <v>1670.7723912599999</v>
      </c>
      <c r="H94" s="37">
        <f>SUMIFS(СВЦЭМ!$D$34:$D$777,СВЦЭМ!$A$34:$A$777,$A94,СВЦЭМ!$B$34:$B$777,H$83)+'СЕТ СН'!$H$11+СВЦЭМ!$D$10+'СЕТ СН'!$H$6</f>
        <v>1750.3443190400003</v>
      </c>
      <c r="I94" s="37">
        <f>SUMIFS(СВЦЭМ!$D$34:$D$777,СВЦЭМ!$A$34:$A$777,$A94,СВЦЭМ!$B$34:$B$777,I$83)+'СЕТ СН'!$H$11+СВЦЭМ!$D$10+'СЕТ СН'!$H$6</f>
        <v>1611.6365851099999</v>
      </c>
      <c r="J94" s="37">
        <f>SUMIFS(СВЦЭМ!$D$34:$D$777,СВЦЭМ!$A$34:$A$777,$A94,СВЦЭМ!$B$34:$B$777,J$83)+'СЕТ СН'!$H$11+СВЦЭМ!$D$10+'СЕТ СН'!$H$6</f>
        <v>1524.25609207</v>
      </c>
      <c r="K94" s="37">
        <f>SUMIFS(СВЦЭМ!$D$34:$D$777,СВЦЭМ!$A$34:$A$777,$A94,СВЦЭМ!$B$34:$B$777,K$83)+'СЕТ СН'!$H$11+СВЦЭМ!$D$10+'СЕТ СН'!$H$6</f>
        <v>1469.0627605100001</v>
      </c>
      <c r="L94" s="37">
        <f>SUMIFS(СВЦЭМ!$D$34:$D$777,СВЦЭМ!$A$34:$A$777,$A94,СВЦЭМ!$B$34:$B$777,L$83)+'СЕТ СН'!$H$11+СВЦЭМ!$D$10+'СЕТ СН'!$H$6</f>
        <v>1421.5627448</v>
      </c>
      <c r="M94" s="37">
        <f>SUMIFS(СВЦЭМ!$D$34:$D$777,СВЦЭМ!$A$34:$A$777,$A94,СВЦЭМ!$B$34:$B$777,M$83)+'СЕТ СН'!$H$11+СВЦЭМ!$D$10+'СЕТ СН'!$H$6</f>
        <v>1465.47760528</v>
      </c>
      <c r="N94" s="37">
        <f>SUMIFS(СВЦЭМ!$D$34:$D$777,СВЦЭМ!$A$34:$A$777,$A94,СВЦЭМ!$B$34:$B$777,N$83)+'СЕТ СН'!$H$11+СВЦЭМ!$D$10+'СЕТ СН'!$H$6</f>
        <v>1469.22946978</v>
      </c>
      <c r="O94" s="37">
        <f>SUMIFS(СВЦЭМ!$D$34:$D$777,СВЦЭМ!$A$34:$A$777,$A94,СВЦЭМ!$B$34:$B$777,O$83)+'СЕТ СН'!$H$11+СВЦЭМ!$D$10+'СЕТ СН'!$H$6</f>
        <v>1465.7976659300002</v>
      </c>
      <c r="P94" s="37">
        <f>SUMIFS(СВЦЭМ!$D$34:$D$777,СВЦЭМ!$A$34:$A$777,$A94,СВЦЭМ!$B$34:$B$777,P$83)+'СЕТ СН'!$H$11+СВЦЭМ!$D$10+'СЕТ СН'!$H$6</f>
        <v>1490.1549200700001</v>
      </c>
      <c r="Q94" s="37">
        <f>SUMIFS(СВЦЭМ!$D$34:$D$777,СВЦЭМ!$A$34:$A$777,$A94,СВЦЭМ!$B$34:$B$777,Q$83)+'СЕТ СН'!$H$11+СВЦЭМ!$D$10+'СЕТ СН'!$H$6</f>
        <v>1491.8938198200001</v>
      </c>
      <c r="R94" s="37">
        <f>SUMIFS(СВЦЭМ!$D$34:$D$777,СВЦЭМ!$A$34:$A$777,$A94,СВЦЭМ!$B$34:$B$777,R$83)+'СЕТ СН'!$H$11+СВЦЭМ!$D$10+'СЕТ СН'!$H$6</f>
        <v>1475.0424858400002</v>
      </c>
      <c r="S94" s="37">
        <f>SUMIFS(СВЦЭМ!$D$34:$D$777,СВЦЭМ!$A$34:$A$777,$A94,СВЦЭМ!$B$34:$B$777,S$83)+'СЕТ СН'!$H$11+СВЦЭМ!$D$10+'СЕТ СН'!$H$6</f>
        <v>1480.6468913399999</v>
      </c>
      <c r="T94" s="37">
        <f>SUMIFS(СВЦЭМ!$D$34:$D$777,СВЦЭМ!$A$34:$A$777,$A94,СВЦЭМ!$B$34:$B$777,T$83)+'СЕТ СН'!$H$11+СВЦЭМ!$D$10+'СЕТ СН'!$H$6</f>
        <v>1455.7546674600001</v>
      </c>
      <c r="U94" s="37">
        <f>SUMIFS(СВЦЭМ!$D$34:$D$777,СВЦЭМ!$A$34:$A$777,$A94,СВЦЭМ!$B$34:$B$777,U$83)+'СЕТ СН'!$H$11+СВЦЭМ!$D$10+'СЕТ СН'!$H$6</f>
        <v>1411.9026653700002</v>
      </c>
      <c r="V94" s="37">
        <f>SUMIFS(СВЦЭМ!$D$34:$D$777,СВЦЭМ!$A$34:$A$777,$A94,СВЦЭМ!$B$34:$B$777,V$83)+'СЕТ СН'!$H$11+СВЦЭМ!$D$10+'СЕТ СН'!$H$6</f>
        <v>1439.2091442800001</v>
      </c>
      <c r="W94" s="37">
        <f>SUMIFS(СВЦЭМ!$D$34:$D$777,СВЦЭМ!$A$34:$A$777,$A94,СВЦЭМ!$B$34:$B$777,W$83)+'СЕТ СН'!$H$11+СВЦЭМ!$D$10+'СЕТ СН'!$H$6</f>
        <v>1479.8519341400001</v>
      </c>
      <c r="X94" s="37">
        <f>SUMIFS(СВЦЭМ!$D$34:$D$777,СВЦЭМ!$A$34:$A$777,$A94,СВЦЭМ!$B$34:$B$777,X$83)+'СЕТ СН'!$H$11+СВЦЭМ!$D$10+'СЕТ СН'!$H$6</f>
        <v>1452.6866443000001</v>
      </c>
      <c r="Y94" s="37">
        <f>SUMIFS(СВЦЭМ!$D$34:$D$777,СВЦЭМ!$A$34:$A$777,$A94,СВЦЭМ!$B$34:$B$777,Y$83)+'СЕТ СН'!$H$11+СВЦЭМ!$D$10+'СЕТ СН'!$H$6</f>
        <v>1462.20585708</v>
      </c>
    </row>
    <row r="95" spans="1:27" ht="15.75" x14ac:dyDescent="0.2">
      <c r="A95" s="36">
        <f t="shared" si="2"/>
        <v>42625</v>
      </c>
      <c r="B95" s="37">
        <f>SUMIFS(СВЦЭМ!$D$34:$D$777,СВЦЭМ!$A$34:$A$777,$A95,СВЦЭМ!$B$34:$B$777,B$83)+'СЕТ СН'!$H$11+СВЦЭМ!$D$10+'СЕТ СН'!$H$6</f>
        <v>1491.7355570300001</v>
      </c>
      <c r="C95" s="37">
        <f>SUMIFS(СВЦЭМ!$D$34:$D$777,СВЦЭМ!$A$34:$A$777,$A95,СВЦЭМ!$B$34:$B$777,C$83)+'СЕТ СН'!$H$11+СВЦЭМ!$D$10+'СЕТ СН'!$H$6</f>
        <v>1579.4010958000001</v>
      </c>
      <c r="D95" s="37">
        <f>SUMIFS(СВЦЭМ!$D$34:$D$777,СВЦЭМ!$A$34:$A$777,$A95,СВЦЭМ!$B$34:$B$777,D$83)+'СЕТ СН'!$H$11+СВЦЭМ!$D$10+'СЕТ СН'!$H$6</f>
        <v>1625.7347918200003</v>
      </c>
      <c r="E95" s="37">
        <f>SUMIFS(СВЦЭМ!$D$34:$D$777,СВЦЭМ!$A$34:$A$777,$A95,СВЦЭМ!$B$34:$B$777,E$83)+'СЕТ СН'!$H$11+СВЦЭМ!$D$10+'СЕТ СН'!$H$6</f>
        <v>1637.13048721</v>
      </c>
      <c r="F95" s="37">
        <f>SUMIFS(СВЦЭМ!$D$34:$D$777,СВЦЭМ!$A$34:$A$777,$A95,СВЦЭМ!$B$34:$B$777,F$83)+'СЕТ СН'!$H$11+СВЦЭМ!$D$10+'СЕТ СН'!$H$6</f>
        <v>1630.8977560000003</v>
      </c>
      <c r="G95" s="37">
        <f>SUMIFS(СВЦЭМ!$D$34:$D$777,СВЦЭМ!$A$34:$A$777,$A95,СВЦЭМ!$B$34:$B$777,G$83)+'СЕТ СН'!$H$11+СВЦЭМ!$D$10+'СЕТ СН'!$H$6</f>
        <v>1626.05750674</v>
      </c>
      <c r="H95" s="37">
        <f>SUMIFS(СВЦЭМ!$D$34:$D$777,СВЦЭМ!$A$34:$A$777,$A95,СВЦЭМ!$B$34:$B$777,H$83)+'СЕТ СН'!$H$11+СВЦЭМ!$D$10+'СЕТ СН'!$H$6</f>
        <v>1539.99382414</v>
      </c>
      <c r="I95" s="37">
        <f>SUMIFS(СВЦЭМ!$D$34:$D$777,СВЦЭМ!$A$34:$A$777,$A95,СВЦЭМ!$B$34:$B$777,I$83)+'СЕТ СН'!$H$11+СВЦЭМ!$D$10+'СЕТ СН'!$H$6</f>
        <v>1474.5583918699999</v>
      </c>
      <c r="J95" s="37">
        <f>SUMIFS(СВЦЭМ!$D$34:$D$777,СВЦЭМ!$A$34:$A$777,$A95,СВЦЭМ!$B$34:$B$777,J$83)+'СЕТ СН'!$H$11+СВЦЭМ!$D$10+'СЕТ СН'!$H$6</f>
        <v>1417.3687524800002</v>
      </c>
      <c r="K95" s="37">
        <f>SUMIFS(СВЦЭМ!$D$34:$D$777,СВЦЭМ!$A$34:$A$777,$A95,СВЦЭМ!$B$34:$B$777,K$83)+'СЕТ СН'!$H$11+СВЦЭМ!$D$10+'СЕТ СН'!$H$6</f>
        <v>1377.9695239299999</v>
      </c>
      <c r="L95" s="37">
        <f>SUMIFS(СВЦЭМ!$D$34:$D$777,СВЦЭМ!$A$34:$A$777,$A95,СВЦЭМ!$B$34:$B$777,L$83)+'СЕТ СН'!$H$11+СВЦЭМ!$D$10+'СЕТ СН'!$H$6</f>
        <v>1368.79842633</v>
      </c>
      <c r="M95" s="37">
        <f>SUMIFS(СВЦЭМ!$D$34:$D$777,СВЦЭМ!$A$34:$A$777,$A95,СВЦЭМ!$B$34:$B$777,M$83)+'СЕТ СН'!$H$11+СВЦЭМ!$D$10+'СЕТ СН'!$H$6</f>
        <v>1347.0291842500001</v>
      </c>
      <c r="N95" s="37">
        <f>SUMIFS(СВЦЭМ!$D$34:$D$777,СВЦЭМ!$A$34:$A$777,$A95,СВЦЭМ!$B$34:$B$777,N$83)+'СЕТ СН'!$H$11+СВЦЭМ!$D$10+'СЕТ СН'!$H$6</f>
        <v>1360.6162645600002</v>
      </c>
      <c r="O95" s="37">
        <f>SUMIFS(СВЦЭМ!$D$34:$D$777,СВЦЭМ!$A$34:$A$777,$A95,СВЦЭМ!$B$34:$B$777,O$83)+'СЕТ СН'!$H$11+СВЦЭМ!$D$10+'СЕТ СН'!$H$6</f>
        <v>1461.7709266100001</v>
      </c>
      <c r="P95" s="37">
        <f>SUMIFS(СВЦЭМ!$D$34:$D$777,СВЦЭМ!$A$34:$A$777,$A95,СВЦЭМ!$B$34:$B$777,P$83)+'СЕТ СН'!$H$11+СВЦЭМ!$D$10+'СЕТ СН'!$H$6</f>
        <v>1455.4251667100002</v>
      </c>
      <c r="Q95" s="37">
        <f>SUMIFS(СВЦЭМ!$D$34:$D$777,СВЦЭМ!$A$34:$A$777,$A95,СВЦЭМ!$B$34:$B$777,Q$83)+'СЕТ СН'!$H$11+СВЦЭМ!$D$10+'СЕТ СН'!$H$6</f>
        <v>1397.2425132399999</v>
      </c>
      <c r="R95" s="37">
        <f>SUMIFS(СВЦЭМ!$D$34:$D$777,СВЦЭМ!$A$34:$A$777,$A95,СВЦЭМ!$B$34:$B$777,R$83)+'СЕТ СН'!$H$11+СВЦЭМ!$D$10+'СЕТ СН'!$H$6</f>
        <v>1354.5911010099999</v>
      </c>
      <c r="S95" s="37">
        <f>SUMIFS(СВЦЭМ!$D$34:$D$777,СВЦЭМ!$A$34:$A$777,$A95,СВЦЭМ!$B$34:$B$777,S$83)+'СЕТ СН'!$H$11+СВЦЭМ!$D$10+'СЕТ СН'!$H$6</f>
        <v>1387.2862044799999</v>
      </c>
      <c r="T95" s="37">
        <f>SUMIFS(СВЦЭМ!$D$34:$D$777,СВЦЭМ!$A$34:$A$777,$A95,СВЦЭМ!$B$34:$B$777,T$83)+'СЕТ СН'!$H$11+СВЦЭМ!$D$10+'СЕТ СН'!$H$6</f>
        <v>1369.9576050800001</v>
      </c>
      <c r="U95" s="37">
        <f>SUMIFS(СВЦЭМ!$D$34:$D$777,СВЦЭМ!$A$34:$A$777,$A95,СВЦЭМ!$B$34:$B$777,U$83)+'СЕТ СН'!$H$11+СВЦЭМ!$D$10+'СЕТ СН'!$H$6</f>
        <v>1396.1606949900001</v>
      </c>
      <c r="V95" s="37">
        <f>SUMIFS(СВЦЭМ!$D$34:$D$777,СВЦЭМ!$A$34:$A$777,$A95,СВЦЭМ!$B$34:$B$777,V$83)+'СЕТ СН'!$H$11+СВЦЭМ!$D$10+'СЕТ СН'!$H$6</f>
        <v>1415.2614917599999</v>
      </c>
      <c r="W95" s="37">
        <f>SUMIFS(СВЦЭМ!$D$34:$D$777,СВЦЭМ!$A$34:$A$777,$A95,СВЦЭМ!$B$34:$B$777,W$83)+'СЕТ СН'!$H$11+СВЦЭМ!$D$10+'СЕТ СН'!$H$6</f>
        <v>1394.2749505900001</v>
      </c>
      <c r="X95" s="37">
        <f>SUMIFS(СВЦЭМ!$D$34:$D$777,СВЦЭМ!$A$34:$A$777,$A95,СВЦЭМ!$B$34:$B$777,X$83)+'СЕТ СН'!$H$11+СВЦЭМ!$D$10+'СЕТ СН'!$H$6</f>
        <v>1383.6265833699999</v>
      </c>
      <c r="Y95" s="37">
        <f>SUMIFS(СВЦЭМ!$D$34:$D$777,СВЦЭМ!$A$34:$A$777,$A95,СВЦЭМ!$B$34:$B$777,Y$83)+'СЕТ СН'!$H$11+СВЦЭМ!$D$10+'СЕТ СН'!$H$6</f>
        <v>1431.30841366</v>
      </c>
    </row>
    <row r="96" spans="1:27" ht="15.75" x14ac:dyDescent="0.2">
      <c r="A96" s="36">
        <f t="shared" si="2"/>
        <v>42626</v>
      </c>
      <c r="B96" s="37">
        <f>SUMIFS(СВЦЭМ!$D$34:$D$777,СВЦЭМ!$A$34:$A$777,$A96,СВЦЭМ!$B$34:$B$777,B$83)+'СЕТ СН'!$H$11+СВЦЭМ!$D$10+'СЕТ СН'!$H$6</f>
        <v>1542.3133297500001</v>
      </c>
      <c r="C96" s="37">
        <f>SUMIFS(СВЦЭМ!$D$34:$D$777,СВЦЭМ!$A$34:$A$777,$A96,СВЦЭМ!$B$34:$B$777,C$83)+'СЕТ СН'!$H$11+СВЦЭМ!$D$10+'СЕТ СН'!$H$6</f>
        <v>1577.7114898899999</v>
      </c>
      <c r="D96" s="37">
        <f>SUMIFS(СВЦЭМ!$D$34:$D$777,СВЦЭМ!$A$34:$A$777,$A96,СВЦЭМ!$B$34:$B$777,D$83)+'СЕТ СН'!$H$11+СВЦЭМ!$D$10+'СЕТ СН'!$H$6</f>
        <v>1629.5454269800002</v>
      </c>
      <c r="E96" s="37">
        <f>SUMIFS(СВЦЭМ!$D$34:$D$777,СВЦЭМ!$A$34:$A$777,$A96,СВЦЭМ!$B$34:$B$777,E$83)+'СЕТ СН'!$H$11+СВЦЭМ!$D$10+'СЕТ СН'!$H$6</f>
        <v>1651.89840976</v>
      </c>
      <c r="F96" s="37">
        <f>SUMIFS(СВЦЭМ!$D$34:$D$777,СВЦЭМ!$A$34:$A$777,$A96,СВЦЭМ!$B$34:$B$777,F$83)+'СЕТ СН'!$H$11+СВЦЭМ!$D$10+'СЕТ СН'!$H$6</f>
        <v>1643.5946386800001</v>
      </c>
      <c r="G96" s="37">
        <f>SUMIFS(СВЦЭМ!$D$34:$D$777,СВЦЭМ!$A$34:$A$777,$A96,СВЦЭМ!$B$34:$B$777,G$83)+'СЕТ СН'!$H$11+СВЦЭМ!$D$10+'СЕТ СН'!$H$6</f>
        <v>1660.9189765900001</v>
      </c>
      <c r="H96" s="37">
        <f>SUMIFS(СВЦЭМ!$D$34:$D$777,СВЦЭМ!$A$34:$A$777,$A96,СВЦЭМ!$B$34:$B$777,H$83)+'СЕТ СН'!$H$11+СВЦЭМ!$D$10+'СЕТ СН'!$H$6</f>
        <v>1598.8284301100002</v>
      </c>
      <c r="I96" s="37">
        <f>SUMIFS(СВЦЭМ!$D$34:$D$777,СВЦЭМ!$A$34:$A$777,$A96,СВЦЭМ!$B$34:$B$777,I$83)+'СЕТ СН'!$H$11+СВЦЭМ!$D$10+'СЕТ СН'!$H$6</f>
        <v>1543.1989710600001</v>
      </c>
      <c r="J96" s="37">
        <f>SUMIFS(СВЦЭМ!$D$34:$D$777,СВЦЭМ!$A$34:$A$777,$A96,СВЦЭМ!$B$34:$B$777,J$83)+'СЕТ СН'!$H$11+СВЦЭМ!$D$10+'СЕТ СН'!$H$6</f>
        <v>1544.3080961200001</v>
      </c>
      <c r="K96" s="37">
        <f>SUMIFS(СВЦЭМ!$D$34:$D$777,СВЦЭМ!$A$34:$A$777,$A96,СВЦЭМ!$B$34:$B$777,K$83)+'СЕТ СН'!$H$11+СВЦЭМ!$D$10+'СЕТ СН'!$H$6</f>
        <v>1418.7769348400002</v>
      </c>
      <c r="L96" s="37">
        <f>SUMIFS(СВЦЭМ!$D$34:$D$777,СВЦЭМ!$A$34:$A$777,$A96,СВЦЭМ!$B$34:$B$777,L$83)+'СЕТ СН'!$H$11+СВЦЭМ!$D$10+'СЕТ СН'!$H$6</f>
        <v>1406.3617314600001</v>
      </c>
      <c r="M96" s="37">
        <f>SUMIFS(СВЦЭМ!$D$34:$D$777,СВЦЭМ!$A$34:$A$777,$A96,СВЦЭМ!$B$34:$B$777,M$83)+'СЕТ СН'!$H$11+СВЦЭМ!$D$10+'СЕТ СН'!$H$6</f>
        <v>1447.7295264100001</v>
      </c>
      <c r="N96" s="37">
        <f>SUMIFS(СВЦЭМ!$D$34:$D$777,СВЦЭМ!$A$34:$A$777,$A96,СВЦЭМ!$B$34:$B$777,N$83)+'СЕТ СН'!$H$11+СВЦЭМ!$D$10+'СЕТ СН'!$H$6</f>
        <v>1441.39675278</v>
      </c>
      <c r="O96" s="37">
        <f>SUMIFS(СВЦЭМ!$D$34:$D$777,СВЦЭМ!$A$34:$A$777,$A96,СВЦЭМ!$B$34:$B$777,O$83)+'СЕТ СН'!$H$11+СВЦЭМ!$D$10+'СЕТ СН'!$H$6</f>
        <v>1448.6388489200001</v>
      </c>
      <c r="P96" s="37">
        <f>SUMIFS(СВЦЭМ!$D$34:$D$777,СВЦЭМ!$A$34:$A$777,$A96,СВЦЭМ!$B$34:$B$777,P$83)+'СЕТ СН'!$H$11+СВЦЭМ!$D$10+'СЕТ СН'!$H$6</f>
        <v>1451.85968273</v>
      </c>
      <c r="Q96" s="37">
        <f>SUMIFS(СВЦЭМ!$D$34:$D$777,СВЦЭМ!$A$34:$A$777,$A96,СВЦЭМ!$B$34:$B$777,Q$83)+'СЕТ СН'!$H$11+СВЦЭМ!$D$10+'СЕТ СН'!$H$6</f>
        <v>1436.7075574600001</v>
      </c>
      <c r="R96" s="37">
        <f>SUMIFS(СВЦЭМ!$D$34:$D$777,СВЦЭМ!$A$34:$A$777,$A96,СВЦЭМ!$B$34:$B$777,R$83)+'СЕТ СН'!$H$11+СВЦЭМ!$D$10+'СЕТ СН'!$H$6</f>
        <v>1404.3645861700002</v>
      </c>
      <c r="S96" s="37">
        <f>SUMIFS(СВЦЭМ!$D$34:$D$777,СВЦЭМ!$A$34:$A$777,$A96,СВЦЭМ!$B$34:$B$777,S$83)+'СЕТ СН'!$H$11+СВЦЭМ!$D$10+'СЕТ СН'!$H$6</f>
        <v>1443.88572131</v>
      </c>
      <c r="T96" s="37">
        <f>SUMIFS(СВЦЭМ!$D$34:$D$777,СВЦЭМ!$A$34:$A$777,$A96,СВЦЭМ!$B$34:$B$777,T$83)+'СЕТ СН'!$H$11+СВЦЭМ!$D$10+'СЕТ СН'!$H$6</f>
        <v>1434.5654288700002</v>
      </c>
      <c r="U96" s="37">
        <f>SUMIFS(СВЦЭМ!$D$34:$D$777,СВЦЭМ!$A$34:$A$777,$A96,СВЦЭМ!$B$34:$B$777,U$83)+'СЕТ СН'!$H$11+СВЦЭМ!$D$10+'СЕТ СН'!$H$6</f>
        <v>1472.9491182000002</v>
      </c>
      <c r="V96" s="37">
        <f>SUMIFS(СВЦЭМ!$D$34:$D$777,СВЦЭМ!$A$34:$A$777,$A96,СВЦЭМ!$B$34:$B$777,V$83)+'СЕТ СН'!$H$11+СВЦЭМ!$D$10+'СЕТ СН'!$H$6</f>
        <v>1454.7762762300001</v>
      </c>
      <c r="W96" s="37">
        <f>SUMIFS(СВЦЭМ!$D$34:$D$777,СВЦЭМ!$A$34:$A$777,$A96,СВЦЭМ!$B$34:$B$777,W$83)+'СЕТ СН'!$H$11+СВЦЭМ!$D$10+'СЕТ СН'!$H$6</f>
        <v>1454.16368582</v>
      </c>
      <c r="X96" s="37">
        <f>SUMIFS(СВЦЭМ!$D$34:$D$777,СВЦЭМ!$A$34:$A$777,$A96,СВЦЭМ!$B$34:$B$777,X$83)+'СЕТ СН'!$H$11+СВЦЭМ!$D$10+'СЕТ СН'!$H$6</f>
        <v>1504.3160828700002</v>
      </c>
      <c r="Y96" s="37">
        <f>SUMIFS(СВЦЭМ!$D$34:$D$777,СВЦЭМ!$A$34:$A$777,$A96,СВЦЭМ!$B$34:$B$777,Y$83)+'СЕТ СН'!$H$11+СВЦЭМ!$D$10+'СЕТ СН'!$H$6</f>
        <v>1616.60889632</v>
      </c>
    </row>
    <row r="97" spans="1:25" ht="15.75" x14ac:dyDescent="0.2">
      <c r="A97" s="36">
        <f t="shared" si="2"/>
        <v>42627</v>
      </c>
      <c r="B97" s="37">
        <f>SUMIFS(СВЦЭМ!$D$34:$D$777,СВЦЭМ!$A$34:$A$777,$A97,СВЦЭМ!$B$34:$B$777,B$83)+'СЕТ СН'!$H$11+СВЦЭМ!$D$10+'СЕТ СН'!$H$6</f>
        <v>1677.2998932800001</v>
      </c>
      <c r="C97" s="37">
        <f>SUMIFS(СВЦЭМ!$D$34:$D$777,СВЦЭМ!$A$34:$A$777,$A97,СВЦЭМ!$B$34:$B$777,C$83)+'СЕТ СН'!$H$11+СВЦЭМ!$D$10+'СЕТ СН'!$H$6</f>
        <v>1697.2182840400001</v>
      </c>
      <c r="D97" s="37">
        <f>SUMIFS(СВЦЭМ!$D$34:$D$777,СВЦЭМ!$A$34:$A$777,$A97,СВЦЭМ!$B$34:$B$777,D$83)+'СЕТ СН'!$H$11+СВЦЭМ!$D$10+'СЕТ СН'!$H$6</f>
        <v>1695.4038611400001</v>
      </c>
      <c r="E97" s="37">
        <f>SUMIFS(СВЦЭМ!$D$34:$D$777,СВЦЭМ!$A$34:$A$777,$A97,СВЦЭМ!$B$34:$B$777,E$83)+'СЕТ СН'!$H$11+СВЦЭМ!$D$10+'СЕТ СН'!$H$6</f>
        <v>1718.50036378</v>
      </c>
      <c r="F97" s="37">
        <f>SUMIFS(СВЦЭМ!$D$34:$D$777,СВЦЭМ!$A$34:$A$777,$A97,СВЦЭМ!$B$34:$B$777,F$83)+'СЕТ СН'!$H$11+СВЦЭМ!$D$10+'СЕТ СН'!$H$6</f>
        <v>1712.7120081400003</v>
      </c>
      <c r="G97" s="37">
        <f>SUMIFS(СВЦЭМ!$D$34:$D$777,СВЦЭМ!$A$34:$A$777,$A97,СВЦЭМ!$B$34:$B$777,G$83)+'СЕТ СН'!$H$11+СВЦЭМ!$D$10+'СЕТ СН'!$H$6</f>
        <v>1661.3342447499999</v>
      </c>
      <c r="H97" s="37">
        <f>SUMIFS(СВЦЭМ!$D$34:$D$777,СВЦЭМ!$A$34:$A$777,$A97,СВЦЭМ!$B$34:$B$777,H$83)+'СЕТ СН'!$H$11+СВЦЭМ!$D$10+'СЕТ СН'!$H$6</f>
        <v>1612.7136342100002</v>
      </c>
      <c r="I97" s="37">
        <f>SUMIFS(СВЦЭМ!$D$34:$D$777,СВЦЭМ!$A$34:$A$777,$A97,СВЦЭМ!$B$34:$B$777,I$83)+'СЕТ СН'!$H$11+СВЦЭМ!$D$10+'СЕТ СН'!$H$6</f>
        <v>1540.1685674700002</v>
      </c>
      <c r="J97" s="37">
        <f>SUMIFS(СВЦЭМ!$D$34:$D$777,СВЦЭМ!$A$34:$A$777,$A97,СВЦЭМ!$B$34:$B$777,J$83)+'СЕТ СН'!$H$11+СВЦЭМ!$D$10+'СЕТ СН'!$H$6</f>
        <v>1472.1424730200001</v>
      </c>
      <c r="K97" s="37">
        <f>SUMIFS(СВЦЭМ!$D$34:$D$777,СВЦЭМ!$A$34:$A$777,$A97,СВЦЭМ!$B$34:$B$777,K$83)+'СЕТ СН'!$H$11+СВЦЭМ!$D$10+'СЕТ СН'!$H$6</f>
        <v>1384.7439713799999</v>
      </c>
      <c r="L97" s="37">
        <f>SUMIFS(СВЦЭМ!$D$34:$D$777,СВЦЭМ!$A$34:$A$777,$A97,СВЦЭМ!$B$34:$B$777,L$83)+'СЕТ СН'!$H$11+СВЦЭМ!$D$10+'СЕТ СН'!$H$6</f>
        <v>1365.6925260200001</v>
      </c>
      <c r="M97" s="37">
        <f>SUMIFS(СВЦЭМ!$D$34:$D$777,СВЦЭМ!$A$34:$A$777,$A97,СВЦЭМ!$B$34:$B$777,M$83)+'СЕТ СН'!$H$11+СВЦЭМ!$D$10+'СЕТ СН'!$H$6</f>
        <v>1366.52394598</v>
      </c>
      <c r="N97" s="37">
        <f>SUMIFS(СВЦЭМ!$D$34:$D$777,СВЦЭМ!$A$34:$A$777,$A97,СВЦЭМ!$B$34:$B$777,N$83)+'СЕТ СН'!$H$11+СВЦЭМ!$D$10+'СЕТ СН'!$H$6</f>
        <v>1378.9249818900003</v>
      </c>
      <c r="O97" s="37">
        <f>SUMIFS(СВЦЭМ!$D$34:$D$777,СВЦЭМ!$A$34:$A$777,$A97,СВЦЭМ!$B$34:$B$777,O$83)+'СЕТ СН'!$H$11+СВЦЭМ!$D$10+'СЕТ СН'!$H$6</f>
        <v>1435.3386587200002</v>
      </c>
      <c r="P97" s="37">
        <f>SUMIFS(СВЦЭМ!$D$34:$D$777,СВЦЭМ!$A$34:$A$777,$A97,СВЦЭМ!$B$34:$B$777,P$83)+'СЕТ СН'!$H$11+СВЦЭМ!$D$10+'СЕТ СН'!$H$6</f>
        <v>1416.5226158800001</v>
      </c>
      <c r="Q97" s="37">
        <f>SUMIFS(СВЦЭМ!$D$34:$D$777,СВЦЭМ!$A$34:$A$777,$A97,СВЦЭМ!$B$34:$B$777,Q$83)+'СЕТ СН'!$H$11+СВЦЭМ!$D$10+'СЕТ СН'!$H$6</f>
        <v>1390.2868722500002</v>
      </c>
      <c r="R97" s="37">
        <f>SUMIFS(СВЦЭМ!$D$34:$D$777,СВЦЭМ!$A$34:$A$777,$A97,СВЦЭМ!$B$34:$B$777,R$83)+'СЕТ СН'!$H$11+СВЦЭМ!$D$10+'СЕТ СН'!$H$6</f>
        <v>1357.7049737900002</v>
      </c>
      <c r="S97" s="37">
        <f>SUMIFS(СВЦЭМ!$D$34:$D$777,СВЦЭМ!$A$34:$A$777,$A97,СВЦЭМ!$B$34:$B$777,S$83)+'СЕТ СН'!$H$11+СВЦЭМ!$D$10+'СЕТ СН'!$H$6</f>
        <v>1392.4530998499999</v>
      </c>
      <c r="T97" s="37">
        <f>SUMIFS(СВЦЭМ!$D$34:$D$777,СВЦЭМ!$A$34:$A$777,$A97,СВЦЭМ!$B$34:$B$777,T$83)+'СЕТ СН'!$H$11+СВЦЭМ!$D$10+'СЕТ СН'!$H$6</f>
        <v>1360.0164769200001</v>
      </c>
      <c r="U97" s="37">
        <f>SUMIFS(СВЦЭМ!$D$34:$D$777,СВЦЭМ!$A$34:$A$777,$A97,СВЦЭМ!$B$34:$B$777,U$83)+'СЕТ СН'!$H$11+СВЦЭМ!$D$10+'СЕТ СН'!$H$6</f>
        <v>1340.7918060500001</v>
      </c>
      <c r="V97" s="37">
        <f>SUMIFS(СВЦЭМ!$D$34:$D$777,СВЦЭМ!$A$34:$A$777,$A97,СВЦЭМ!$B$34:$B$777,V$83)+'СЕТ СН'!$H$11+СВЦЭМ!$D$10+'СЕТ СН'!$H$6</f>
        <v>1353.0259221700001</v>
      </c>
      <c r="W97" s="37">
        <f>SUMIFS(СВЦЭМ!$D$34:$D$777,СВЦЭМ!$A$34:$A$777,$A97,СВЦЭМ!$B$34:$B$777,W$83)+'СЕТ СН'!$H$11+СВЦЭМ!$D$10+'СЕТ СН'!$H$6</f>
        <v>1351.16031995</v>
      </c>
      <c r="X97" s="37">
        <f>SUMIFS(СВЦЭМ!$D$34:$D$777,СВЦЭМ!$A$34:$A$777,$A97,СВЦЭМ!$B$34:$B$777,X$83)+'СЕТ СН'!$H$11+СВЦЭМ!$D$10+'СЕТ СН'!$H$6</f>
        <v>1380.3134671100001</v>
      </c>
      <c r="Y97" s="37">
        <f>SUMIFS(СВЦЭМ!$D$34:$D$777,СВЦЭМ!$A$34:$A$777,$A97,СВЦЭМ!$B$34:$B$777,Y$83)+'СЕТ СН'!$H$11+СВЦЭМ!$D$10+'СЕТ СН'!$H$6</f>
        <v>1460.25923476</v>
      </c>
    </row>
    <row r="98" spans="1:25" ht="15.75" x14ac:dyDescent="0.2">
      <c r="A98" s="36">
        <f t="shared" si="2"/>
        <v>42628</v>
      </c>
      <c r="B98" s="37">
        <f>SUMIFS(СВЦЭМ!$D$34:$D$777,СВЦЭМ!$A$34:$A$777,$A98,СВЦЭМ!$B$34:$B$777,B$83)+'СЕТ СН'!$H$11+СВЦЭМ!$D$10+'СЕТ СН'!$H$6</f>
        <v>1564.4423510000001</v>
      </c>
      <c r="C98" s="37">
        <f>SUMIFS(СВЦЭМ!$D$34:$D$777,СВЦЭМ!$A$34:$A$777,$A98,СВЦЭМ!$B$34:$B$777,C$83)+'СЕТ СН'!$H$11+СВЦЭМ!$D$10+'СЕТ СН'!$H$6</f>
        <v>1645.2179169400001</v>
      </c>
      <c r="D98" s="37">
        <f>SUMIFS(СВЦЭМ!$D$34:$D$777,СВЦЭМ!$A$34:$A$777,$A98,СВЦЭМ!$B$34:$B$777,D$83)+'СЕТ СН'!$H$11+СВЦЭМ!$D$10+'СЕТ СН'!$H$6</f>
        <v>1730.6139765000003</v>
      </c>
      <c r="E98" s="37">
        <f>SUMIFS(СВЦЭМ!$D$34:$D$777,СВЦЭМ!$A$34:$A$777,$A98,СВЦЭМ!$B$34:$B$777,E$83)+'СЕТ СН'!$H$11+СВЦЭМ!$D$10+'СЕТ СН'!$H$6</f>
        <v>1695.55985022</v>
      </c>
      <c r="F98" s="37">
        <f>SUMIFS(СВЦЭМ!$D$34:$D$777,СВЦЭМ!$A$34:$A$777,$A98,СВЦЭМ!$B$34:$B$777,F$83)+'СЕТ СН'!$H$11+СВЦЭМ!$D$10+'СЕТ СН'!$H$6</f>
        <v>1716.1831328500002</v>
      </c>
      <c r="G98" s="37">
        <f>SUMIFS(СВЦЭМ!$D$34:$D$777,СВЦЭМ!$A$34:$A$777,$A98,СВЦЭМ!$B$34:$B$777,G$83)+'СЕТ СН'!$H$11+СВЦЭМ!$D$10+'СЕТ СН'!$H$6</f>
        <v>1672.26167184</v>
      </c>
      <c r="H98" s="37">
        <f>SUMIFS(СВЦЭМ!$D$34:$D$777,СВЦЭМ!$A$34:$A$777,$A98,СВЦЭМ!$B$34:$B$777,H$83)+'СЕТ СН'!$H$11+СВЦЭМ!$D$10+'СЕТ СН'!$H$6</f>
        <v>1621.4045644000003</v>
      </c>
      <c r="I98" s="37">
        <f>SUMIFS(СВЦЭМ!$D$34:$D$777,СВЦЭМ!$A$34:$A$777,$A98,СВЦЭМ!$B$34:$B$777,I$83)+'СЕТ СН'!$H$11+СВЦЭМ!$D$10+'СЕТ СН'!$H$6</f>
        <v>1520.4504879200001</v>
      </c>
      <c r="J98" s="37">
        <f>SUMIFS(СВЦЭМ!$D$34:$D$777,СВЦЭМ!$A$34:$A$777,$A98,СВЦЭМ!$B$34:$B$777,J$83)+'СЕТ СН'!$H$11+СВЦЭМ!$D$10+'СЕТ СН'!$H$6</f>
        <v>1478.7031728800002</v>
      </c>
      <c r="K98" s="37">
        <f>SUMIFS(СВЦЭМ!$D$34:$D$777,СВЦЭМ!$A$34:$A$777,$A98,СВЦЭМ!$B$34:$B$777,K$83)+'СЕТ СН'!$H$11+СВЦЭМ!$D$10+'СЕТ СН'!$H$6</f>
        <v>1385.3255639200001</v>
      </c>
      <c r="L98" s="37">
        <f>SUMIFS(СВЦЭМ!$D$34:$D$777,СВЦЭМ!$A$34:$A$777,$A98,СВЦЭМ!$B$34:$B$777,L$83)+'СЕТ СН'!$H$11+СВЦЭМ!$D$10+'СЕТ СН'!$H$6</f>
        <v>1379.6892875100002</v>
      </c>
      <c r="M98" s="37">
        <f>SUMIFS(СВЦЭМ!$D$34:$D$777,СВЦЭМ!$A$34:$A$777,$A98,СВЦЭМ!$B$34:$B$777,M$83)+'СЕТ СН'!$H$11+СВЦЭМ!$D$10+'СЕТ СН'!$H$6</f>
        <v>1401.5381102800002</v>
      </c>
      <c r="N98" s="37">
        <f>SUMIFS(СВЦЭМ!$D$34:$D$777,СВЦЭМ!$A$34:$A$777,$A98,СВЦЭМ!$B$34:$B$777,N$83)+'СЕТ СН'!$H$11+СВЦЭМ!$D$10+'СЕТ СН'!$H$6</f>
        <v>1405.20143246</v>
      </c>
      <c r="O98" s="37">
        <f>SUMIFS(СВЦЭМ!$D$34:$D$777,СВЦЭМ!$A$34:$A$777,$A98,СВЦЭМ!$B$34:$B$777,O$83)+'СЕТ СН'!$H$11+СВЦЭМ!$D$10+'СЕТ СН'!$H$6</f>
        <v>1410.7710537100002</v>
      </c>
      <c r="P98" s="37">
        <f>SUMIFS(СВЦЭМ!$D$34:$D$777,СВЦЭМ!$A$34:$A$777,$A98,СВЦЭМ!$B$34:$B$777,P$83)+'СЕТ СН'!$H$11+СВЦЭМ!$D$10+'СЕТ СН'!$H$6</f>
        <v>1407.17206446</v>
      </c>
      <c r="Q98" s="37">
        <f>SUMIFS(СВЦЭМ!$D$34:$D$777,СВЦЭМ!$A$34:$A$777,$A98,СВЦЭМ!$B$34:$B$777,Q$83)+'СЕТ СН'!$H$11+СВЦЭМ!$D$10+'СЕТ СН'!$H$6</f>
        <v>1411.1113299500003</v>
      </c>
      <c r="R98" s="37">
        <f>SUMIFS(СВЦЭМ!$D$34:$D$777,СВЦЭМ!$A$34:$A$777,$A98,СВЦЭМ!$B$34:$B$777,R$83)+'СЕТ СН'!$H$11+СВЦЭМ!$D$10+'СЕТ СН'!$H$6</f>
        <v>1403.8459321999999</v>
      </c>
      <c r="S98" s="37">
        <f>SUMIFS(СВЦЭМ!$D$34:$D$777,СВЦЭМ!$A$34:$A$777,$A98,СВЦЭМ!$B$34:$B$777,S$83)+'СЕТ СН'!$H$11+СВЦЭМ!$D$10+'СЕТ СН'!$H$6</f>
        <v>1430.97530095</v>
      </c>
      <c r="T98" s="37">
        <f>SUMIFS(СВЦЭМ!$D$34:$D$777,СВЦЭМ!$A$34:$A$777,$A98,СВЦЭМ!$B$34:$B$777,T$83)+'СЕТ СН'!$H$11+СВЦЭМ!$D$10+'СЕТ СН'!$H$6</f>
        <v>1429.1519554199999</v>
      </c>
      <c r="U98" s="37">
        <f>SUMIFS(СВЦЭМ!$D$34:$D$777,СВЦЭМ!$A$34:$A$777,$A98,СВЦЭМ!$B$34:$B$777,U$83)+'СЕТ СН'!$H$11+СВЦЭМ!$D$10+'СЕТ СН'!$H$6</f>
        <v>1392.6984124400001</v>
      </c>
      <c r="V98" s="37">
        <f>SUMIFS(СВЦЭМ!$D$34:$D$777,СВЦЭМ!$A$34:$A$777,$A98,СВЦЭМ!$B$34:$B$777,V$83)+'СЕТ СН'!$H$11+СВЦЭМ!$D$10+'СЕТ СН'!$H$6</f>
        <v>1393.5115751000001</v>
      </c>
      <c r="W98" s="37">
        <f>SUMIFS(СВЦЭМ!$D$34:$D$777,СВЦЭМ!$A$34:$A$777,$A98,СВЦЭМ!$B$34:$B$777,W$83)+'СЕТ СН'!$H$11+СВЦЭМ!$D$10+'СЕТ СН'!$H$6</f>
        <v>1380.8000297100002</v>
      </c>
      <c r="X98" s="37">
        <f>SUMIFS(СВЦЭМ!$D$34:$D$777,СВЦЭМ!$A$34:$A$777,$A98,СВЦЭМ!$B$34:$B$777,X$83)+'СЕТ СН'!$H$11+СВЦЭМ!$D$10+'СЕТ СН'!$H$6</f>
        <v>1445.36181472</v>
      </c>
      <c r="Y98" s="37">
        <f>SUMIFS(СВЦЭМ!$D$34:$D$777,СВЦЭМ!$A$34:$A$777,$A98,СВЦЭМ!$B$34:$B$777,Y$83)+'СЕТ СН'!$H$11+СВЦЭМ!$D$10+'СЕТ СН'!$H$6</f>
        <v>1516.76640008</v>
      </c>
    </row>
    <row r="99" spans="1:25" ht="15.75" x14ac:dyDescent="0.2">
      <c r="A99" s="36">
        <f t="shared" si="2"/>
        <v>42629</v>
      </c>
      <c r="B99" s="37">
        <f>SUMIFS(СВЦЭМ!$D$34:$D$777,СВЦЭМ!$A$34:$A$777,$A99,СВЦЭМ!$B$34:$B$777,B$83)+'СЕТ СН'!$H$11+СВЦЭМ!$D$10+'СЕТ СН'!$H$6</f>
        <v>1558.15423852</v>
      </c>
      <c r="C99" s="37">
        <f>SUMIFS(СВЦЭМ!$D$34:$D$777,СВЦЭМ!$A$34:$A$777,$A99,СВЦЭМ!$B$34:$B$777,C$83)+'СЕТ СН'!$H$11+СВЦЭМ!$D$10+'СЕТ СН'!$H$6</f>
        <v>1610.5970825700001</v>
      </c>
      <c r="D99" s="37">
        <f>SUMIFS(СВЦЭМ!$D$34:$D$777,СВЦЭМ!$A$34:$A$777,$A99,СВЦЭМ!$B$34:$B$777,D$83)+'СЕТ СН'!$H$11+СВЦЭМ!$D$10+'СЕТ СН'!$H$6</f>
        <v>1669.5757052399999</v>
      </c>
      <c r="E99" s="37">
        <f>SUMIFS(СВЦЭМ!$D$34:$D$777,СВЦЭМ!$A$34:$A$777,$A99,СВЦЭМ!$B$34:$B$777,E$83)+'СЕТ СН'!$H$11+СВЦЭМ!$D$10+'СЕТ СН'!$H$6</f>
        <v>1747.0200745000002</v>
      </c>
      <c r="F99" s="37">
        <f>SUMIFS(СВЦЭМ!$D$34:$D$777,СВЦЭМ!$A$34:$A$777,$A99,СВЦЭМ!$B$34:$B$777,F$83)+'СЕТ СН'!$H$11+СВЦЭМ!$D$10+'СЕТ СН'!$H$6</f>
        <v>1660.6324061700002</v>
      </c>
      <c r="G99" s="37">
        <f>SUMIFS(СВЦЭМ!$D$34:$D$777,СВЦЭМ!$A$34:$A$777,$A99,СВЦЭМ!$B$34:$B$777,G$83)+'СЕТ СН'!$H$11+СВЦЭМ!$D$10+'СЕТ СН'!$H$6</f>
        <v>1642.23517975</v>
      </c>
      <c r="H99" s="37">
        <f>SUMIFS(СВЦЭМ!$D$34:$D$777,СВЦЭМ!$A$34:$A$777,$A99,СВЦЭМ!$B$34:$B$777,H$83)+'СЕТ СН'!$H$11+СВЦЭМ!$D$10+'СЕТ СН'!$H$6</f>
        <v>1567.0461965</v>
      </c>
      <c r="I99" s="37">
        <f>SUMIFS(СВЦЭМ!$D$34:$D$777,СВЦЭМ!$A$34:$A$777,$A99,СВЦЭМ!$B$34:$B$777,I$83)+'СЕТ СН'!$H$11+СВЦЭМ!$D$10+'СЕТ СН'!$H$6</f>
        <v>1484.7064095300002</v>
      </c>
      <c r="J99" s="37">
        <f>SUMIFS(СВЦЭМ!$D$34:$D$777,СВЦЭМ!$A$34:$A$777,$A99,СВЦЭМ!$B$34:$B$777,J$83)+'СЕТ СН'!$H$11+СВЦЭМ!$D$10+'СЕТ СН'!$H$6</f>
        <v>1440.5657164900001</v>
      </c>
      <c r="K99" s="37">
        <f>SUMIFS(СВЦЭМ!$D$34:$D$777,СВЦЭМ!$A$34:$A$777,$A99,СВЦЭМ!$B$34:$B$777,K$83)+'СЕТ СН'!$H$11+СВЦЭМ!$D$10+'СЕТ СН'!$H$6</f>
        <v>1364.7724795300001</v>
      </c>
      <c r="L99" s="37">
        <f>SUMIFS(СВЦЭМ!$D$34:$D$777,СВЦЭМ!$A$34:$A$777,$A99,СВЦЭМ!$B$34:$B$777,L$83)+'СЕТ СН'!$H$11+СВЦЭМ!$D$10+'СЕТ СН'!$H$6</f>
        <v>1394.5804945300001</v>
      </c>
      <c r="M99" s="37">
        <f>SUMIFS(СВЦЭМ!$D$34:$D$777,СВЦЭМ!$A$34:$A$777,$A99,СВЦЭМ!$B$34:$B$777,M$83)+'СЕТ СН'!$H$11+СВЦЭМ!$D$10+'СЕТ СН'!$H$6</f>
        <v>1391.4226057599999</v>
      </c>
      <c r="N99" s="37">
        <f>SUMIFS(СВЦЭМ!$D$34:$D$777,СВЦЭМ!$A$34:$A$777,$A99,СВЦЭМ!$B$34:$B$777,N$83)+'СЕТ СН'!$H$11+СВЦЭМ!$D$10+'СЕТ СН'!$H$6</f>
        <v>1389.2234317699999</v>
      </c>
      <c r="O99" s="37">
        <f>SUMIFS(СВЦЭМ!$D$34:$D$777,СВЦЭМ!$A$34:$A$777,$A99,СВЦЭМ!$B$34:$B$777,O$83)+'СЕТ СН'!$H$11+СВЦЭМ!$D$10+'СЕТ СН'!$H$6</f>
        <v>1460.7149991599999</v>
      </c>
      <c r="P99" s="37">
        <f>SUMIFS(СВЦЭМ!$D$34:$D$777,СВЦЭМ!$A$34:$A$777,$A99,СВЦЭМ!$B$34:$B$777,P$83)+'СЕТ СН'!$H$11+СВЦЭМ!$D$10+'СЕТ СН'!$H$6</f>
        <v>1521.41905294</v>
      </c>
      <c r="Q99" s="37">
        <f>SUMIFS(СВЦЭМ!$D$34:$D$777,СВЦЭМ!$A$34:$A$777,$A99,СВЦЭМ!$B$34:$B$777,Q$83)+'СЕТ СН'!$H$11+СВЦЭМ!$D$10+'СЕТ СН'!$H$6</f>
        <v>1372.7150179400001</v>
      </c>
      <c r="R99" s="37">
        <f>SUMIFS(СВЦЭМ!$D$34:$D$777,СВЦЭМ!$A$34:$A$777,$A99,СВЦЭМ!$B$34:$B$777,R$83)+'СЕТ СН'!$H$11+СВЦЭМ!$D$10+'СЕТ СН'!$H$6</f>
        <v>1380.8334193999999</v>
      </c>
      <c r="S99" s="37">
        <f>SUMIFS(СВЦЭМ!$D$34:$D$777,СВЦЭМ!$A$34:$A$777,$A99,СВЦЭМ!$B$34:$B$777,S$83)+'СЕТ СН'!$H$11+СВЦЭМ!$D$10+'СЕТ СН'!$H$6</f>
        <v>1413.1786248500002</v>
      </c>
      <c r="T99" s="37">
        <f>SUMIFS(СВЦЭМ!$D$34:$D$777,СВЦЭМ!$A$34:$A$777,$A99,СВЦЭМ!$B$34:$B$777,T$83)+'СЕТ СН'!$H$11+СВЦЭМ!$D$10+'СЕТ СН'!$H$6</f>
        <v>1414.9174377899999</v>
      </c>
      <c r="U99" s="37">
        <f>SUMIFS(СВЦЭМ!$D$34:$D$777,СВЦЭМ!$A$34:$A$777,$A99,СВЦЭМ!$B$34:$B$777,U$83)+'СЕТ СН'!$H$11+СВЦЭМ!$D$10+'СЕТ СН'!$H$6</f>
        <v>1369.18253181</v>
      </c>
      <c r="V99" s="37">
        <f>SUMIFS(СВЦЭМ!$D$34:$D$777,СВЦЭМ!$A$34:$A$777,$A99,СВЦЭМ!$B$34:$B$777,V$83)+'СЕТ СН'!$H$11+СВЦЭМ!$D$10+'СЕТ СН'!$H$6</f>
        <v>1358.56401985</v>
      </c>
      <c r="W99" s="37">
        <f>SUMIFS(СВЦЭМ!$D$34:$D$777,СВЦЭМ!$A$34:$A$777,$A99,СВЦЭМ!$B$34:$B$777,W$83)+'СЕТ СН'!$H$11+СВЦЭМ!$D$10+'СЕТ СН'!$H$6</f>
        <v>1332.0685952399999</v>
      </c>
      <c r="X99" s="37">
        <f>SUMIFS(СВЦЭМ!$D$34:$D$777,СВЦЭМ!$A$34:$A$777,$A99,СВЦЭМ!$B$34:$B$777,X$83)+'СЕТ СН'!$H$11+СВЦЭМ!$D$10+'СЕТ СН'!$H$6</f>
        <v>1348.73137851</v>
      </c>
      <c r="Y99" s="37">
        <f>SUMIFS(СВЦЭМ!$D$34:$D$777,СВЦЭМ!$A$34:$A$777,$A99,СВЦЭМ!$B$34:$B$777,Y$83)+'СЕТ СН'!$H$11+СВЦЭМ!$D$10+'СЕТ СН'!$H$6</f>
        <v>1438.1576284400001</v>
      </c>
    </row>
    <row r="100" spans="1:25" ht="15.75" x14ac:dyDescent="0.2">
      <c r="A100" s="36">
        <f t="shared" si="2"/>
        <v>42630</v>
      </c>
      <c r="B100" s="37">
        <f>SUMIFS(СВЦЭМ!$D$34:$D$777,СВЦЭМ!$A$34:$A$777,$A100,СВЦЭМ!$B$34:$B$777,B$83)+'СЕТ СН'!$H$11+СВЦЭМ!$D$10+'СЕТ СН'!$H$6</f>
        <v>1563.63901521</v>
      </c>
      <c r="C100" s="37">
        <f>SUMIFS(СВЦЭМ!$D$34:$D$777,СВЦЭМ!$A$34:$A$777,$A100,СВЦЭМ!$B$34:$B$777,C$83)+'СЕТ СН'!$H$11+СВЦЭМ!$D$10+'СЕТ СН'!$H$6</f>
        <v>1631.1893782400002</v>
      </c>
      <c r="D100" s="37">
        <f>SUMIFS(СВЦЭМ!$D$34:$D$777,СВЦЭМ!$A$34:$A$777,$A100,СВЦЭМ!$B$34:$B$777,D$83)+'СЕТ СН'!$H$11+СВЦЭМ!$D$10+'СЕТ СН'!$H$6</f>
        <v>1665.35132501</v>
      </c>
      <c r="E100" s="37">
        <f>SUMIFS(СВЦЭМ!$D$34:$D$777,СВЦЭМ!$A$34:$A$777,$A100,СВЦЭМ!$B$34:$B$777,E$83)+'СЕТ СН'!$H$11+СВЦЭМ!$D$10+'СЕТ СН'!$H$6</f>
        <v>1671.9906570000003</v>
      </c>
      <c r="F100" s="37">
        <f>SUMIFS(СВЦЭМ!$D$34:$D$777,СВЦЭМ!$A$34:$A$777,$A100,СВЦЭМ!$B$34:$B$777,F$83)+'СЕТ СН'!$H$11+СВЦЭМ!$D$10+'СЕТ СН'!$H$6</f>
        <v>1683.2581407000002</v>
      </c>
      <c r="G100" s="37">
        <f>SUMIFS(СВЦЭМ!$D$34:$D$777,СВЦЭМ!$A$34:$A$777,$A100,СВЦЭМ!$B$34:$B$777,G$83)+'СЕТ СН'!$H$11+СВЦЭМ!$D$10+'СЕТ СН'!$H$6</f>
        <v>1676.02137743</v>
      </c>
      <c r="H100" s="37">
        <f>SUMIFS(СВЦЭМ!$D$34:$D$777,СВЦЭМ!$A$34:$A$777,$A100,СВЦЭМ!$B$34:$B$777,H$83)+'СЕТ СН'!$H$11+СВЦЭМ!$D$10+'СЕТ СН'!$H$6</f>
        <v>1639.4916568900003</v>
      </c>
      <c r="I100" s="37">
        <f>SUMIFS(СВЦЭМ!$D$34:$D$777,СВЦЭМ!$A$34:$A$777,$A100,СВЦЭМ!$B$34:$B$777,I$83)+'СЕТ СН'!$H$11+СВЦЭМ!$D$10+'СЕТ СН'!$H$6</f>
        <v>1580.9406594000002</v>
      </c>
      <c r="J100" s="37">
        <f>SUMIFS(СВЦЭМ!$D$34:$D$777,СВЦЭМ!$A$34:$A$777,$A100,СВЦЭМ!$B$34:$B$777,J$83)+'СЕТ СН'!$H$11+СВЦЭМ!$D$10+'СЕТ СН'!$H$6</f>
        <v>1507.0875287399999</v>
      </c>
      <c r="K100" s="37">
        <f>SUMIFS(СВЦЭМ!$D$34:$D$777,СВЦЭМ!$A$34:$A$777,$A100,СВЦЭМ!$B$34:$B$777,K$83)+'СЕТ СН'!$H$11+СВЦЭМ!$D$10+'СЕТ СН'!$H$6</f>
        <v>1449.0344993399999</v>
      </c>
      <c r="L100" s="37">
        <f>SUMIFS(СВЦЭМ!$D$34:$D$777,СВЦЭМ!$A$34:$A$777,$A100,СВЦЭМ!$B$34:$B$777,L$83)+'СЕТ СН'!$H$11+СВЦЭМ!$D$10+'СЕТ СН'!$H$6</f>
        <v>1406.9543569699999</v>
      </c>
      <c r="M100" s="37">
        <f>SUMIFS(СВЦЭМ!$D$34:$D$777,СВЦЭМ!$A$34:$A$777,$A100,СВЦЭМ!$B$34:$B$777,M$83)+'СЕТ СН'!$H$11+СВЦЭМ!$D$10+'СЕТ СН'!$H$6</f>
        <v>1408.8564798299999</v>
      </c>
      <c r="N100" s="37">
        <f>SUMIFS(СВЦЭМ!$D$34:$D$777,СВЦЭМ!$A$34:$A$777,$A100,СВЦЭМ!$B$34:$B$777,N$83)+'СЕТ СН'!$H$11+СВЦЭМ!$D$10+'СЕТ СН'!$H$6</f>
        <v>1402.88023935</v>
      </c>
      <c r="O100" s="37">
        <f>SUMIFS(СВЦЭМ!$D$34:$D$777,СВЦЭМ!$A$34:$A$777,$A100,СВЦЭМ!$B$34:$B$777,O$83)+'СЕТ СН'!$H$11+СВЦЭМ!$D$10+'СЕТ СН'!$H$6</f>
        <v>1404.83146201</v>
      </c>
      <c r="P100" s="37">
        <f>SUMIFS(СВЦЭМ!$D$34:$D$777,СВЦЭМ!$A$34:$A$777,$A100,СВЦЭМ!$B$34:$B$777,P$83)+'СЕТ СН'!$H$11+СВЦЭМ!$D$10+'СЕТ СН'!$H$6</f>
        <v>1416.1483785999999</v>
      </c>
      <c r="Q100" s="37">
        <f>SUMIFS(СВЦЭМ!$D$34:$D$777,СВЦЭМ!$A$34:$A$777,$A100,СВЦЭМ!$B$34:$B$777,Q$83)+'СЕТ СН'!$H$11+СВЦЭМ!$D$10+'СЕТ СН'!$H$6</f>
        <v>1414.29134944</v>
      </c>
      <c r="R100" s="37">
        <f>SUMIFS(СВЦЭМ!$D$34:$D$777,СВЦЭМ!$A$34:$A$777,$A100,СВЦЭМ!$B$34:$B$777,R$83)+'СЕТ СН'!$H$11+СВЦЭМ!$D$10+'СЕТ СН'!$H$6</f>
        <v>1425.97339534</v>
      </c>
      <c r="S100" s="37">
        <f>SUMIFS(СВЦЭМ!$D$34:$D$777,СВЦЭМ!$A$34:$A$777,$A100,СВЦЭМ!$B$34:$B$777,S$83)+'СЕТ СН'!$H$11+СВЦЭМ!$D$10+'СЕТ СН'!$H$6</f>
        <v>1444.71432981</v>
      </c>
      <c r="T100" s="37">
        <f>SUMIFS(СВЦЭМ!$D$34:$D$777,СВЦЭМ!$A$34:$A$777,$A100,СВЦЭМ!$B$34:$B$777,T$83)+'СЕТ СН'!$H$11+СВЦЭМ!$D$10+'СЕТ СН'!$H$6</f>
        <v>1445.3109245400001</v>
      </c>
      <c r="U100" s="37">
        <f>SUMIFS(СВЦЭМ!$D$34:$D$777,СВЦЭМ!$A$34:$A$777,$A100,СВЦЭМ!$B$34:$B$777,U$83)+'СЕТ СН'!$H$11+СВЦЭМ!$D$10+'СЕТ СН'!$H$6</f>
        <v>1437.2004569300002</v>
      </c>
      <c r="V100" s="37">
        <f>SUMIFS(СВЦЭМ!$D$34:$D$777,СВЦЭМ!$A$34:$A$777,$A100,СВЦЭМ!$B$34:$B$777,V$83)+'СЕТ СН'!$H$11+СВЦЭМ!$D$10+'СЕТ СН'!$H$6</f>
        <v>1451.2848617200002</v>
      </c>
      <c r="W100" s="37">
        <f>SUMIFS(СВЦЭМ!$D$34:$D$777,СВЦЭМ!$A$34:$A$777,$A100,СВЦЭМ!$B$34:$B$777,W$83)+'СЕТ СН'!$H$11+СВЦЭМ!$D$10+'СЕТ СН'!$H$6</f>
        <v>1459.4065561100001</v>
      </c>
      <c r="X100" s="37">
        <f>SUMIFS(СВЦЭМ!$D$34:$D$777,СВЦЭМ!$A$34:$A$777,$A100,СВЦЭМ!$B$34:$B$777,X$83)+'СЕТ СН'!$H$11+СВЦЭМ!$D$10+'СЕТ СН'!$H$6</f>
        <v>1429.481143</v>
      </c>
      <c r="Y100" s="37">
        <f>SUMIFS(СВЦЭМ!$D$34:$D$777,СВЦЭМ!$A$34:$A$777,$A100,СВЦЭМ!$B$34:$B$777,Y$83)+'СЕТ СН'!$H$11+СВЦЭМ!$D$10+'СЕТ СН'!$H$6</f>
        <v>1469.39465544</v>
      </c>
    </row>
    <row r="101" spans="1:25" ht="15.75" x14ac:dyDescent="0.2">
      <c r="A101" s="36">
        <f t="shared" si="2"/>
        <v>42631</v>
      </c>
      <c r="B101" s="37">
        <f>SUMIFS(СВЦЭМ!$D$34:$D$777,СВЦЭМ!$A$34:$A$777,$A101,СВЦЭМ!$B$34:$B$777,B$83)+'СЕТ СН'!$H$11+СВЦЭМ!$D$10+'СЕТ СН'!$H$6</f>
        <v>1566.0884500300001</v>
      </c>
      <c r="C101" s="37">
        <f>SUMIFS(СВЦЭМ!$D$34:$D$777,СВЦЭМ!$A$34:$A$777,$A101,СВЦЭМ!$B$34:$B$777,C$83)+'СЕТ СН'!$H$11+СВЦЭМ!$D$10+'СЕТ СН'!$H$6</f>
        <v>1623.5624616099999</v>
      </c>
      <c r="D101" s="37">
        <f>SUMIFS(СВЦЭМ!$D$34:$D$777,СВЦЭМ!$A$34:$A$777,$A101,СВЦЭМ!$B$34:$B$777,D$83)+'СЕТ СН'!$H$11+СВЦЭМ!$D$10+'СЕТ СН'!$H$6</f>
        <v>1655.40190312</v>
      </c>
      <c r="E101" s="37">
        <f>SUMIFS(СВЦЭМ!$D$34:$D$777,СВЦЭМ!$A$34:$A$777,$A101,СВЦЭМ!$B$34:$B$777,E$83)+'СЕТ СН'!$H$11+СВЦЭМ!$D$10+'СЕТ СН'!$H$6</f>
        <v>1754.4741962800003</v>
      </c>
      <c r="F101" s="37">
        <f>SUMIFS(СВЦЭМ!$D$34:$D$777,СВЦЭМ!$A$34:$A$777,$A101,СВЦЭМ!$B$34:$B$777,F$83)+'СЕТ СН'!$H$11+СВЦЭМ!$D$10+'СЕТ СН'!$H$6</f>
        <v>1736.38524689</v>
      </c>
      <c r="G101" s="37">
        <f>SUMIFS(СВЦЭМ!$D$34:$D$777,СВЦЭМ!$A$34:$A$777,$A101,СВЦЭМ!$B$34:$B$777,G$83)+'СЕТ СН'!$H$11+СВЦЭМ!$D$10+'СЕТ СН'!$H$6</f>
        <v>1692.73122281</v>
      </c>
      <c r="H101" s="37">
        <f>SUMIFS(СВЦЭМ!$D$34:$D$777,СВЦЭМ!$A$34:$A$777,$A101,СВЦЭМ!$B$34:$B$777,H$83)+'СЕТ СН'!$H$11+СВЦЭМ!$D$10+'СЕТ СН'!$H$6</f>
        <v>1696.1472677199999</v>
      </c>
      <c r="I101" s="37">
        <f>SUMIFS(СВЦЭМ!$D$34:$D$777,СВЦЭМ!$A$34:$A$777,$A101,СВЦЭМ!$B$34:$B$777,I$83)+'СЕТ СН'!$H$11+СВЦЭМ!$D$10+'СЕТ СН'!$H$6</f>
        <v>1629.2988289899999</v>
      </c>
      <c r="J101" s="37">
        <f>SUMIFS(СВЦЭМ!$D$34:$D$777,СВЦЭМ!$A$34:$A$777,$A101,СВЦЭМ!$B$34:$B$777,J$83)+'СЕТ СН'!$H$11+СВЦЭМ!$D$10+'СЕТ СН'!$H$6</f>
        <v>1512.7746815600001</v>
      </c>
      <c r="K101" s="37">
        <f>SUMIFS(СВЦЭМ!$D$34:$D$777,СВЦЭМ!$A$34:$A$777,$A101,СВЦЭМ!$B$34:$B$777,K$83)+'СЕТ СН'!$H$11+СВЦЭМ!$D$10+'СЕТ СН'!$H$6</f>
        <v>1418.05891892</v>
      </c>
      <c r="L101" s="37">
        <f>SUMIFS(СВЦЭМ!$D$34:$D$777,СВЦЭМ!$A$34:$A$777,$A101,СВЦЭМ!$B$34:$B$777,L$83)+'СЕТ СН'!$H$11+СВЦЭМ!$D$10+'СЕТ СН'!$H$6</f>
        <v>1370.3832387000002</v>
      </c>
      <c r="M101" s="37">
        <f>SUMIFS(СВЦЭМ!$D$34:$D$777,СВЦЭМ!$A$34:$A$777,$A101,СВЦЭМ!$B$34:$B$777,M$83)+'СЕТ СН'!$H$11+СВЦЭМ!$D$10+'СЕТ СН'!$H$6</f>
        <v>1341.50796696</v>
      </c>
      <c r="N101" s="37">
        <f>SUMIFS(СВЦЭМ!$D$34:$D$777,СВЦЭМ!$A$34:$A$777,$A101,СВЦЭМ!$B$34:$B$777,N$83)+'СЕТ СН'!$H$11+СВЦЭМ!$D$10+'СЕТ СН'!$H$6</f>
        <v>1308.6730052600001</v>
      </c>
      <c r="O101" s="37">
        <f>SUMIFS(СВЦЭМ!$D$34:$D$777,СВЦЭМ!$A$34:$A$777,$A101,СВЦЭМ!$B$34:$B$777,O$83)+'СЕТ СН'!$H$11+СВЦЭМ!$D$10+'СЕТ СН'!$H$6</f>
        <v>1318.5573063100001</v>
      </c>
      <c r="P101" s="37">
        <f>SUMIFS(СВЦЭМ!$D$34:$D$777,СВЦЭМ!$A$34:$A$777,$A101,СВЦЭМ!$B$34:$B$777,P$83)+'СЕТ СН'!$H$11+СВЦЭМ!$D$10+'СЕТ СН'!$H$6</f>
        <v>1334.0432630400001</v>
      </c>
      <c r="Q101" s="37">
        <f>SUMIFS(СВЦЭМ!$D$34:$D$777,СВЦЭМ!$A$34:$A$777,$A101,СВЦЭМ!$B$34:$B$777,Q$83)+'СЕТ СН'!$H$11+СВЦЭМ!$D$10+'СЕТ СН'!$H$6</f>
        <v>1335.4573849000001</v>
      </c>
      <c r="R101" s="37">
        <f>SUMIFS(СВЦЭМ!$D$34:$D$777,СВЦЭМ!$A$34:$A$777,$A101,СВЦЭМ!$B$34:$B$777,R$83)+'СЕТ СН'!$H$11+СВЦЭМ!$D$10+'СЕТ СН'!$H$6</f>
        <v>1377.77383596</v>
      </c>
      <c r="S101" s="37">
        <f>SUMIFS(СВЦЭМ!$D$34:$D$777,СВЦЭМ!$A$34:$A$777,$A101,СВЦЭМ!$B$34:$B$777,S$83)+'СЕТ СН'!$H$11+СВЦЭМ!$D$10+'СЕТ СН'!$H$6</f>
        <v>1394.5264662700001</v>
      </c>
      <c r="T101" s="37">
        <f>SUMIFS(СВЦЭМ!$D$34:$D$777,СВЦЭМ!$A$34:$A$777,$A101,СВЦЭМ!$B$34:$B$777,T$83)+'СЕТ СН'!$H$11+СВЦЭМ!$D$10+'СЕТ СН'!$H$6</f>
        <v>1371.3734392400002</v>
      </c>
      <c r="U101" s="37">
        <f>SUMIFS(СВЦЭМ!$D$34:$D$777,СВЦЭМ!$A$34:$A$777,$A101,СВЦЭМ!$B$34:$B$777,U$83)+'СЕТ СН'!$H$11+СВЦЭМ!$D$10+'СЕТ СН'!$H$6</f>
        <v>1447.5215485100002</v>
      </c>
      <c r="V101" s="37">
        <f>SUMIFS(СВЦЭМ!$D$34:$D$777,СВЦЭМ!$A$34:$A$777,$A101,СВЦЭМ!$B$34:$B$777,V$83)+'СЕТ СН'!$H$11+СВЦЭМ!$D$10+'СЕТ СН'!$H$6</f>
        <v>1461.7255609200001</v>
      </c>
      <c r="W101" s="37">
        <f>SUMIFS(СВЦЭМ!$D$34:$D$777,СВЦЭМ!$A$34:$A$777,$A101,СВЦЭМ!$B$34:$B$777,W$83)+'СЕТ СН'!$H$11+СВЦЭМ!$D$10+'СЕТ СН'!$H$6</f>
        <v>1450.7913021600002</v>
      </c>
      <c r="X101" s="37">
        <f>SUMIFS(СВЦЭМ!$D$34:$D$777,СВЦЭМ!$A$34:$A$777,$A101,СВЦЭМ!$B$34:$B$777,X$83)+'СЕТ СН'!$H$11+СВЦЭМ!$D$10+'СЕТ СН'!$H$6</f>
        <v>1439.7296772700001</v>
      </c>
      <c r="Y101" s="37">
        <f>SUMIFS(СВЦЭМ!$D$34:$D$777,СВЦЭМ!$A$34:$A$777,$A101,СВЦЭМ!$B$34:$B$777,Y$83)+'СЕТ СН'!$H$11+СВЦЭМ!$D$10+'СЕТ СН'!$H$6</f>
        <v>1430.3636821099999</v>
      </c>
    </row>
    <row r="102" spans="1:25" ht="15.75" x14ac:dyDescent="0.2">
      <c r="A102" s="36">
        <f t="shared" si="2"/>
        <v>42632</v>
      </c>
      <c r="B102" s="37">
        <f>SUMIFS(СВЦЭМ!$D$34:$D$777,СВЦЭМ!$A$34:$A$777,$A102,СВЦЭМ!$B$34:$B$777,B$83)+'СЕТ СН'!$H$11+СВЦЭМ!$D$10+'СЕТ СН'!$H$6</f>
        <v>1497.3653568</v>
      </c>
      <c r="C102" s="37">
        <f>SUMIFS(СВЦЭМ!$D$34:$D$777,СВЦЭМ!$A$34:$A$777,$A102,СВЦЭМ!$B$34:$B$777,C$83)+'СЕТ СН'!$H$11+СВЦЭМ!$D$10+'СЕТ СН'!$H$6</f>
        <v>1564.92626647</v>
      </c>
      <c r="D102" s="37">
        <f>SUMIFS(СВЦЭМ!$D$34:$D$777,СВЦЭМ!$A$34:$A$777,$A102,СВЦЭМ!$B$34:$B$777,D$83)+'СЕТ СН'!$H$11+СВЦЭМ!$D$10+'СЕТ СН'!$H$6</f>
        <v>1590.78576739</v>
      </c>
      <c r="E102" s="37">
        <f>SUMIFS(СВЦЭМ!$D$34:$D$777,СВЦЭМ!$A$34:$A$777,$A102,СВЦЭМ!$B$34:$B$777,E$83)+'СЕТ СН'!$H$11+СВЦЭМ!$D$10+'СЕТ СН'!$H$6</f>
        <v>1599.6320332</v>
      </c>
      <c r="F102" s="37">
        <f>SUMIFS(СВЦЭМ!$D$34:$D$777,СВЦЭМ!$A$34:$A$777,$A102,СВЦЭМ!$B$34:$B$777,F$83)+'СЕТ СН'!$H$11+СВЦЭМ!$D$10+'СЕТ СН'!$H$6</f>
        <v>1623.61968604</v>
      </c>
      <c r="G102" s="37">
        <f>SUMIFS(СВЦЭМ!$D$34:$D$777,СВЦЭМ!$A$34:$A$777,$A102,СВЦЭМ!$B$34:$B$777,G$83)+'СЕТ СН'!$H$11+СВЦЭМ!$D$10+'СЕТ СН'!$H$6</f>
        <v>1598.72307701</v>
      </c>
      <c r="H102" s="37">
        <f>SUMIFS(СВЦЭМ!$D$34:$D$777,СВЦЭМ!$A$34:$A$777,$A102,СВЦЭМ!$B$34:$B$777,H$83)+'СЕТ СН'!$H$11+СВЦЭМ!$D$10+'СЕТ СН'!$H$6</f>
        <v>1528.1788413600002</v>
      </c>
      <c r="I102" s="37">
        <f>SUMIFS(СВЦЭМ!$D$34:$D$777,СВЦЭМ!$A$34:$A$777,$A102,СВЦЭМ!$B$34:$B$777,I$83)+'СЕТ СН'!$H$11+СВЦЭМ!$D$10+'СЕТ СН'!$H$6</f>
        <v>1433.9714462100001</v>
      </c>
      <c r="J102" s="37">
        <f>SUMIFS(СВЦЭМ!$D$34:$D$777,СВЦЭМ!$A$34:$A$777,$A102,СВЦЭМ!$B$34:$B$777,J$83)+'СЕТ СН'!$H$11+СВЦЭМ!$D$10+'СЕТ СН'!$H$6</f>
        <v>1405.0381567300001</v>
      </c>
      <c r="K102" s="37">
        <f>SUMIFS(СВЦЭМ!$D$34:$D$777,СВЦЭМ!$A$34:$A$777,$A102,СВЦЭМ!$B$34:$B$777,K$83)+'СЕТ СН'!$H$11+СВЦЭМ!$D$10+'СЕТ СН'!$H$6</f>
        <v>1375.8138112500001</v>
      </c>
      <c r="L102" s="37">
        <f>SUMIFS(СВЦЭМ!$D$34:$D$777,СВЦЭМ!$A$34:$A$777,$A102,СВЦЭМ!$B$34:$B$777,L$83)+'СЕТ СН'!$H$11+СВЦЭМ!$D$10+'СЕТ СН'!$H$6</f>
        <v>1396.3058501999999</v>
      </c>
      <c r="M102" s="37">
        <f>SUMIFS(СВЦЭМ!$D$34:$D$777,СВЦЭМ!$A$34:$A$777,$A102,СВЦЭМ!$B$34:$B$777,M$83)+'СЕТ СН'!$H$11+СВЦЭМ!$D$10+'СЕТ СН'!$H$6</f>
        <v>1378.0348627100002</v>
      </c>
      <c r="N102" s="37">
        <f>SUMIFS(СВЦЭМ!$D$34:$D$777,СВЦЭМ!$A$34:$A$777,$A102,СВЦЭМ!$B$34:$B$777,N$83)+'СЕТ СН'!$H$11+СВЦЭМ!$D$10+'СЕТ СН'!$H$6</f>
        <v>1371.76455885</v>
      </c>
      <c r="O102" s="37">
        <f>SUMIFS(СВЦЭМ!$D$34:$D$777,СВЦЭМ!$A$34:$A$777,$A102,СВЦЭМ!$B$34:$B$777,O$83)+'СЕТ СН'!$H$11+СВЦЭМ!$D$10+'СЕТ СН'!$H$6</f>
        <v>1398.1321689900001</v>
      </c>
      <c r="P102" s="37">
        <f>SUMIFS(СВЦЭМ!$D$34:$D$777,СВЦЭМ!$A$34:$A$777,$A102,СВЦЭМ!$B$34:$B$777,P$83)+'СЕТ СН'!$H$11+СВЦЭМ!$D$10+'СЕТ СН'!$H$6</f>
        <v>1356.7241438800002</v>
      </c>
      <c r="Q102" s="37">
        <f>SUMIFS(СВЦЭМ!$D$34:$D$777,СВЦЭМ!$A$34:$A$777,$A102,СВЦЭМ!$B$34:$B$777,Q$83)+'СЕТ СН'!$H$11+СВЦЭМ!$D$10+'СЕТ СН'!$H$6</f>
        <v>1447.9061107800001</v>
      </c>
      <c r="R102" s="37">
        <f>SUMIFS(СВЦЭМ!$D$34:$D$777,СВЦЭМ!$A$34:$A$777,$A102,СВЦЭМ!$B$34:$B$777,R$83)+'СЕТ СН'!$H$11+СВЦЭМ!$D$10+'СЕТ СН'!$H$6</f>
        <v>1428.2884339300001</v>
      </c>
      <c r="S102" s="37">
        <f>SUMIFS(СВЦЭМ!$D$34:$D$777,СВЦЭМ!$A$34:$A$777,$A102,СВЦЭМ!$B$34:$B$777,S$83)+'СЕТ СН'!$H$11+СВЦЭМ!$D$10+'СЕТ СН'!$H$6</f>
        <v>1468.05955494</v>
      </c>
      <c r="T102" s="37">
        <f>SUMIFS(СВЦЭМ!$D$34:$D$777,СВЦЭМ!$A$34:$A$777,$A102,СВЦЭМ!$B$34:$B$777,T$83)+'СЕТ СН'!$H$11+СВЦЭМ!$D$10+'СЕТ СН'!$H$6</f>
        <v>1438.7340762600002</v>
      </c>
      <c r="U102" s="37">
        <f>SUMIFS(СВЦЭМ!$D$34:$D$777,СВЦЭМ!$A$34:$A$777,$A102,СВЦЭМ!$B$34:$B$777,U$83)+'СЕТ СН'!$H$11+СВЦЭМ!$D$10+'СЕТ СН'!$H$6</f>
        <v>1469.0706583900001</v>
      </c>
      <c r="V102" s="37">
        <f>SUMIFS(СВЦЭМ!$D$34:$D$777,СВЦЭМ!$A$34:$A$777,$A102,СВЦЭМ!$B$34:$B$777,V$83)+'СЕТ СН'!$H$11+СВЦЭМ!$D$10+'СЕТ СН'!$H$6</f>
        <v>1466.2938292000001</v>
      </c>
      <c r="W102" s="37">
        <f>SUMIFS(СВЦЭМ!$D$34:$D$777,СВЦЭМ!$A$34:$A$777,$A102,СВЦЭМ!$B$34:$B$777,W$83)+'СЕТ СН'!$H$11+СВЦЭМ!$D$10+'СЕТ СН'!$H$6</f>
        <v>1444.70056778</v>
      </c>
      <c r="X102" s="37">
        <f>SUMIFS(СВЦЭМ!$D$34:$D$777,СВЦЭМ!$A$34:$A$777,$A102,СВЦЭМ!$B$34:$B$777,X$83)+'СЕТ СН'!$H$11+СВЦЭМ!$D$10+'СЕТ СН'!$H$6</f>
        <v>1390.7025616800001</v>
      </c>
      <c r="Y102" s="37">
        <f>SUMIFS(СВЦЭМ!$D$34:$D$777,СВЦЭМ!$A$34:$A$777,$A102,СВЦЭМ!$B$34:$B$777,Y$83)+'СЕТ СН'!$H$11+СВЦЭМ!$D$10+'СЕТ СН'!$H$6</f>
        <v>1381.5554042399999</v>
      </c>
    </row>
    <row r="103" spans="1:25" ht="15.75" x14ac:dyDescent="0.2">
      <c r="A103" s="36">
        <f t="shared" si="2"/>
        <v>42633</v>
      </c>
      <c r="B103" s="37">
        <f>SUMIFS(СВЦЭМ!$D$34:$D$777,СВЦЭМ!$A$34:$A$777,$A103,СВЦЭМ!$B$34:$B$777,B$83)+'СЕТ СН'!$H$11+СВЦЭМ!$D$10+'СЕТ СН'!$H$6</f>
        <v>1434.0050798300001</v>
      </c>
      <c r="C103" s="37">
        <f>SUMIFS(СВЦЭМ!$D$34:$D$777,СВЦЭМ!$A$34:$A$777,$A103,СВЦЭМ!$B$34:$B$777,C$83)+'СЕТ СН'!$H$11+СВЦЭМ!$D$10+'СЕТ СН'!$H$6</f>
        <v>1507.79839642</v>
      </c>
      <c r="D103" s="37">
        <f>SUMIFS(СВЦЭМ!$D$34:$D$777,СВЦЭМ!$A$34:$A$777,$A103,СВЦЭМ!$B$34:$B$777,D$83)+'СЕТ СН'!$H$11+СВЦЭМ!$D$10+'СЕТ СН'!$H$6</f>
        <v>1544.93756454</v>
      </c>
      <c r="E103" s="37">
        <f>SUMIFS(СВЦЭМ!$D$34:$D$777,СВЦЭМ!$A$34:$A$777,$A103,СВЦЭМ!$B$34:$B$777,E$83)+'СЕТ СН'!$H$11+СВЦЭМ!$D$10+'СЕТ СН'!$H$6</f>
        <v>1569.9421902700001</v>
      </c>
      <c r="F103" s="37">
        <f>SUMIFS(СВЦЭМ!$D$34:$D$777,СВЦЭМ!$A$34:$A$777,$A103,СВЦЭМ!$B$34:$B$777,F$83)+'СЕТ СН'!$H$11+СВЦЭМ!$D$10+'СЕТ СН'!$H$6</f>
        <v>1562.4035072500001</v>
      </c>
      <c r="G103" s="37">
        <f>SUMIFS(СВЦЭМ!$D$34:$D$777,СВЦЭМ!$A$34:$A$777,$A103,СВЦЭМ!$B$34:$B$777,G$83)+'СЕТ СН'!$H$11+СВЦЭМ!$D$10+'СЕТ СН'!$H$6</f>
        <v>1590.2273515400002</v>
      </c>
      <c r="H103" s="37">
        <f>SUMIFS(СВЦЭМ!$D$34:$D$777,СВЦЭМ!$A$34:$A$777,$A103,СВЦЭМ!$B$34:$B$777,H$83)+'СЕТ СН'!$H$11+СВЦЭМ!$D$10+'СЕТ СН'!$H$6</f>
        <v>1591.77969684</v>
      </c>
      <c r="I103" s="37">
        <f>SUMIFS(СВЦЭМ!$D$34:$D$777,СВЦЭМ!$A$34:$A$777,$A103,СВЦЭМ!$B$34:$B$777,I$83)+'СЕТ СН'!$H$11+СВЦЭМ!$D$10+'СЕТ СН'!$H$6</f>
        <v>1525.0022474100001</v>
      </c>
      <c r="J103" s="37">
        <f>SUMIFS(СВЦЭМ!$D$34:$D$777,СВЦЭМ!$A$34:$A$777,$A103,СВЦЭМ!$B$34:$B$777,J$83)+'СЕТ СН'!$H$11+СВЦЭМ!$D$10+'СЕТ СН'!$H$6</f>
        <v>1478.7533766400002</v>
      </c>
      <c r="K103" s="37">
        <f>SUMIFS(СВЦЭМ!$D$34:$D$777,СВЦЭМ!$A$34:$A$777,$A103,СВЦЭМ!$B$34:$B$777,K$83)+'СЕТ СН'!$H$11+СВЦЭМ!$D$10+'СЕТ СН'!$H$6</f>
        <v>1460.6512189</v>
      </c>
      <c r="L103" s="37">
        <f>SUMIFS(СВЦЭМ!$D$34:$D$777,СВЦЭМ!$A$34:$A$777,$A103,СВЦЭМ!$B$34:$B$777,L$83)+'СЕТ СН'!$H$11+СВЦЭМ!$D$10+'СЕТ СН'!$H$6</f>
        <v>1450.30515724</v>
      </c>
      <c r="M103" s="37">
        <f>SUMIFS(СВЦЭМ!$D$34:$D$777,СВЦЭМ!$A$34:$A$777,$A103,СВЦЭМ!$B$34:$B$777,M$83)+'СЕТ СН'!$H$11+СВЦЭМ!$D$10+'СЕТ СН'!$H$6</f>
        <v>1526.8013330900001</v>
      </c>
      <c r="N103" s="37">
        <f>SUMIFS(СВЦЭМ!$D$34:$D$777,СВЦЭМ!$A$34:$A$777,$A103,СВЦЭМ!$B$34:$B$777,N$83)+'СЕТ СН'!$H$11+СВЦЭМ!$D$10+'СЕТ СН'!$H$6</f>
        <v>1462.2070850099999</v>
      </c>
      <c r="O103" s="37">
        <f>SUMIFS(СВЦЭМ!$D$34:$D$777,СВЦЭМ!$A$34:$A$777,$A103,СВЦЭМ!$B$34:$B$777,O$83)+'СЕТ СН'!$H$11+СВЦЭМ!$D$10+'СЕТ СН'!$H$6</f>
        <v>1438.0158374100001</v>
      </c>
      <c r="P103" s="37">
        <f>SUMIFS(СВЦЭМ!$D$34:$D$777,СВЦЭМ!$A$34:$A$777,$A103,СВЦЭМ!$B$34:$B$777,P$83)+'СЕТ СН'!$H$11+СВЦЭМ!$D$10+'СЕТ СН'!$H$6</f>
        <v>1450.2386558000001</v>
      </c>
      <c r="Q103" s="37">
        <f>SUMIFS(СВЦЭМ!$D$34:$D$777,СВЦЭМ!$A$34:$A$777,$A103,СВЦЭМ!$B$34:$B$777,Q$83)+'СЕТ СН'!$H$11+СВЦЭМ!$D$10+'СЕТ СН'!$H$6</f>
        <v>1441.9010251300001</v>
      </c>
      <c r="R103" s="37">
        <f>SUMIFS(СВЦЭМ!$D$34:$D$777,СВЦЭМ!$A$34:$A$777,$A103,СВЦЭМ!$B$34:$B$777,R$83)+'СЕТ СН'!$H$11+СВЦЭМ!$D$10+'СЕТ СН'!$H$6</f>
        <v>1390.3017449600002</v>
      </c>
      <c r="S103" s="37">
        <f>SUMIFS(СВЦЭМ!$D$34:$D$777,СВЦЭМ!$A$34:$A$777,$A103,СВЦЭМ!$B$34:$B$777,S$83)+'СЕТ СН'!$H$11+СВЦЭМ!$D$10+'СЕТ СН'!$H$6</f>
        <v>1486.6003001700001</v>
      </c>
      <c r="T103" s="37">
        <f>SUMIFS(СВЦЭМ!$D$34:$D$777,СВЦЭМ!$A$34:$A$777,$A103,СВЦЭМ!$B$34:$B$777,T$83)+'СЕТ СН'!$H$11+СВЦЭМ!$D$10+'СЕТ СН'!$H$6</f>
        <v>1470.6506163700001</v>
      </c>
      <c r="U103" s="37">
        <f>SUMIFS(СВЦЭМ!$D$34:$D$777,СВЦЭМ!$A$34:$A$777,$A103,СВЦЭМ!$B$34:$B$777,U$83)+'СЕТ СН'!$H$11+СВЦЭМ!$D$10+'СЕТ СН'!$H$6</f>
        <v>1413.2598004800002</v>
      </c>
      <c r="V103" s="37">
        <f>SUMIFS(СВЦЭМ!$D$34:$D$777,СВЦЭМ!$A$34:$A$777,$A103,СВЦЭМ!$B$34:$B$777,V$83)+'СЕТ СН'!$H$11+СВЦЭМ!$D$10+'СЕТ СН'!$H$6</f>
        <v>1412.4110738700001</v>
      </c>
      <c r="W103" s="37">
        <f>SUMIFS(СВЦЭМ!$D$34:$D$777,СВЦЭМ!$A$34:$A$777,$A103,СВЦЭМ!$B$34:$B$777,W$83)+'СЕТ СН'!$H$11+СВЦЭМ!$D$10+'СЕТ СН'!$H$6</f>
        <v>1416.6563371299999</v>
      </c>
      <c r="X103" s="37">
        <f>SUMIFS(СВЦЭМ!$D$34:$D$777,СВЦЭМ!$A$34:$A$777,$A103,СВЦЭМ!$B$34:$B$777,X$83)+'СЕТ СН'!$H$11+СВЦЭМ!$D$10+'СЕТ СН'!$H$6</f>
        <v>1398.3153972</v>
      </c>
      <c r="Y103" s="37">
        <f>SUMIFS(СВЦЭМ!$D$34:$D$777,СВЦЭМ!$A$34:$A$777,$A103,СВЦЭМ!$B$34:$B$777,Y$83)+'СЕТ СН'!$H$11+СВЦЭМ!$D$10+'СЕТ СН'!$H$6</f>
        <v>1444.7466984299999</v>
      </c>
    </row>
    <row r="104" spans="1:25" ht="15.75" x14ac:dyDescent="0.2">
      <c r="A104" s="36">
        <f t="shared" si="2"/>
        <v>42634</v>
      </c>
      <c r="B104" s="37">
        <f>SUMIFS(СВЦЭМ!$D$34:$D$777,СВЦЭМ!$A$34:$A$777,$A104,СВЦЭМ!$B$34:$B$777,B$83)+'СЕТ СН'!$H$11+СВЦЭМ!$D$10+'СЕТ СН'!$H$6</f>
        <v>1482.4376542</v>
      </c>
      <c r="C104" s="37">
        <f>SUMIFS(СВЦЭМ!$D$34:$D$777,СВЦЭМ!$A$34:$A$777,$A104,СВЦЭМ!$B$34:$B$777,C$83)+'СЕТ СН'!$H$11+СВЦЭМ!$D$10+'СЕТ СН'!$H$6</f>
        <v>1571.67813394</v>
      </c>
      <c r="D104" s="37">
        <f>SUMIFS(СВЦЭМ!$D$34:$D$777,СВЦЭМ!$A$34:$A$777,$A104,СВЦЭМ!$B$34:$B$777,D$83)+'СЕТ СН'!$H$11+СВЦЭМ!$D$10+'СЕТ СН'!$H$6</f>
        <v>1601.4304838200001</v>
      </c>
      <c r="E104" s="37">
        <f>SUMIFS(СВЦЭМ!$D$34:$D$777,СВЦЭМ!$A$34:$A$777,$A104,СВЦЭМ!$B$34:$B$777,E$83)+'СЕТ СН'!$H$11+СВЦЭМ!$D$10+'СЕТ СН'!$H$6</f>
        <v>1659.46357029</v>
      </c>
      <c r="F104" s="37">
        <f>SUMIFS(СВЦЭМ!$D$34:$D$777,СВЦЭМ!$A$34:$A$777,$A104,СВЦЭМ!$B$34:$B$777,F$83)+'СЕТ СН'!$H$11+СВЦЭМ!$D$10+'СЕТ СН'!$H$6</f>
        <v>1605.9943337700001</v>
      </c>
      <c r="G104" s="37">
        <f>SUMIFS(СВЦЭМ!$D$34:$D$777,СВЦЭМ!$A$34:$A$777,$A104,СВЦЭМ!$B$34:$B$777,G$83)+'СЕТ СН'!$H$11+СВЦЭМ!$D$10+'СЕТ СН'!$H$6</f>
        <v>1600.0552165500001</v>
      </c>
      <c r="H104" s="37">
        <f>SUMIFS(СВЦЭМ!$D$34:$D$777,СВЦЭМ!$A$34:$A$777,$A104,СВЦЭМ!$B$34:$B$777,H$83)+'СЕТ СН'!$H$11+СВЦЭМ!$D$10+'СЕТ СН'!$H$6</f>
        <v>1557.73329588</v>
      </c>
      <c r="I104" s="37">
        <f>SUMIFS(СВЦЭМ!$D$34:$D$777,СВЦЭМ!$A$34:$A$777,$A104,СВЦЭМ!$B$34:$B$777,I$83)+'СЕТ СН'!$H$11+СВЦЭМ!$D$10+'СЕТ СН'!$H$6</f>
        <v>1471.3473462700001</v>
      </c>
      <c r="J104" s="37">
        <f>SUMIFS(СВЦЭМ!$D$34:$D$777,СВЦЭМ!$A$34:$A$777,$A104,СВЦЭМ!$B$34:$B$777,J$83)+'СЕТ СН'!$H$11+СВЦЭМ!$D$10+'СЕТ СН'!$H$6</f>
        <v>1408.2865836199999</v>
      </c>
      <c r="K104" s="37">
        <f>SUMIFS(СВЦЭМ!$D$34:$D$777,СВЦЭМ!$A$34:$A$777,$A104,СВЦЭМ!$B$34:$B$777,K$83)+'СЕТ СН'!$H$11+СВЦЭМ!$D$10+'СЕТ СН'!$H$6</f>
        <v>1351.9452700400002</v>
      </c>
      <c r="L104" s="37">
        <f>SUMIFS(СВЦЭМ!$D$34:$D$777,СВЦЭМ!$A$34:$A$777,$A104,СВЦЭМ!$B$34:$B$777,L$83)+'СЕТ СН'!$H$11+СВЦЭМ!$D$10+'СЕТ СН'!$H$6</f>
        <v>1361.4365648500002</v>
      </c>
      <c r="M104" s="37">
        <f>SUMIFS(СВЦЭМ!$D$34:$D$777,СВЦЭМ!$A$34:$A$777,$A104,СВЦЭМ!$B$34:$B$777,M$83)+'СЕТ СН'!$H$11+СВЦЭМ!$D$10+'СЕТ СН'!$H$6</f>
        <v>1363.8022210500001</v>
      </c>
      <c r="N104" s="37">
        <f>SUMIFS(СВЦЭМ!$D$34:$D$777,СВЦЭМ!$A$34:$A$777,$A104,СВЦЭМ!$B$34:$B$777,N$83)+'СЕТ СН'!$H$11+СВЦЭМ!$D$10+'СЕТ СН'!$H$6</f>
        <v>1333.24418216</v>
      </c>
      <c r="O104" s="37">
        <f>SUMIFS(СВЦЭМ!$D$34:$D$777,СВЦЭМ!$A$34:$A$777,$A104,СВЦЭМ!$B$34:$B$777,O$83)+'СЕТ СН'!$H$11+СВЦЭМ!$D$10+'СЕТ СН'!$H$6</f>
        <v>1339.8050654799999</v>
      </c>
      <c r="P104" s="37">
        <f>SUMIFS(СВЦЭМ!$D$34:$D$777,СВЦЭМ!$A$34:$A$777,$A104,СВЦЭМ!$B$34:$B$777,P$83)+'СЕТ СН'!$H$11+СВЦЭМ!$D$10+'СЕТ СН'!$H$6</f>
        <v>1338.8417563500002</v>
      </c>
      <c r="Q104" s="37">
        <f>SUMIFS(СВЦЭМ!$D$34:$D$777,СВЦЭМ!$A$34:$A$777,$A104,СВЦЭМ!$B$34:$B$777,Q$83)+'СЕТ СН'!$H$11+СВЦЭМ!$D$10+'СЕТ СН'!$H$6</f>
        <v>1343.8563862199999</v>
      </c>
      <c r="R104" s="37">
        <f>SUMIFS(СВЦЭМ!$D$34:$D$777,СВЦЭМ!$A$34:$A$777,$A104,СВЦЭМ!$B$34:$B$777,R$83)+'СЕТ СН'!$H$11+СВЦЭМ!$D$10+'СЕТ СН'!$H$6</f>
        <v>1344.11190562</v>
      </c>
      <c r="S104" s="37">
        <f>SUMIFS(СВЦЭМ!$D$34:$D$777,СВЦЭМ!$A$34:$A$777,$A104,СВЦЭМ!$B$34:$B$777,S$83)+'СЕТ СН'!$H$11+СВЦЭМ!$D$10+'СЕТ СН'!$H$6</f>
        <v>1385.6831023300001</v>
      </c>
      <c r="T104" s="37">
        <f>SUMIFS(СВЦЭМ!$D$34:$D$777,СВЦЭМ!$A$34:$A$777,$A104,СВЦЭМ!$B$34:$B$777,T$83)+'СЕТ СН'!$H$11+СВЦЭМ!$D$10+'СЕТ СН'!$H$6</f>
        <v>1404.60641334</v>
      </c>
      <c r="U104" s="37">
        <f>SUMIFS(СВЦЭМ!$D$34:$D$777,СВЦЭМ!$A$34:$A$777,$A104,СВЦЭМ!$B$34:$B$777,U$83)+'СЕТ СН'!$H$11+СВЦЭМ!$D$10+'СЕТ СН'!$H$6</f>
        <v>1438.0196474200002</v>
      </c>
      <c r="V104" s="37">
        <f>SUMIFS(СВЦЭМ!$D$34:$D$777,СВЦЭМ!$A$34:$A$777,$A104,СВЦЭМ!$B$34:$B$777,V$83)+'СЕТ СН'!$H$11+СВЦЭМ!$D$10+'СЕТ СН'!$H$6</f>
        <v>1420.5778365900001</v>
      </c>
      <c r="W104" s="37">
        <f>SUMIFS(СВЦЭМ!$D$34:$D$777,СВЦЭМ!$A$34:$A$777,$A104,СВЦЭМ!$B$34:$B$777,W$83)+'СЕТ СН'!$H$11+СВЦЭМ!$D$10+'СЕТ СН'!$H$6</f>
        <v>1428.3254402800001</v>
      </c>
      <c r="X104" s="37">
        <f>SUMIFS(СВЦЭМ!$D$34:$D$777,СВЦЭМ!$A$34:$A$777,$A104,СВЦЭМ!$B$34:$B$777,X$83)+'СЕТ СН'!$H$11+СВЦЭМ!$D$10+'СЕТ СН'!$H$6</f>
        <v>1475.9481925</v>
      </c>
      <c r="Y104" s="37">
        <f>SUMIFS(СВЦЭМ!$D$34:$D$777,СВЦЭМ!$A$34:$A$777,$A104,СВЦЭМ!$B$34:$B$777,Y$83)+'СЕТ СН'!$H$11+СВЦЭМ!$D$10+'СЕТ СН'!$H$6</f>
        <v>1488.3787246100001</v>
      </c>
    </row>
    <row r="105" spans="1:25" ht="15.75" x14ac:dyDescent="0.2">
      <c r="A105" s="36">
        <f t="shared" si="2"/>
        <v>42635</v>
      </c>
      <c r="B105" s="37">
        <f>SUMIFS(СВЦЭМ!$D$34:$D$777,СВЦЭМ!$A$34:$A$777,$A105,СВЦЭМ!$B$34:$B$777,B$83)+'СЕТ СН'!$H$11+СВЦЭМ!$D$10+'СЕТ СН'!$H$6</f>
        <v>1608.71033898</v>
      </c>
      <c r="C105" s="37">
        <f>SUMIFS(СВЦЭМ!$D$34:$D$777,СВЦЭМ!$A$34:$A$777,$A105,СВЦЭМ!$B$34:$B$777,C$83)+'СЕТ СН'!$H$11+СВЦЭМ!$D$10+'СЕТ СН'!$H$6</f>
        <v>1652.8695836300003</v>
      </c>
      <c r="D105" s="37">
        <f>SUMIFS(СВЦЭМ!$D$34:$D$777,СВЦЭМ!$A$34:$A$777,$A105,СВЦЭМ!$B$34:$B$777,D$83)+'СЕТ СН'!$H$11+СВЦЭМ!$D$10+'СЕТ СН'!$H$6</f>
        <v>1703.3797667700001</v>
      </c>
      <c r="E105" s="37">
        <f>SUMIFS(СВЦЭМ!$D$34:$D$777,СВЦЭМ!$A$34:$A$777,$A105,СВЦЭМ!$B$34:$B$777,E$83)+'СЕТ СН'!$H$11+СВЦЭМ!$D$10+'СЕТ СН'!$H$6</f>
        <v>1948.6592801400002</v>
      </c>
      <c r="F105" s="37">
        <f>SUMIFS(СВЦЭМ!$D$34:$D$777,СВЦЭМ!$A$34:$A$777,$A105,СВЦЭМ!$B$34:$B$777,F$83)+'СЕТ СН'!$H$11+СВЦЭМ!$D$10+'СЕТ СН'!$H$6</f>
        <v>1855.8502754900001</v>
      </c>
      <c r="G105" s="37">
        <f>SUMIFS(СВЦЭМ!$D$34:$D$777,СВЦЭМ!$A$34:$A$777,$A105,СВЦЭМ!$B$34:$B$777,G$83)+'СЕТ СН'!$H$11+СВЦЭМ!$D$10+'СЕТ СН'!$H$6</f>
        <v>1725.00619134</v>
      </c>
      <c r="H105" s="37">
        <f>SUMIFS(СВЦЭМ!$D$34:$D$777,СВЦЭМ!$A$34:$A$777,$A105,СВЦЭМ!$B$34:$B$777,H$83)+'СЕТ СН'!$H$11+СВЦЭМ!$D$10+'СЕТ СН'!$H$6</f>
        <v>1673.4240365999999</v>
      </c>
      <c r="I105" s="37">
        <f>SUMIFS(СВЦЭМ!$D$34:$D$777,СВЦЭМ!$A$34:$A$777,$A105,СВЦЭМ!$B$34:$B$777,I$83)+'СЕТ СН'!$H$11+СВЦЭМ!$D$10+'СЕТ СН'!$H$6</f>
        <v>1575.56699802</v>
      </c>
      <c r="J105" s="37">
        <f>SUMIFS(СВЦЭМ!$D$34:$D$777,СВЦЭМ!$A$34:$A$777,$A105,СВЦЭМ!$B$34:$B$777,J$83)+'СЕТ СН'!$H$11+СВЦЭМ!$D$10+'СЕТ СН'!$H$6</f>
        <v>1559.5258479600002</v>
      </c>
      <c r="K105" s="37">
        <f>SUMIFS(СВЦЭМ!$D$34:$D$777,СВЦЭМ!$A$34:$A$777,$A105,СВЦЭМ!$B$34:$B$777,K$83)+'СЕТ СН'!$H$11+СВЦЭМ!$D$10+'СЕТ СН'!$H$6</f>
        <v>1522.1639719</v>
      </c>
      <c r="L105" s="37">
        <f>SUMIFS(СВЦЭМ!$D$34:$D$777,СВЦЭМ!$A$34:$A$777,$A105,СВЦЭМ!$B$34:$B$777,L$83)+'СЕТ СН'!$H$11+СВЦЭМ!$D$10+'СЕТ СН'!$H$6</f>
        <v>1531.32021833</v>
      </c>
      <c r="M105" s="37">
        <f>SUMIFS(СВЦЭМ!$D$34:$D$777,СВЦЭМ!$A$34:$A$777,$A105,СВЦЭМ!$B$34:$B$777,M$83)+'СЕТ СН'!$H$11+СВЦЭМ!$D$10+'СЕТ СН'!$H$6</f>
        <v>1513.32157418</v>
      </c>
      <c r="N105" s="37">
        <f>SUMIFS(СВЦЭМ!$D$34:$D$777,СВЦЭМ!$A$34:$A$777,$A105,СВЦЭМ!$B$34:$B$777,N$83)+'СЕТ СН'!$H$11+СВЦЭМ!$D$10+'СЕТ СН'!$H$6</f>
        <v>1496.49128999</v>
      </c>
      <c r="O105" s="37">
        <f>SUMIFS(СВЦЭМ!$D$34:$D$777,СВЦЭМ!$A$34:$A$777,$A105,СВЦЭМ!$B$34:$B$777,O$83)+'СЕТ СН'!$H$11+СВЦЭМ!$D$10+'СЕТ СН'!$H$6</f>
        <v>1553.1926466100001</v>
      </c>
      <c r="P105" s="37">
        <f>SUMIFS(СВЦЭМ!$D$34:$D$777,СВЦЭМ!$A$34:$A$777,$A105,СВЦЭМ!$B$34:$B$777,P$83)+'СЕТ СН'!$H$11+СВЦЭМ!$D$10+'СЕТ СН'!$H$6</f>
        <v>1549.70423658</v>
      </c>
      <c r="Q105" s="37">
        <f>SUMIFS(СВЦЭМ!$D$34:$D$777,СВЦЭМ!$A$34:$A$777,$A105,СВЦЭМ!$B$34:$B$777,Q$83)+'СЕТ СН'!$H$11+СВЦЭМ!$D$10+'СЕТ СН'!$H$6</f>
        <v>1558.22463958</v>
      </c>
      <c r="R105" s="37">
        <f>SUMIFS(СВЦЭМ!$D$34:$D$777,СВЦЭМ!$A$34:$A$777,$A105,СВЦЭМ!$B$34:$B$777,R$83)+'СЕТ СН'!$H$11+СВЦЭМ!$D$10+'СЕТ СН'!$H$6</f>
        <v>1537.0561092400001</v>
      </c>
      <c r="S105" s="37">
        <f>SUMIFS(СВЦЭМ!$D$34:$D$777,СВЦЭМ!$A$34:$A$777,$A105,СВЦЭМ!$B$34:$B$777,S$83)+'СЕТ СН'!$H$11+СВЦЭМ!$D$10+'СЕТ СН'!$H$6</f>
        <v>1552.18594968</v>
      </c>
      <c r="T105" s="37">
        <f>SUMIFS(СВЦЭМ!$D$34:$D$777,СВЦЭМ!$A$34:$A$777,$A105,СВЦЭМ!$B$34:$B$777,T$83)+'СЕТ СН'!$H$11+СВЦЭМ!$D$10+'СЕТ СН'!$H$6</f>
        <v>1517.5928891200001</v>
      </c>
      <c r="U105" s="37">
        <f>SUMIFS(СВЦЭМ!$D$34:$D$777,СВЦЭМ!$A$34:$A$777,$A105,СВЦЭМ!$B$34:$B$777,U$83)+'СЕТ СН'!$H$11+СВЦЭМ!$D$10+'СЕТ СН'!$H$6</f>
        <v>1603.07376735</v>
      </c>
      <c r="V105" s="37">
        <f>SUMIFS(СВЦЭМ!$D$34:$D$777,СВЦЭМ!$A$34:$A$777,$A105,СВЦЭМ!$B$34:$B$777,V$83)+'СЕТ СН'!$H$11+СВЦЭМ!$D$10+'СЕТ СН'!$H$6</f>
        <v>1619.31369098</v>
      </c>
      <c r="W105" s="37">
        <f>SUMIFS(СВЦЭМ!$D$34:$D$777,СВЦЭМ!$A$34:$A$777,$A105,СВЦЭМ!$B$34:$B$777,W$83)+'СЕТ СН'!$H$11+СВЦЭМ!$D$10+'СЕТ СН'!$H$6</f>
        <v>1605.2138570300001</v>
      </c>
      <c r="X105" s="37">
        <f>SUMIFS(СВЦЭМ!$D$34:$D$777,СВЦЭМ!$A$34:$A$777,$A105,СВЦЭМ!$B$34:$B$777,X$83)+'СЕТ СН'!$H$11+СВЦЭМ!$D$10+'СЕТ СН'!$H$6</f>
        <v>1548.9518677200001</v>
      </c>
      <c r="Y105" s="37">
        <f>SUMIFS(СВЦЭМ!$D$34:$D$777,СВЦЭМ!$A$34:$A$777,$A105,СВЦЭМ!$B$34:$B$777,Y$83)+'СЕТ СН'!$H$11+СВЦЭМ!$D$10+'СЕТ СН'!$H$6</f>
        <v>1585.0660483900001</v>
      </c>
    </row>
    <row r="106" spans="1:25" ht="15.75" x14ac:dyDescent="0.2">
      <c r="A106" s="36">
        <f t="shared" si="2"/>
        <v>42636</v>
      </c>
      <c r="B106" s="37">
        <f>SUMIFS(СВЦЭМ!$D$34:$D$777,СВЦЭМ!$A$34:$A$777,$A106,СВЦЭМ!$B$34:$B$777,B$83)+'СЕТ СН'!$H$11+СВЦЭМ!$D$10+'СЕТ СН'!$H$6</f>
        <v>1562.47305701</v>
      </c>
      <c r="C106" s="37">
        <f>SUMIFS(СВЦЭМ!$D$34:$D$777,СВЦЭМ!$A$34:$A$777,$A106,СВЦЭМ!$B$34:$B$777,C$83)+'СЕТ СН'!$H$11+СВЦЭМ!$D$10+'СЕТ СН'!$H$6</f>
        <v>1610.2399501100001</v>
      </c>
      <c r="D106" s="37">
        <f>SUMIFS(СВЦЭМ!$D$34:$D$777,СВЦЭМ!$A$34:$A$777,$A106,СВЦЭМ!$B$34:$B$777,D$83)+'СЕТ СН'!$H$11+СВЦЭМ!$D$10+'СЕТ СН'!$H$6</f>
        <v>1636.1376327000003</v>
      </c>
      <c r="E106" s="37">
        <f>SUMIFS(СВЦЭМ!$D$34:$D$777,СВЦЭМ!$A$34:$A$777,$A106,СВЦЭМ!$B$34:$B$777,E$83)+'СЕТ СН'!$H$11+СВЦЭМ!$D$10+'СЕТ СН'!$H$6</f>
        <v>1642.3495803800001</v>
      </c>
      <c r="F106" s="37">
        <f>SUMIFS(СВЦЭМ!$D$34:$D$777,СВЦЭМ!$A$34:$A$777,$A106,СВЦЭМ!$B$34:$B$777,F$83)+'СЕТ СН'!$H$11+СВЦЭМ!$D$10+'СЕТ СН'!$H$6</f>
        <v>1649.8371348200003</v>
      </c>
      <c r="G106" s="37">
        <f>SUMIFS(СВЦЭМ!$D$34:$D$777,СВЦЭМ!$A$34:$A$777,$A106,СВЦЭМ!$B$34:$B$777,G$83)+'СЕТ СН'!$H$11+СВЦЭМ!$D$10+'СЕТ СН'!$H$6</f>
        <v>1629.02693172</v>
      </c>
      <c r="H106" s="37">
        <f>SUMIFS(СВЦЭМ!$D$34:$D$777,СВЦЭМ!$A$34:$A$777,$A106,СВЦЭМ!$B$34:$B$777,H$83)+'СЕТ СН'!$H$11+СВЦЭМ!$D$10+'СЕТ СН'!$H$6</f>
        <v>1573.59861787</v>
      </c>
      <c r="I106" s="37">
        <f>SUMIFS(СВЦЭМ!$D$34:$D$777,СВЦЭМ!$A$34:$A$777,$A106,СВЦЭМ!$B$34:$B$777,I$83)+'СЕТ СН'!$H$11+СВЦЭМ!$D$10+'СЕТ СН'!$H$6</f>
        <v>1503.2739796999999</v>
      </c>
      <c r="J106" s="37">
        <f>SUMIFS(СВЦЭМ!$D$34:$D$777,СВЦЭМ!$A$34:$A$777,$A106,СВЦЭМ!$B$34:$B$777,J$83)+'СЕТ СН'!$H$11+СВЦЭМ!$D$10+'СЕТ СН'!$H$6</f>
        <v>1500.32465714</v>
      </c>
      <c r="K106" s="37">
        <f>SUMIFS(СВЦЭМ!$D$34:$D$777,СВЦЭМ!$A$34:$A$777,$A106,СВЦЭМ!$B$34:$B$777,K$83)+'СЕТ СН'!$H$11+СВЦЭМ!$D$10+'СЕТ СН'!$H$6</f>
        <v>1474.8307572399999</v>
      </c>
      <c r="L106" s="37">
        <f>SUMIFS(СВЦЭМ!$D$34:$D$777,СВЦЭМ!$A$34:$A$777,$A106,СВЦЭМ!$B$34:$B$777,L$83)+'СЕТ СН'!$H$11+СВЦЭМ!$D$10+'СЕТ СН'!$H$6</f>
        <v>1572.9236241600001</v>
      </c>
      <c r="M106" s="37">
        <f>SUMIFS(СВЦЭМ!$D$34:$D$777,СВЦЭМ!$A$34:$A$777,$A106,СВЦЭМ!$B$34:$B$777,M$83)+'СЕТ СН'!$H$11+СВЦЭМ!$D$10+'СЕТ СН'!$H$6</f>
        <v>1622.9641331800003</v>
      </c>
      <c r="N106" s="37">
        <f>SUMIFS(СВЦЭМ!$D$34:$D$777,СВЦЭМ!$A$34:$A$777,$A106,СВЦЭМ!$B$34:$B$777,N$83)+'СЕТ СН'!$H$11+СВЦЭМ!$D$10+'СЕТ СН'!$H$6</f>
        <v>1599.66634372</v>
      </c>
      <c r="O106" s="37">
        <f>SUMIFS(СВЦЭМ!$D$34:$D$777,СВЦЭМ!$A$34:$A$777,$A106,СВЦЭМ!$B$34:$B$777,O$83)+'СЕТ СН'!$H$11+СВЦЭМ!$D$10+'СЕТ СН'!$H$6</f>
        <v>1690.8812590000002</v>
      </c>
      <c r="P106" s="37">
        <f>SUMIFS(СВЦЭМ!$D$34:$D$777,СВЦЭМ!$A$34:$A$777,$A106,СВЦЭМ!$B$34:$B$777,P$83)+'СЕТ СН'!$H$11+СВЦЭМ!$D$10+'СЕТ СН'!$H$6</f>
        <v>1603.6863774200001</v>
      </c>
      <c r="Q106" s="37">
        <f>SUMIFS(СВЦЭМ!$D$34:$D$777,СВЦЭМ!$A$34:$A$777,$A106,СВЦЭМ!$B$34:$B$777,Q$83)+'СЕТ СН'!$H$11+СВЦЭМ!$D$10+'СЕТ СН'!$H$6</f>
        <v>1604.1329290600002</v>
      </c>
      <c r="R106" s="37">
        <f>SUMIFS(СВЦЭМ!$D$34:$D$777,СВЦЭМ!$A$34:$A$777,$A106,СВЦЭМ!$B$34:$B$777,R$83)+'СЕТ СН'!$H$11+СВЦЭМ!$D$10+'СЕТ СН'!$H$6</f>
        <v>1568.7827643099999</v>
      </c>
      <c r="S106" s="37">
        <f>SUMIFS(СВЦЭМ!$D$34:$D$777,СВЦЭМ!$A$34:$A$777,$A106,СВЦЭМ!$B$34:$B$777,S$83)+'СЕТ СН'!$H$11+СВЦЭМ!$D$10+'СЕТ СН'!$H$6</f>
        <v>1600.5464661599999</v>
      </c>
      <c r="T106" s="37">
        <f>SUMIFS(СВЦЭМ!$D$34:$D$777,СВЦЭМ!$A$34:$A$777,$A106,СВЦЭМ!$B$34:$B$777,T$83)+'СЕТ СН'!$H$11+СВЦЭМ!$D$10+'СЕТ СН'!$H$6</f>
        <v>1531.3518540800001</v>
      </c>
      <c r="U106" s="37">
        <f>SUMIFS(СВЦЭМ!$D$34:$D$777,СВЦЭМ!$A$34:$A$777,$A106,СВЦЭМ!$B$34:$B$777,U$83)+'СЕТ СН'!$H$11+СВЦЭМ!$D$10+'СЕТ СН'!$H$6</f>
        <v>1510.9666892099999</v>
      </c>
      <c r="V106" s="37">
        <f>SUMIFS(СВЦЭМ!$D$34:$D$777,СВЦЭМ!$A$34:$A$777,$A106,СВЦЭМ!$B$34:$B$777,V$83)+'СЕТ СН'!$H$11+СВЦЭМ!$D$10+'СЕТ СН'!$H$6</f>
        <v>1489.7271789599999</v>
      </c>
      <c r="W106" s="37">
        <f>SUMIFS(СВЦЭМ!$D$34:$D$777,СВЦЭМ!$A$34:$A$777,$A106,СВЦЭМ!$B$34:$B$777,W$83)+'СЕТ СН'!$H$11+СВЦЭМ!$D$10+'СЕТ СН'!$H$6</f>
        <v>1488.4339365600001</v>
      </c>
      <c r="X106" s="37">
        <f>SUMIFS(СВЦЭМ!$D$34:$D$777,СВЦЭМ!$A$34:$A$777,$A106,СВЦЭМ!$B$34:$B$777,X$83)+'СЕТ СН'!$H$11+СВЦЭМ!$D$10+'СЕТ СН'!$H$6</f>
        <v>1577.6347597200001</v>
      </c>
      <c r="Y106" s="37">
        <f>SUMIFS(СВЦЭМ!$D$34:$D$777,СВЦЭМ!$A$34:$A$777,$A106,СВЦЭМ!$B$34:$B$777,Y$83)+'СЕТ СН'!$H$11+СВЦЭМ!$D$10+'СЕТ СН'!$H$6</f>
        <v>1864.6207034700001</v>
      </c>
    </row>
    <row r="107" spans="1:25" ht="15.75" x14ac:dyDescent="0.2">
      <c r="A107" s="36">
        <f t="shared" si="2"/>
        <v>42637</v>
      </c>
      <c r="B107" s="37">
        <f>SUMIFS(СВЦЭМ!$D$34:$D$777,СВЦЭМ!$A$34:$A$777,$A107,СВЦЭМ!$B$34:$B$777,B$83)+'СЕТ СН'!$H$11+СВЦЭМ!$D$10+'СЕТ СН'!$H$6</f>
        <v>2063.9764497700003</v>
      </c>
      <c r="C107" s="37">
        <f>SUMIFS(СВЦЭМ!$D$34:$D$777,СВЦЭМ!$A$34:$A$777,$A107,СВЦЭМ!$B$34:$B$777,C$83)+'СЕТ СН'!$H$11+СВЦЭМ!$D$10+'СЕТ СН'!$H$6</f>
        <v>2059.4993462000002</v>
      </c>
      <c r="D107" s="37">
        <f>SUMIFS(СВЦЭМ!$D$34:$D$777,СВЦЭМ!$A$34:$A$777,$A107,СВЦЭМ!$B$34:$B$777,D$83)+'СЕТ СН'!$H$11+СВЦЭМ!$D$10+'СЕТ СН'!$H$6</f>
        <v>1883.3252603400001</v>
      </c>
      <c r="E107" s="37">
        <f>SUMIFS(СВЦЭМ!$D$34:$D$777,СВЦЭМ!$A$34:$A$777,$A107,СВЦЭМ!$B$34:$B$777,E$83)+'СЕТ СН'!$H$11+СВЦЭМ!$D$10+'СЕТ СН'!$H$6</f>
        <v>1827.35284701</v>
      </c>
      <c r="F107" s="37">
        <f>SUMIFS(СВЦЭМ!$D$34:$D$777,СВЦЭМ!$A$34:$A$777,$A107,СВЦЭМ!$B$34:$B$777,F$83)+'СЕТ СН'!$H$11+СВЦЭМ!$D$10+'СЕТ СН'!$H$6</f>
        <v>1761.31332982</v>
      </c>
      <c r="G107" s="37">
        <f>SUMIFS(СВЦЭМ!$D$34:$D$777,СВЦЭМ!$A$34:$A$777,$A107,СВЦЭМ!$B$34:$B$777,G$83)+'СЕТ СН'!$H$11+СВЦЭМ!$D$10+'СЕТ СН'!$H$6</f>
        <v>1733.7292833800002</v>
      </c>
      <c r="H107" s="37">
        <f>SUMIFS(СВЦЭМ!$D$34:$D$777,СВЦЭМ!$A$34:$A$777,$A107,СВЦЭМ!$B$34:$B$777,H$83)+'СЕТ СН'!$H$11+СВЦЭМ!$D$10+'СЕТ СН'!$H$6</f>
        <v>1681.31796575</v>
      </c>
      <c r="I107" s="37">
        <f>SUMIFS(СВЦЭМ!$D$34:$D$777,СВЦЭМ!$A$34:$A$777,$A107,СВЦЭМ!$B$34:$B$777,I$83)+'СЕТ СН'!$H$11+СВЦЭМ!$D$10+'СЕТ СН'!$H$6</f>
        <v>1625.2460747800001</v>
      </c>
      <c r="J107" s="37">
        <f>SUMIFS(СВЦЭМ!$D$34:$D$777,СВЦЭМ!$A$34:$A$777,$A107,СВЦЭМ!$B$34:$B$777,J$83)+'СЕТ СН'!$H$11+СВЦЭМ!$D$10+'СЕТ СН'!$H$6</f>
        <v>1553.35613758</v>
      </c>
      <c r="K107" s="37">
        <f>SUMIFS(СВЦЭМ!$D$34:$D$777,СВЦЭМ!$A$34:$A$777,$A107,СВЦЭМ!$B$34:$B$777,K$83)+'СЕТ СН'!$H$11+СВЦЭМ!$D$10+'СЕТ СН'!$H$6</f>
        <v>1552.1105226300001</v>
      </c>
      <c r="L107" s="37">
        <f>SUMIFS(СВЦЭМ!$D$34:$D$777,СВЦЭМ!$A$34:$A$777,$A107,СВЦЭМ!$B$34:$B$777,L$83)+'СЕТ СН'!$H$11+СВЦЭМ!$D$10+'СЕТ СН'!$H$6</f>
        <v>1557.99279897</v>
      </c>
      <c r="M107" s="37">
        <f>SUMIFS(СВЦЭМ!$D$34:$D$777,СВЦЭМ!$A$34:$A$777,$A107,СВЦЭМ!$B$34:$B$777,M$83)+'СЕТ СН'!$H$11+СВЦЭМ!$D$10+'СЕТ СН'!$H$6</f>
        <v>1596.6143146700001</v>
      </c>
      <c r="N107" s="37">
        <f>SUMIFS(СВЦЭМ!$D$34:$D$777,СВЦЭМ!$A$34:$A$777,$A107,СВЦЭМ!$B$34:$B$777,N$83)+'СЕТ СН'!$H$11+СВЦЭМ!$D$10+'СЕТ СН'!$H$6</f>
        <v>1564.6134367500001</v>
      </c>
      <c r="O107" s="37">
        <f>SUMIFS(СВЦЭМ!$D$34:$D$777,СВЦЭМ!$A$34:$A$777,$A107,СВЦЭМ!$B$34:$B$777,O$83)+'СЕТ СН'!$H$11+СВЦЭМ!$D$10+'СЕТ СН'!$H$6</f>
        <v>1499.9757065700001</v>
      </c>
      <c r="P107" s="37">
        <f>SUMIFS(СВЦЭМ!$D$34:$D$777,СВЦЭМ!$A$34:$A$777,$A107,СВЦЭМ!$B$34:$B$777,P$83)+'СЕТ СН'!$H$11+СВЦЭМ!$D$10+'СЕТ СН'!$H$6</f>
        <v>1497.6790710800001</v>
      </c>
      <c r="Q107" s="37">
        <f>SUMIFS(СВЦЭМ!$D$34:$D$777,СВЦЭМ!$A$34:$A$777,$A107,СВЦЭМ!$B$34:$B$777,Q$83)+'СЕТ СН'!$H$11+СВЦЭМ!$D$10+'СЕТ СН'!$H$6</f>
        <v>1466.4336966600001</v>
      </c>
      <c r="R107" s="37">
        <f>SUMIFS(СВЦЭМ!$D$34:$D$777,СВЦЭМ!$A$34:$A$777,$A107,СВЦЭМ!$B$34:$B$777,R$83)+'СЕТ СН'!$H$11+СВЦЭМ!$D$10+'СЕТ СН'!$H$6</f>
        <v>1468.45280587</v>
      </c>
      <c r="S107" s="37">
        <f>SUMIFS(СВЦЭМ!$D$34:$D$777,СВЦЭМ!$A$34:$A$777,$A107,СВЦЭМ!$B$34:$B$777,S$83)+'СЕТ СН'!$H$11+СВЦЭМ!$D$10+'СЕТ СН'!$H$6</f>
        <v>1464.9170111200001</v>
      </c>
      <c r="T107" s="37">
        <f>SUMIFS(СВЦЭМ!$D$34:$D$777,СВЦЭМ!$A$34:$A$777,$A107,СВЦЭМ!$B$34:$B$777,T$83)+'СЕТ СН'!$H$11+СВЦЭМ!$D$10+'СЕТ СН'!$H$6</f>
        <v>1468.8874137100001</v>
      </c>
      <c r="U107" s="37">
        <f>SUMIFS(СВЦЭМ!$D$34:$D$777,СВЦЭМ!$A$34:$A$777,$A107,СВЦЭМ!$B$34:$B$777,U$83)+'СЕТ СН'!$H$11+СВЦЭМ!$D$10+'СЕТ СН'!$H$6</f>
        <v>1517.7076529300002</v>
      </c>
      <c r="V107" s="37">
        <f>SUMIFS(СВЦЭМ!$D$34:$D$777,СВЦЭМ!$A$34:$A$777,$A107,СВЦЭМ!$B$34:$B$777,V$83)+'СЕТ СН'!$H$11+СВЦЭМ!$D$10+'СЕТ СН'!$H$6</f>
        <v>1545.7813077000001</v>
      </c>
      <c r="W107" s="37">
        <f>SUMIFS(СВЦЭМ!$D$34:$D$777,СВЦЭМ!$A$34:$A$777,$A107,СВЦЭМ!$B$34:$B$777,W$83)+'СЕТ СН'!$H$11+СВЦЭМ!$D$10+'СЕТ СН'!$H$6</f>
        <v>1532.5141634400002</v>
      </c>
      <c r="X107" s="37">
        <f>SUMIFS(СВЦЭМ!$D$34:$D$777,СВЦЭМ!$A$34:$A$777,$A107,СВЦЭМ!$B$34:$B$777,X$83)+'СЕТ СН'!$H$11+СВЦЭМ!$D$10+'СЕТ СН'!$H$6</f>
        <v>1494.4057115600001</v>
      </c>
      <c r="Y107" s="37">
        <f>SUMIFS(СВЦЭМ!$D$34:$D$777,СВЦЭМ!$A$34:$A$777,$A107,СВЦЭМ!$B$34:$B$777,Y$83)+'СЕТ СН'!$H$11+СВЦЭМ!$D$10+'СЕТ СН'!$H$6</f>
        <v>1539.5671867900001</v>
      </c>
    </row>
    <row r="108" spans="1:25" ht="15.75" x14ac:dyDescent="0.2">
      <c r="A108" s="36">
        <f t="shared" si="2"/>
        <v>42638</v>
      </c>
      <c r="B108" s="37">
        <f>SUMIFS(СВЦЭМ!$D$34:$D$777,СВЦЭМ!$A$34:$A$777,$A108,СВЦЭМ!$B$34:$B$777,B$83)+'СЕТ СН'!$H$11+СВЦЭМ!$D$10+'СЕТ СН'!$H$6</f>
        <v>1577.8023437300001</v>
      </c>
      <c r="C108" s="37">
        <f>SUMIFS(СВЦЭМ!$D$34:$D$777,СВЦЭМ!$A$34:$A$777,$A108,СВЦЭМ!$B$34:$B$777,C$83)+'СЕТ СН'!$H$11+СВЦЭМ!$D$10+'СЕТ СН'!$H$6</f>
        <v>1654.97155178</v>
      </c>
      <c r="D108" s="37">
        <f>SUMIFS(СВЦЭМ!$D$34:$D$777,СВЦЭМ!$A$34:$A$777,$A108,СВЦЭМ!$B$34:$B$777,D$83)+'СЕТ СН'!$H$11+СВЦЭМ!$D$10+'СЕТ СН'!$H$6</f>
        <v>1693.6027788199999</v>
      </c>
      <c r="E108" s="37">
        <f>SUMIFS(СВЦЭМ!$D$34:$D$777,СВЦЭМ!$A$34:$A$777,$A108,СВЦЭМ!$B$34:$B$777,E$83)+'СЕТ СН'!$H$11+СВЦЭМ!$D$10+'СЕТ СН'!$H$6</f>
        <v>1692.0070228</v>
      </c>
      <c r="F108" s="37">
        <f>SUMIFS(СВЦЭМ!$D$34:$D$777,СВЦЭМ!$A$34:$A$777,$A108,СВЦЭМ!$B$34:$B$777,F$83)+'СЕТ СН'!$H$11+СВЦЭМ!$D$10+'СЕТ СН'!$H$6</f>
        <v>1710.6680254299999</v>
      </c>
      <c r="G108" s="37">
        <f>SUMIFS(СВЦЭМ!$D$34:$D$777,СВЦЭМ!$A$34:$A$777,$A108,СВЦЭМ!$B$34:$B$777,G$83)+'СЕТ СН'!$H$11+СВЦЭМ!$D$10+'СЕТ СН'!$H$6</f>
        <v>1693.7651022600003</v>
      </c>
      <c r="H108" s="37">
        <f>SUMIFS(СВЦЭМ!$D$34:$D$777,СВЦЭМ!$A$34:$A$777,$A108,СВЦЭМ!$B$34:$B$777,H$83)+'СЕТ СН'!$H$11+СВЦЭМ!$D$10+'СЕТ СН'!$H$6</f>
        <v>1682.9926556800001</v>
      </c>
      <c r="I108" s="37">
        <f>SUMIFS(СВЦЭМ!$D$34:$D$777,СВЦЭМ!$A$34:$A$777,$A108,СВЦЭМ!$B$34:$B$777,I$83)+'СЕТ СН'!$H$11+СВЦЭМ!$D$10+'СЕТ СН'!$H$6</f>
        <v>1646.4096276</v>
      </c>
      <c r="J108" s="37">
        <f>SUMIFS(СВЦЭМ!$D$34:$D$777,СВЦЭМ!$A$34:$A$777,$A108,СВЦЭМ!$B$34:$B$777,J$83)+'СЕТ СН'!$H$11+СВЦЭМ!$D$10+'СЕТ СН'!$H$6</f>
        <v>1552.6317372799999</v>
      </c>
      <c r="K108" s="37">
        <f>SUMIFS(СВЦЭМ!$D$34:$D$777,СВЦЭМ!$A$34:$A$777,$A108,СВЦЭМ!$B$34:$B$777,K$83)+'СЕТ СН'!$H$11+СВЦЭМ!$D$10+'СЕТ СН'!$H$6</f>
        <v>1500.4906756400001</v>
      </c>
      <c r="L108" s="37">
        <f>SUMIFS(СВЦЭМ!$D$34:$D$777,СВЦЭМ!$A$34:$A$777,$A108,СВЦЭМ!$B$34:$B$777,L$83)+'СЕТ СН'!$H$11+СВЦЭМ!$D$10+'СЕТ СН'!$H$6</f>
        <v>1461.03261531</v>
      </c>
      <c r="M108" s="37">
        <f>SUMIFS(СВЦЭМ!$D$34:$D$777,СВЦЭМ!$A$34:$A$777,$A108,СВЦЭМ!$B$34:$B$777,M$83)+'СЕТ СН'!$H$11+СВЦЭМ!$D$10+'СЕТ СН'!$H$6</f>
        <v>1482.4954871300001</v>
      </c>
      <c r="N108" s="37">
        <f>SUMIFS(СВЦЭМ!$D$34:$D$777,СВЦЭМ!$A$34:$A$777,$A108,СВЦЭМ!$B$34:$B$777,N$83)+'СЕТ СН'!$H$11+СВЦЭМ!$D$10+'СЕТ СН'!$H$6</f>
        <v>1470.8933571800001</v>
      </c>
      <c r="O108" s="37">
        <f>SUMIFS(СВЦЭМ!$D$34:$D$777,СВЦЭМ!$A$34:$A$777,$A108,СВЦЭМ!$B$34:$B$777,O$83)+'СЕТ СН'!$H$11+СВЦЭМ!$D$10+'СЕТ СН'!$H$6</f>
        <v>1528.07991107</v>
      </c>
      <c r="P108" s="37">
        <f>SUMIFS(СВЦЭМ!$D$34:$D$777,СВЦЭМ!$A$34:$A$777,$A108,СВЦЭМ!$B$34:$B$777,P$83)+'СЕТ СН'!$H$11+СВЦЭМ!$D$10+'СЕТ СН'!$H$6</f>
        <v>1572.8926290899999</v>
      </c>
      <c r="Q108" s="37">
        <f>SUMIFS(СВЦЭМ!$D$34:$D$777,СВЦЭМ!$A$34:$A$777,$A108,СВЦЭМ!$B$34:$B$777,Q$83)+'СЕТ СН'!$H$11+СВЦЭМ!$D$10+'СЕТ СН'!$H$6</f>
        <v>1550.74570576</v>
      </c>
      <c r="R108" s="37">
        <f>SUMIFS(СВЦЭМ!$D$34:$D$777,СВЦЭМ!$A$34:$A$777,$A108,СВЦЭМ!$B$34:$B$777,R$83)+'СЕТ СН'!$H$11+СВЦЭМ!$D$10+'СЕТ СН'!$H$6</f>
        <v>1556.5883753800001</v>
      </c>
      <c r="S108" s="37">
        <f>SUMIFS(СВЦЭМ!$D$34:$D$777,СВЦЭМ!$A$34:$A$777,$A108,СВЦЭМ!$B$34:$B$777,S$83)+'СЕТ СН'!$H$11+СВЦЭМ!$D$10+'СЕТ СН'!$H$6</f>
        <v>1516.1269732800001</v>
      </c>
      <c r="T108" s="37">
        <f>SUMIFS(СВЦЭМ!$D$34:$D$777,СВЦЭМ!$A$34:$A$777,$A108,СВЦЭМ!$B$34:$B$777,T$83)+'СЕТ СН'!$H$11+СВЦЭМ!$D$10+'СЕТ СН'!$H$6</f>
        <v>1504.1857291199999</v>
      </c>
      <c r="U108" s="37">
        <f>SUMIFS(СВЦЭМ!$D$34:$D$777,СВЦЭМ!$A$34:$A$777,$A108,СВЦЭМ!$B$34:$B$777,U$83)+'СЕТ СН'!$H$11+СВЦЭМ!$D$10+'СЕТ СН'!$H$6</f>
        <v>1492.99840494</v>
      </c>
      <c r="V108" s="37">
        <f>SUMIFS(СВЦЭМ!$D$34:$D$777,СВЦЭМ!$A$34:$A$777,$A108,СВЦЭМ!$B$34:$B$777,V$83)+'СЕТ СН'!$H$11+СВЦЭМ!$D$10+'СЕТ СН'!$H$6</f>
        <v>1466.88905295</v>
      </c>
      <c r="W108" s="37">
        <f>SUMIFS(СВЦЭМ!$D$34:$D$777,СВЦЭМ!$A$34:$A$777,$A108,СВЦЭМ!$B$34:$B$777,W$83)+'СЕТ СН'!$H$11+СВЦЭМ!$D$10+'СЕТ СН'!$H$6</f>
        <v>1460.6143921600001</v>
      </c>
      <c r="X108" s="37">
        <f>SUMIFS(СВЦЭМ!$D$34:$D$777,СВЦЭМ!$A$34:$A$777,$A108,СВЦЭМ!$B$34:$B$777,X$83)+'СЕТ СН'!$H$11+СВЦЭМ!$D$10+'СЕТ СН'!$H$6</f>
        <v>1529.3224671299999</v>
      </c>
      <c r="Y108" s="37">
        <f>SUMIFS(СВЦЭМ!$D$34:$D$777,СВЦЭМ!$A$34:$A$777,$A108,СВЦЭМ!$B$34:$B$777,Y$83)+'СЕТ СН'!$H$11+СВЦЭМ!$D$10+'СЕТ СН'!$H$6</f>
        <v>1539.90495994</v>
      </c>
    </row>
    <row r="109" spans="1:25" ht="15.75" x14ac:dyDescent="0.2">
      <c r="A109" s="36">
        <f t="shared" si="2"/>
        <v>42639</v>
      </c>
      <c r="B109" s="37">
        <f>SUMIFS(СВЦЭМ!$D$34:$D$777,СВЦЭМ!$A$34:$A$777,$A109,СВЦЭМ!$B$34:$B$777,B$83)+'СЕТ СН'!$H$11+СВЦЭМ!$D$10+'СЕТ СН'!$H$6</f>
        <v>1542.2133591800002</v>
      </c>
      <c r="C109" s="37">
        <f>SUMIFS(СВЦЭМ!$D$34:$D$777,СВЦЭМ!$A$34:$A$777,$A109,СВЦЭМ!$B$34:$B$777,C$83)+'СЕТ СН'!$H$11+СВЦЭМ!$D$10+'СЕТ СН'!$H$6</f>
        <v>1677.92699098</v>
      </c>
      <c r="D109" s="37">
        <f>SUMIFS(СВЦЭМ!$D$34:$D$777,СВЦЭМ!$A$34:$A$777,$A109,СВЦЭМ!$B$34:$B$777,D$83)+'СЕТ СН'!$H$11+СВЦЭМ!$D$10+'СЕТ СН'!$H$6</f>
        <v>1719.78697422</v>
      </c>
      <c r="E109" s="37">
        <f>SUMIFS(СВЦЭМ!$D$34:$D$777,СВЦЭМ!$A$34:$A$777,$A109,СВЦЭМ!$B$34:$B$777,E$83)+'СЕТ СН'!$H$11+СВЦЭМ!$D$10+'СЕТ СН'!$H$6</f>
        <v>1727.4130571300002</v>
      </c>
      <c r="F109" s="37">
        <f>SUMIFS(СВЦЭМ!$D$34:$D$777,СВЦЭМ!$A$34:$A$777,$A109,СВЦЭМ!$B$34:$B$777,F$83)+'СЕТ СН'!$H$11+СВЦЭМ!$D$10+'СЕТ СН'!$H$6</f>
        <v>1717.0294933499999</v>
      </c>
      <c r="G109" s="37">
        <f>SUMIFS(СВЦЭМ!$D$34:$D$777,СВЦЭМ!$A$34:$A$777,$A109,СВЦЭМ!$B$34:$B$777,G$83)+'СЕТ СН'!$H$11+СВЦЭМ!$D$10+'СЕТ СН'!$H$6</f>
        <v>1705.4148666300002</v>
      </c>
      <c r="H109" s="37">
        <f>SUMIFS(СВЦЭМ!$D$34:$D$777,СВЦЭМ!$A$34:$A$777,$A109,СВЦЭМ!$B$34:$B$777,H$83)+'СЕТ СН'!$H$11+СВЦЭМ!$D$10+'СЕТ СН'!$H$6</f>
        <v>1639.1931455100002</v>
      </c>
      <c r="I109" s="37">
        <f>SUMIFS(СВЦЭМ!$D$34:$D$777,СВЦЭМ!$A$34:$A$777,$A109,СВЦЭМ!$B$34:$B$777,I$83)+'СЕТ СН'!$H$11+СВЦЭМ!$D$10+'СЕТ СН'!$H$6</f>
        <v>1534.9035233700001</v>
      </c>
      <c r="J109" s="37">
        <f>SUMIFS(СВЦЭМ!$D$34:$D$777,СВЦЭМ!$A$34:$A$777,$A109,СВЦЭМ!$B$34:$B$777,J$83)+'СЕТ СН'!$H$11+СВЦЭМ!$D$10+'СЕТ СН'!$H$6</f>
        <v>1486.4157091400002</v>
      </c>
      <c r="K109" s="37">
        <f>SUMIFS(СВЦЭМ!$D$34:$D$777,СВЦЭМ!$A$34:$A$777,$A109,СВЦЭМ!$B$34:$B$777,K$83)+'СЕТ СН'!$H$11+СВЦЭМ!$D$10+'СЕТ СН'!$H$6</f>
        <v>1433.5393983200001</v>
      </c>
      <c r="L109" s="37">
        <f>SUMIFS(СВЦЭМ!$D$34:$D$777,СВЦЭМ!$A$34:$A$777,$A109,СВЦЭМ!$B$34:$B$777,L$83)+'СЕТ СН'!$H$11+СВЦЭМ!$D$10+'СЕТ СН'!$H$6</f>
        <v>1450.72109632</v>
      </c>
      <c r="M109" s="37">
        <f>SUMIFS(СВЦЭМ!$D$34:$D$777,СВЦЭМ!$A$34:$A$777,$A109,СВЦЭМ!$B$34:$B$777,M$83)+'СЕТ СН'!$H$11+СВЦЭМ!$D$10+'СЕТ СН'!$H$6</f>
        <v>1428.98807422</v>
      </c>
      <c r="N109" s="37">
        <f>SUMIFS(СВЦЭМ!$D$34:$D$777,СВЦЭМ!$A$34:$A$777,$A109,СВЦЭМ!$B$34:$B$777,N$83)+'СЕТ СН'!$H$11+СВЦЭМ!$D$10+'СЕТ СН'!$H$6</f>
        <v>1437.91940666</v>
      </c>
      <c r="O109" s="37">
        <f>SUMIFS(СВЦЭМ!$D$34:$D$777,СВЦЭМ!$A$34:$A$777,$A109,СВЦЭМ!$B$34:$B$777,O$83)+'СЕТ СН'!$H$11+СВЦЭМ!$D$10+'СЕТ СН'!$H$6</f>
        <v>1483.22241078</v>
      </c>
      <c r="P109" s="37">
        <f>SUMIFS(СВЦЭМ!$D$34:$D$777,СВЦЭМ!$A$34:$A$777,$A109,СВЦЭМ!$B$34:$B$777,P$83)+'СЕТ СН'!$H$11+СВЦЭМ!$D$10+'СЕТ СН'!$H$6</f>
        <v>1444.76160562</v>
      </c>
      <c r="Q109" s="37">
        <f>SUMIFS(СВЦЭМ!$D$34:$D$777,СВЦЭМ!$A$34:$A$777,$A109,СВЦЭМ!$B$34:$B$777,Q$83)+'СЕТ СН'!$H$11+СВЦЭМ!$D$10+'СЕТ СН'!$H$6</f>
        <v>1460.54969568</v>
      </c>
      <c r="R109" s="37">
        <f>SUMIFS(СВЦЭМ!$D$34:$D$777,СВЦЭМ!$A$34:$A$777,$A109,СВЦЭМ!$B$34:$B$777,R$83)+'СЕТ СН'!$H$11+СВЦЭМ!$D$10+'СЕТ СН'!$H$6</f>
        <v>1483.5110487400002</v>
      </c>
      <c r="S109" s="37">
        <f>SUMIFS(СВЦЭМ!$D$34:$D$777,СВЦЭМ!$A$34:$A$777,$A109,СВЦЭМ!$B$34:$B$777,S$83)+'СЕТ СН'!$H$11+СВЦЭМ!$D$10+'СЕТ СН'!$H$6</f>
        <v>1537.9687136000002</v>
      </c>
      <c r="T109" s="37">
        <f>SUMIFS(СВЦЭМ!$D$34:$D$777,СВЦЭМ!$A$34:$A$777,$A109,СВЦЭМ!$B$34:$B$777,T$83)+'СЕТ СН'!$H$11+СВЦЭМ!$D$10+'СЕТ СН'!$H$6</f>
        <v>1483.3816240300002</v>
      </c>
      <c r="U109" s="37">
        <f>SUMIFS(СВЦЭМ!$D$34:$D$777,СВЦЭМ!$A$34:$A$777,$A109,СВЦЭМ!$B$34:$B$777,U$83)+'СЕТ СН'!$H$11+СВЦЭМ!$D$10+'СЕТ СН'!$H$6</f>
        <v>1433.26213603</v>
      </c>
      <c r="V109" s="37">
        <f>SUMIFS(СВЦЭМ!$D$34:$D$777,СВЦЭМ!$A$34:$A$777,$A109,СВЦЭМ!$B$34:$B$777,V$83)+'СЕТ СН'!$H$11+СВЦЭМ!$D$10+'СЕТ СН'!$H$6</f>
        <v>1447.3303940200001</v>
      </c>
      <c r="W109" s="37">
        <f>SUMIFS(СВЦЭМ!$D$34:$D$777,СВЦЭМ!$A$34:$A$777,$A109,СВЦЭМ!$B$34:$B$777,W$83)+'СЕТ СН'!$H$11+СВЦЭМ!$D$10+'СЕТ СН'!$H$6</f>
        <v>1437.81365005</v>
      </c>
      <c r="X109" s="37">
        <f>SUMIFS(СВЦЭМ!$D$34:$D$777,СВЦЭМ!$A$34:$A$777,$A109,СВЦЭМ!$B$34:$B$777,X$83)+'СЕТ СН'!$H$11+СВЦЭМ!$D$10+'СЕТ СН'!$H$6</f>
        <v>1465.5084200800002</v>
      </c>
      <c r="Y109" s="37">
        <f>SUMIFS(СВЦЭМ!$D$34:$D$777,СВЦЭМ!$A$34:$A$777,$A109,СВЦЭМ!$B$34:$B$777,Y$83)+'СЕТ СН'!$H$11+СВЦЭМ!$D$10+'СЕТ СН'!$H$6</f>
        <v>1570.1276491200001</v>
      </c>
    </row>
    <row r="110" spans="1:25" ht="15.75" x14ac:dyDescent="0.2">
      <c r="A110" s="36">
        <f t="shared" si="2"/>
        <v>42640</v>
      </c>
      <c r="B110" s="37">
        <f>SUMIFS(СВЦЭМ!$D$34:$D$777,СВЦЭМ!$A$34:$A$777,$A110,СВЦЭМ!$B$34:$B$777,B$83)+'СЕТ СН'!$H$11+СВЦЭМ!$D$10+'СЕТ СН'!$H$6</f>
        <v>1609.4563569500001</v>
      </c>
      <c r="C110" s="37">
        <f>SUMIFS(СВЦЭМ!$D$34:$D$777,СВЦЭМ!$A$34:$A$777,$A110,СВЦЭМ!$B$34:$B$777,C$83)+'СЕТ СН'!$H$11+СВЦЭМ!$D$10+'СЕТ СН'!$H$6</f>
        <v>1679.1771982300002</v>
      </c>
      <c r="D110" s="37">
        <f>SUMIFS(СВЦЭМ!$D$34:$D$777,СВЦЭМ!$A$34:$A$777,$A110,СВЦЭМ!$B$34:$B$777,D$83)+'СЕТ СН'!$H$11+СВЦЭМ!$D$10+'СЕТ СН'!$H$6</f>
        <v>1722.3519633000001</v>
      </c>
      <c r="E110" s="37">
        <f>SUMIFS(СВЦЭМ!$D$34:$D$777,СВЦЭМ!$A$34:$A$777,$A110,СВЦЭМ!$B$34:$B$777,E$83)+'СЕТ СН'!$H$11+СВЦЭМ!$D$10+'СЕТ СН'!$H$6</f>
        <v>1725.6796193200003</v>
      </c>
      <c r="F110" s="37">
        <f>SUMIFS(СВЦЭМ!$D$34:$D$777,СВЦЭМ!$A$34:$A$777,$A110,СВЦЭМ!$B$34:$B$777,F$83)+'СЕТ СН'!$H$11+СВЦЭМ!$D$10+'СЕТ СН'!$H$6</f>
        <v>1717.6987550399999</v>
      </c>
      <c r="G110" s="37">
        <f>SUMIFS(СВЦЭМ!$D$34:$D$777,СВЦЭМ!$A$34:$A$777,$A110,СВЦЭМ!$B$34:$B$777,G$83)+'СЕТ СН'!$H$11+СВЦЭМ!$D$10+'СЕТ СН'!$H$6</f>
        <v>1704.8166699400003</v>
      </c>
      <c r="H110" s="37">
        <f>SUMIFS(СВЦЭМ!$D$34:$D$777,СВЦЭМ!$A$34:$A$777,$A110,СВЦЭМ!$B$34:$B$777,H$83)+'СЕТ СН'!$H$11+СВЦЭМ!$D$10+'СЕТ СН'!$H$6</f>
        <v>1739.1262155200002</v>
      </c>
      <c r="I110" s="37">
        <f>SUMIFS(СВЦЭМ!$D$34:$D$777,СВЦЭМ!$A$34:$A$777,$A110,СВЦЭМ!$B$34:$B$777,I$83)+'СЕТ СН'!$H$11+СВЦЭМ!$D$10+'СЕТ СН'!$H$6</f>
        <v>1581.7939255700001</v>
      </c>
      <c r="J110" s="37">
        <f>SUMIFS(СВЦЭМ!$D$34:$D$777,СВЦЭМ!$A$34:$A$777,$A110,СВЦЭМ!$B$34:$B$777,J$83)+'СЕТ СН'!$H$11+СВЦЭМ!$D$10+'СЕТ СН'!$H$6</f>
        <v>1499.9609618899999</v>
      </c>
      <c r="K110" s="37">
        <f>SUMIFS(СВЦЭМ!$D$34:$D$777,СВЦЭМ!$A$34:$A$777,$A110,СВЦЭМ!$B$34:$B$777,K$83)+'СЕТ СН'!$H$11+СВЦЭМ!$D$10+'СЕТ СН'!$H$6</f>
        <v>1449.7056607300001</v>
      </c>
      <c r="L110" s="37">
        <f>SUMIFS(СВЦЭМ!$D$34:$D$777,СВЦЭМ!$A$34:$A$777,$A110,СВЦЭМ!$B$34:$B$777,L$83)+'СЕТ СН'!$H$11+СВЦЭМ!$D$10+'СЕТ СН'!$H$6</f>
        <v>1410.0883458100002</v>
      </c>
      <c r="M110" s="37">
        <f>SUMIFS(СВЦЭМ!$D$34:$D$777,СВЦЭМ!$A$34:$A$777,$A110,СВЦЭМ!$B$34:$B$777,M$83)+'СЕТ СН'!$H$11+СВЦЭМ!$D$10+'СЕТ СН'!$H$6</f>
        <v>1433.4150207900002</v>
      </c>
      <c r="N110" s="37">
        <f>SUMIFS(СВЦЭМ!$D$34:$D$777,СВЦЭМ!$A$34:$A$777,$A110,СВЦЭМ!$B$34:$B$777,N$83)+'СЕТ СН'!$H$11+СВЦЭМ!$D$10+'СЕТ СН'!$H$6</f>
        <v>1507.5049663</v>
      </c>
      <c r="O110" s="37">
        <f>SUMIFS(СВЦЭМ!$D$34:$D$777,СВЦЭМ!$A$34:$A$777,$A110,СВЦЭМ!$B$34:$B$777,O$83)+'СЕТ СН'!$H$11+СВЦЭМ!$D$10+'СЕТ СН'!$H$6</f>
        <v>1516.3006154500001</v>
      </c>
      <c r="P110" s="37">
        <f>SUMIFS(СВЦЭМ!$D$34:$D$777,СВЦЭМ!$A$34:$A$777,$A110,СВЦЭМ!$B$34:$B$777,P$83)+'СЕТ СН'!$H$11+СВЦЭМ!$D$10+'СЕТ СН'!$H$6</f>
        <v>1523.1572502500001</v>
      </c>
      <c r="Q110" s="37">
        <f>SUMIFS(СВЦЭМ!$D$34:$D$777,СВЦЭМ!$A$34:$A$777,$A110,СВЦЭМ!$B$34:$B$777,Q$83)+'СЕТ СН'!$H$11+СВЦЭМ!$D$10+'СЕТ СН'!$H$6</f>
        <v>1531.6568113200001</v>
      </c>
      <c r="R110" s="37">
        <f>SUMIFS(СВЦЭМ!$D$34:$D$777,СВЦЭМ!$A$34:$A$777,$A110,СВЦЭМ!$B$34:$B$777,R$83)+'СЕТ СН'!$H$11+СВЦЭМ!$D$10+'СЕТ СН'!$H$6</f>
        <v>1505.0484181700001</v>
      </c>
      <c r="S110" s="37">
        <f>SUMIFS(СВЦЭМ!$D$34:$D$777,СВЦЭМ!$A$34:$A$777,$A110,СВЦЭМ!$B$34:$B$777,S$83)+'СЕТ СН'!$H$11+СВЦЭМ!$D$10+'СЕТ СН'!$H$6</f>
        <v>1505.1315323000001</v>
      </c>
      <c r="T110" s="37">
        <f>SUMIFS(СВЦЭМ!$D$34:$D$777,СВЦЭМ!$A$34:$A$777,$A110,СВЦЭМ!$B$34:$B$777,T$83)+'СЕТ СН'!$H$11+СВЦЭМ!$D$10+'СЕТ СН'!$H$6</f>
        <v>1475.1182316600002</v>
      </c>
      <c r="U110" s="37">
        <f>SUMIFS(СВЦЭМ!$D$34:$D$777,СВЦЭМ!$A$34:$A$777,$A110,СВЦЭМ!$B$34:$B$777,U$83)+'СЕТ СН'!$H$11+СВЦЭМ!$D$10+'СЕТ СН'!$H$6</f>
        <v>1465.00311706</v>
      </c>
      <c r="V110" s="37">
        <f>SUMIFS(СВЦЭМ!$D$34:$D$777,СВЦЭМ!$A$34:$A$777,$A110,СВЦЭМ!$B$34:$B$777,V$83)+'СЕТ СН'!$H$11+СВЦЭМ!$D$10+'СЕТ СН'!$H$6</f>
        <v>1488.9032774000002</v>
      </c>
      <c r="W110" s="37">
        <f>SUMIFS(СВЦЭМ!$D$34:$D$777,СВЦЭМ!$A$34:$A$777,$A110,СВЦЭМ!$B$34:$B$777,W$83)+'СЕТ СН'!$H$11+СВЦЭМ!$D$10+'СЕТ СН'!$H$6</f>
        <v>1462.2602600800001</v>
      </c>
      <c r="X110" s="37">
        <f>SUMIFS(СВЦЭМ!$D$34:$D$777,СВЦЭМ!$A$34:$A$777,$A110,СВЦЭМ!$B$34:$B$777,X$83)+'СЕТ СН'!$H$11+СВЦЭМ!$D$10+'СЕТ СН'!$H$6</f>
        <v>1422.57993485</v>
      </c>
      <c r="Y110" s="37">
        <f>SUMIFS(СВЦЭМ!$D$34:$D$777,СВЦЭМ!$A$34:$A$777,$A110,СВЦЭМ!$B$34:$B$777,Y$83)+'СЕТ СН'!$H$11+СВЦЭМ!$D$10+'СЕТ СН'!$H$6</f>
        <v>1505.3201934600002</v>
      </c>
    </row>
    <row r="111" spans="1:25" ht="15.75" x14ac:dyDescent="0.2">
      <c r="A111" s="36">
        <f t="shared" si="2"/>
        <v>42641</v>
      </c>
      <c r="B111" s="37">
        <f>SUMIFS(СВЦЭМ!$D$34:$D$777,СВЦЭМ!$A$34:$A$777,$A111,СВЦЭМ!$B$34:$B$777,B$83)+'СЕТ СН'!$H$11+СВЦЭМ!$D$10+'СЕТ СН'!$H$6</f>
        <v>1610.0560763000001</v>
      </c>
      <c r="C111" s="37">
        <f>SUMIFS(СВЦЭМ!$D$34:$D$777,СВЦЭМ!$A$34:$A$777,$A111,СВЦЭМ!$B$34:$B$777,C$83)+'СЕТ СН'!$H$11+СВЦЭМ!$D$10+'СЕТ СН'!$H$6</f>
        <v>1675.0831529400002</v>
      </c>
      <c r="D111" s="37">
        <f>SUMIFS(СВЦЭМ!$D$34:$D$777,СВЦЭМ!$A$34:$A$777,$A111,СВЦЭМ!$B$34:$B$777,D$83)+'СЕТ СН'!$H$11+СВЦЭМ!$D$10+'СЕТ СН'!$H$6</f>
        <v>1708.8604916100003</v>
      </c>
      <c r="E111" s="37">
        <f>SUMIFS(СВЦЭМ!$D$34:$D$777,СВЦЭМ!$A$34:$A$777,$A111,СВЦЭМ!$B$34:$B$777,E$83)+'СЕТ СН'!$H$11+СВЦЭМ!$D$10+'СЕТ СН'!$H$6</f>
        <v>1774.8573861700002</v>
      </c>
      <c r="F111" s="37">
        <f>SUMIFS(СВЦЭМ!$D$34:$D$777,СВЦЭМ!$A$34:$A$777,$A111,СВЦЭМ!$B$34:$B$777,F$83)+'СЕТ СН'!$H$11+СВЦЭМ!$D$10+'СЕТ СН'!$H$6</f>
        <v>1875.5879734</v>
      </c>
      <c r="G111" s="37">
        <f>SUMIFS(СВЦЭМ!$D$34:$D$777,СВЦЭМ!$A$34:$A$777,$A111,СВЦЭМ!$B$34:$B$777,G$83)+'СЕТ СН'!$H$11+СВЦЭМ!$D$10+'СЕТ СН'!$H$6</f>
        <v>1855.79080101</v>
      </c>
      <c r="H111" s="37">
        <f>SUMIFS(СВЦЭМ!$D$34:$D$777,СВЦЭМ!$A$34:$A$777,$A111,СВЦЭМ!$B$34:$B$777,H$83)+'СЕТ СН'!$H$11+СВЦЭМ!$D$10+'СЕТ СН'!$H$6</f>
        <v>1716.5391241900002</v>
      </c>
      <c r="I111" s="37">
        <f>SUMIFS(СВЦЭМ!$D$34:$D$777,СВЦЭМ!$A$34:$A$777,$A111,СВЦЭМ!$B$34:$B$777,I$83)+'СЕТ СН'!$H$11+СВЦЭМ!$D$10+'СЕТ СН'!$H$6</f>
        <v>1650.7547153099999</v>
      </c>
      <c r="J111" s="37">
        <f>SUMIFS(СВЦЭМ!$D$34:$D$777,СВЦЭМ!$A$34:$A$777,$A111,СВЦЭМ!$B$34:$B$777,J$83)+'СЕТ СН'!$H$11+СВЦЭМ!$D$10+'СЕТ СН'!$H$6</f>
        <v>1605.2335432</v>
      </c>
      <c r="K111" s="37">
        <f>SUMIFS(СВЦЭМ!$D$34:$D$777,СВЦЭМ!$A$34:$A$777,$A111,СВЦЭМ!$B$34:$B$777,K$83)+'СЕТ СН'!$H$11+СВЦЭМ!$D$10+'СЕТ СН'!$H$6</f>
        <v>1504.9999426100001</v>
      </c>
      <c r="L111" s="37">
        <f>SUMIFS(СВЦЭМ!$D$34:$D$777,СВЦЭМ!$A$34:$A$777,$A111,СВЦЭМ!$B$34:$B$777,L$83)+'СЕТ СН'!$H$11+СВЦЭМ!$D$10+'СЕТ СН'!$H$6</f>
        <v>1484.1768964600001</v>
      </c>
      <c r="M111" s="37">
        <f>SUMIFS(СВЦЭМ!$D$34:$D$777,СВЦЭМ!$A$34:$A$777,$A111,СВЦЭМ!$B$34:$B$777,M$83)+'СЕТ СН'!$H$11+СВЦЭМ!$D$10+'СЕТ СН'!$H$6</f>
        <v>1478.4075262599999</v>
      </c>
      <c r="N111" s="37">
        <f>SUMIFS(СВЦЭМ!$D$34:$D$777,СВЦЭМ!$A$34:$A$777,$A111,СВЦЭМ!$B$34:$B$777,N$83)+'СЕТ СН'!$H$11+СВЦЭМ!$D$10+'СЕТ СН'!$H$6</f>
        <v>1463.6936582600001</v>
      </c>
      <c r="O111" s="37">
        <f>SUMIFS(СВЦЭМ!$D$34:$D$777,СВЦЭМ!$A$34:$A$777,$A111,СВЦЭМ!$B$34:$B$777,O$83)+'СЕТ СН'!$H$11+СВЦЭМ!$D$10+'СЕТ СН'!$H$6</f>
        <v>1548.3672791700001</v>
      </c>
      <c r="P111" s="37">
        <f>SUMIFS(СВЦЭМ!$D$34:$D$777,СВЦЭМ!$A$34:$A$777,$A111,СВЦЭМ!$B$34:$B$777,P$83)+'СЕТ СН'!$H$11+СВЦЭМ!$D$10+'СЕТ СН'!$H$6</f>
        <v>1452.60257912</v>
      </c>
      <c r="Q111" s="37">
        <f>SUMIFS(СВЦЭМ!$D$34:$D$777,СВЦЭМ!$A$34:$A$777,$A111,СВЦЭМ!$B$34:$B$777,Q$83)+'СЕТ СН'!$H$11+СВЦЭМ!$D$10+'СЕТ СН'!$H$6</f>
        <v>1449.4722647900001</v>
      </c>
      <c r="R111" s="37">
        <f>SUMIFS(СВЦЭМ!$D$34:$D$777,СВЦЭМ!$A$34:$A$777,$A111,СВЦЭМ!$B$34:$B$777,R$83)+'СЕТ СН'!$H$11+СВЦЭМ!$D$10+'СЕТ СН'!$H$6</f>
        <v>1434.7432125</v>
      </c>
      <c r="S111" s="37">
        <f>SUMIFS(СВЦЭМ!$D$34:$D$777,СВЦЭМ!$A$34:$A$777,$A111,СВЦЭМ!$B$34:$B$777,S$83)+'СЕТ СН'!$H$11+СВЦЭМ!$D$10+'СЕТ СН'!$H$6</f>
        <v>1472.5253277300001</v>
      </c>
      <c r="T111" s="37">
        <f>SUMIFS(СВЦЭМ!$D$34:$D$777,СВЦЭМ!$A$34:$A$777,$A111,СВЦЭМ!$B$34:$B$777,T$83)+'СЕТ СН'!$H$11+СВЦЭМ!$D$10+'СЕТ СН'!$H$6</f>
        <v>1442.25017146</v>
      </c>
      <c r="U111" s="37">
        <f>SUMIFS(СВЦЭМ!$D$34:$D$777,СВЦЭМ!$A$34:$A$777,$A111,СВЦЭМ!$B$34:$B$777,U$83)+'СЕТ СН'!$H$11+СВЦЭМ!$D$10+'СЕТ СН'!$H$6</f>
        <v>1429.44655087</v>
      </c>
      <c r="V111" s="37">
        <f>SUMIFS(СВЦЭМ!$D$34:$D$777,СВЦЭМ!$A$34:$A$777,$A111,СВЦЭМ!$B$34:$B$777,V$83)+'СЕТ СН'!$H$11+СВЦЭМ!$D$10+'СЕТ СН'!$H$6</f>
        <v>1453.01871282</v>
      </c>
      <c r="W111" s="37">
        <f>SUMIFS(СВЦЭМ!$D$34:$D$777,СВЦЭМ!$A$34:$A$777,$A111,СВЦЭМ!$B$34:$B$777,W$83)+'СЕТ СН'!$H$11+СВЦЭМ!$D$10+'СЕТ СН'!$H$6</f>
        <v>1448.1189166300001</v>
      </c>
      <c r="X111" s="37">
        <f>SUMIFS(СВЦЭМ!$D$34:$D$777,СВЦЭМ!$A$34:$A$777,$A111,СВЦЭМ!$B$34:$B$777,X$83)+'СЕТ СН'!$H$11+СВЦЭМ!$D$10+'СЕТ СН'!$H$6</f>
        <v>1461.7657190700002</v>
      </c>
      <c r="Y111" s="37">
        <f>SUMIFS(СВЦЭМ!$D$34:$D$777,СВЦЭМ!$A$34:$A$777,$A111,СВЦЭМ!$B$34:$B$777,Y$83)+'СЕТ СН'!$H$11+СВЦЭМ!$D$10+'СЕТ СН'!$H$6</f>
        <v>1521.69575095</v>
      </c>
    </row>
    <row r="112" spans="1:25" ht="15.75" x14ac:dyDescent="0.2">
      <c r="A112" s="36">
        <f t="shared" si="2"/>
        <v>42642</v>
      </c>
      <c r="B112" s="37">
        <f>SUMIFS(СВЦЭМ!$D$34:$D$777,СВЦЭМ!$A$34:$A$777,$A112,СВЦЭМ!$B$34:$B$777,B$83)+'СЕТ СН'!$H$11+СВЦЭМ!$D$10+'СЕТ СН'!$H$6</f>
        <v>1462.7243559200001</v>
      </c>
      <c r="C112" s="37">
        <f>SUMIFS(СВЦЭМ!$D$34:$D$777,СВЦЭМ!$A$34:$A$777,$A112,СВЦЭМ!$B$34:$B$777,C$83)+'СЕТ СН'!$H$11+СВЦЭМ!$D$10+'СЕТ СН'!$H$6</f>
        <v>1533.6550549100002</v>
      </c>
      <c r="D112" s="37">
        <f>SUMIFS(СВЦЭМ!$D$34:$D$777,СВЦЭМ!$A$34:$A$777,$A112,СВЦЭМ!$B$34:$B$777,D$83)+'СЕТ СН'!$H$11+СВЦЭМ!$D$10+'СЕТ СН'!$H$6</f>
        <v>1568.2956810400001</v>
      </c>
      <c r="E112" s="37">
        <f>SUMIFS(СВЦЭМ!$D$34:$D$777,СВЦЭМ!$A$34:$A$777,$A112,СВЦЭМ!$B$34:$B$777,E$83)+'СЕТ СН'!$H$11+СВЦЭМ!$D$10+'СЕТ СН'!$H$6</f>
        <v>1577.2092247999999</v>
      </c>
      <c r="F112" s="37">
        <f>SUMIFS(СВЦЭМ!$D$34:$D$777,СВЦЭМ!$A$34:$A$777,$A112,СВЦЭМ!$B$34:$B$777,F$83)+'СЕТ СН'!$H$11+СВЦЭМ!$D$10+'СЕТ СН'!$H$6</f>
        <v>1563.8983997</v>
      </c>
      <c r="G112" s="37">
        <f>SUMIFS(СВЦЭМ!$D$34:$D$777,СВЦЭМ!$A$34:$A$777,$A112,СВЦЭМ!$B$34:$B$777,G$83)+'СЕТ СН'!$H$11+СВЦЭМ!$D$10+'СЕТ СН'!$H$6</f>
        <v>1553.9165828</v>
      </c>
      <c r="H112" s="37">
        <f>SUMIFS(СВЦЭМ!$D$34:$D$777,СВЦЭМ!$A$34:$A$777,$A112,СВЦЭМ!$B$34:$B$777,H$83)+'СЕТ СН'!$H$11+СВЦЭМ!$D$10+'СЕТ СН'!$H$6</f>
        <v>1590.8239181500001</v>
      </c>
      <c r="I112" s="37">
        <f>SUMIFS(СВЦЭМ!$D$34:$D$777,СВЦЭМ!$A$34:$A$777,$A112,СВЦЭМ!$B$34:$B$777,I$83)+'СЕТ СН'!$H$11+СВЦЭМ!$D$10+'СЕТ СН'!$H$6</f>
        <v>1595.49006884</v>
      </c>
      <c r="J112" s="37">
        <f>SUMIFS(СВЦЭМ!$D$34:$D$777,СВЦЭМ!$A$34:$A$777,$A112,СВЦЭМ!$B$34:$B$777,J$83)+'СЕТ СН'!$H$11+СВЦЭМ!$D$10+'СЕТ СН'!$H$6</f>
        <v>1532.1352937800002</v>
      </c>
      <c r="K112" s="37">
        <f>SUMIFS(СВЦЭМ!$D$34:$D$777,СВЦЭМ!$A$34:$A$777,$A112,СВЦЭМ!$B$34:$B$777,K$83)+'СЕТ СН'!$H$11+СВЦЭМ!$D$10+'СЕТ СН'!$H$6</f>
        <v>1486.2897620100002</v>
      </c>
      <c r="L112" s="37">
        <f>SUMIFS(СВЦЭМ!$D$34:$D$777,СВЦЭМ!$A$34:$A$777,$A112,СВЦЭМ!$B$34:$B$777,L$83)+'СЕТ СН'!$H$11+СВЦЭМ!$D$10+'СЕТ СН'!$H$6</f>
        <v>1547.5342409200002</v>
      </c>
      <c r="M112" s="37">
        <f>SUMIFS(СВЦЭМ!$D$34:$D$777,СВЦЭМ!$A$34:$A$777,$A112,СВЦЭМ!$B$34:$B$777,M$83)+'СЕТ СН'!$H$11+СВЦЭМ!$D$10+'СЕТ СН'!$H$6</f>
        <v>1531.60524966</v>
      </c>
      <c r="N112" s="37">
        <f>SUMIFS(СВЦЭМ!$D$34:$D$777,СВЦЭМ!$A$34:$A$777,$A112,СВЦЭМ!$B$34:$B$777,N$83)+'СЕТ СН'!$H$11+СВЦЭМ!$D$10+'СЕТ СН'!$H$6</f>
        <v>1494.2680821500001</v>
      </c>
      <c r="O112" s="37">
        <f>SUMIFS(СВЦЭМ!$D$34:$D$777,СВЦЭМ!$A$34:$A$777,$A112,СВЦЭМ!$B$34:$B$777,O$83)+'СЕТ СН'!$H$11+СВЦЭМ!$D$10+'СЕТ СН'!$H$6</f>
        <v>1529.2119978000001</v>
      </c>
      <c r="P112" s="37">
        <f>SUMIFS(СВЦЭМ!$D$34:$D$777,СВЦЭМ!$A$34:$A$777,$A112,СВЦЭМ!$B$34:$B$777,P$83)+'СЕТ СН'!$H$11+СВЦЭМ!$D$10+'СЕТ СН'!$H$6</f>
        <v>1555.5156763499999</v>
      </c>
      <c r="Q112" s="37">
        <f>SUMIFS(СВЦЭМ!$D$34:$D$777,СВЦЭМ!$A$34:$A$777,$A112,СВЦЭМ!$B$34:$B$777,Q$83)+'СЕТ СН'!$H$11+СВЦЭМ!$D$10+'СЕТ СН'!$H$6</f>
        <v>1645.91559555</v>
      </c>
      <c r="R112" s="37">
        <f>SUMIFS(СВЦЭМ!$D$34:$D$777,СВЦЭМ!$A$34:$A$777,$A112,СВЦЭМ!$B$34:$B$777,R$83)+'СЕТ СН'!$H$11+СВЦЭМ!$D$10+'СЕТ СН'!$H$6</f>
        <v>1755.1326217000001</v>
      </c>
      <c r="S112" s="37">
        <f>SUMIFS(СВЦЭМ!$D$34:$D$777,СВЦЭМ!$A$34:$A$777,$A112,СВЦЭМ!$B$34:$B$777,S$83)+'СЕТ СН'!$H$11+СВЦЭМ!$D$10+'СЕТ СН'!$H$6</f>
        <v>1664.1902392300003</v>
      </c>
      <c r="T112" s="37">
        <f>SUMIFS(СВЦЭМ!$D$34:$D$777,СВЦЭМ!$A$34:$A$777,$A112,СВЦЭМ!$B$34:$B$777,T$83)+'СЕТ СН'!$H$11+СВЦЭМ!$D$10+'СЕТ СН'!$H$6</f>
        <v>1465.9977091400001</v>
      </c>
      <c r="U112" s="37">
        <f>SUMIFS(СВЦЭМ!$D$34:$D$777,СВЦЭМ!$A$34:$A$777,$A112,СВЦЭМ!$B$34:$B$777,U$83)+'СЕТ СН'!$H$11+СВЦЭМ!$D$10+'СЕТ СН'!$H$6</f>
        <v>1461.0896784000001</v>
      </c>
      <c r="V112" s="37">
        <f>SUMIFS(СВЦЭМ!$D$34:$D$777,СВЦЭМ!$A$34:$A$777,$A112,СВЦЭМ!$B$34:$B$777,V$83)+'СЕТ СН'!$H$11+СВЦЭМ!$D$10+'СЕТ СН'!$H$6</f>
        <v>1470.97695881</v>
      </c>
      <c r="W112" s="37">
        <f>SUMIFS(СВЦЭМ!$D$34:$D$777,СВЦЭМ!$A$34:$A$777,$A112,СВЦЭМ!$B$34:$B$777,W$83)+'СЕТ СН'!$H$11+СВЦЭМ!$D$10+'СЕТ СН'!$H$6</f>
        <v>1470.1662644100002</v>
      </c>
      <c r="X112" s="37">
        <f>SUMIFS(СВЦЭМ!$D$34:$D$777,СВЦЭМ!$A$34:$A$777,$A112,СВЦЭМ!$B$34:$B$777,X$83)+'СЕТ СН'!$H$11+СВЦЭМ!$D$10+'СЕТ СН'!$H$6</f>
        <v>1447.2915652900001</v>
      </c>
      <c r="Y112" s="37">
        <f>SUMIFS(СВЦЭМ!$D$34:$D$777,СВЦЭМ!$A$34:$A$777,$A112,СВЦЭМ!$B$34:$B$777,Y$83)+'СЕТ СН'!$H$11+СВЦЭМ!$D$10+'СЕТ СН'!$H$6</f>
        <v>1463.5589683600001</v>
      </c>
    </row>
    <row r="113" spans="1:27" ht="15.75" x14ac:dyDescent="0.2">
      <c r="A113" s="36">
        <f t="shared" si="2"/>
        <v>42643</v>
      </c>
      <c r="B113" s="37">
        <f>SUMIFS(СВЦЭМ!$D$34:$D$777,СВЦЭМ!$A$34:$A$777,$A113,СВЦЭМ!$B$34:$B$777,B$83)+'СЕТ СН'!$H$11+СВЦЭМ!$D$10+'СЕТ СН'!$H$6</f>
        <v>1616.3016846999999</v>
      </c>
      <c r="C113" s="37">
        <f>SUMIFS(СВЦЭМ!$D$34:$D$777,СВЦЭМ!$A$34:$A$777,$A113,СВЦЭМ!$B$34:$B$777,C$83)+'СЕТ СН'!$H$11+СВЦЭМ!$D$10+'СЕТ СН'!$H$6</f>
        <v>1699.1067626399999</v>
      </c>
      <c r="D113" s="37">
        <f>SUMIFS(СВЦЭМ!$D$34:$D$777,СВЦЭМ!$A$34:$A$777,$A113,СВЦЭМ!$B$34:$B$777,D$83)+'СЕТ СН'!$H$11+СВЦЭМ!$D$10+'СЕТ СН'!$H$6</f>
        <v>1687.5079657199999</v>
      </c>
      <c r="E113" s="37">
        <f>SUMIFS(СВЦЭМ!$D$34:$D$777,СВЦЭМ!$A$34:$A$777,$A113,СВЦЭМ!$B$34:$B$777,E$83)+'СЕТ СН'!$H$11+СВЦЭМ!$D$10+'СЕТ СН'!$H$6</f>
        <v>1717.1630210100002</v>
      </c>
      <c r="F113" s="37">
        <f>SUMIFS(СВЦЭМ!$D$34:$D$777,СВЦЭМ!$A$34:$A$777,$A113,СВЦЭМ!$B$34:$B$777,F$83)+'СЕТ СН'!$H$11+СВЦЭМ!$D$10+'СЕТ СН'!$H$6</f>
        <v>1725.31563826</v>
      </c>
      <c r="G113" s="37">
        <f>SUMIFS(СВЦЭМ!$D$34:$D$777,СВЦЭМ!$A$34:$A$777,$A113,СВЦЭМ!$B$34:$B$777,G$83)+'СЕТ СН'!$H$11+СВЦЭМ!$D$10+'СЕТ СН'!$H$6</f>
        <v>1708.5894081800002</v>
      </c>
      <c r="H113" s="37">
        <f>SUMIFS(СВЦЭМ!$D$34:$D$777,СВЦЭМ!$A$34:$A$777,$A113,СВЦЭМ!$B$34:$B$777,H$83)+'СЕТ СН'!$H$11+СВЦЭМ!$D$10+'СЕТ СН'!$H$6</f>
        <v>1681.2131833500002</v>
      </c>
      <c r="I113" s="37">
        <f>SUMIFS(СВЦЭМ!$D$34:$D$777,СВЦЭМ!$A$34:$A$777,$A113,СВЦЭМ!$B$34:$B$777,I$83)+'СЕТ СН'!$H$11+СВЦЭМ!$D$10+'СЕТ СН'!$H$6</f>
        <v>1590.5624229800001</v>
      </c>
      <c r="J113" s="37">
        <f>SUMIFS(СВЦЭМ!$D$34:$D$777,СВЦЭМ!$A$34:$A$777,$A113,СВЦЭМ!$B$34:$B$777,J$83)+'СЕТ СН'!$H$11+СВЦЭМ!$D$10+'СЕТ СН'!$H$6</f>
        <v>1577.0776896500001</v>
      </c>
      <c r="K113" s="37">
        <f>SUMIFS(СВЦЭМ!$D$34:$D$777,СВЦЭМ!$A$34:$A$777,$A113,СВЦЭМ!$B$34:$B$777,K$83)+'СЕТ СН'!$H$11+СВЦЭМ!$D$10+'СЕТ СН'!$H$6</f>
        <v>1498.5547684000001</v>
      </c>
      <c r="L113" s="37">
        <f>SUMIFS(СВЦЭМ!$D$34:$D$777,СВЦЭМ!$A$34:$A$777,$A113,СВЦЭМ!$B$34:$B$777,L$83)+'СЕТ СН'!$H$11+СВЦЭМ!$D$10+'СЕТ СН'!$H$6</f>
        <v>1514.50223342</v>
      </c>
      <c r="M113" s="37">
        <f>SUMIFS(СВЦЭМ!$D$34:$D$777,СВЦЭМ!$A$34:$A$777,$A113,СВЦЭМ!$B$34:$B$777,M$83)+'СЕТ СН'!$H$11+СВЦЭМ!$D$10+'СЕТ СН'!$H$6</f>
        <v>1524.78093115</v>
      </c>
      <c r="N113" s="37">
        <f>SUMIFS(СВЦЭМ!$D$34:$D$777,СВЦЭМ!$A$34:$A$777,$A113,СВЦЭМ!$B$34:$B$777,N$83)+'СЕТ СН'!$H$11+СВЦЭМ!$D$10+'СЕТ СН'!$H$6</f>
        <v>1511.3270759000002</v>
      </c>
      <c r="O113" s="37">
        <f>SUMIFS(СВЦЭМ!$D$34:$D$777,СВЦЭМ!$A$34:$A$777,$A113,СВЦЭМ!$B$34:$B$777,O$83)+'СЕТ СН'!$H$11+СВЦЭМ!$D$10+'СЕТ СН'!$H$6</f>
        <v>1512.5525889300002</v>
      </c>
      <c r="P113" s="37">
        <f>SUMIFS(СВЦЭМ!$D$34:$D$777,СВЦЭМ!$A$34:$A$777,$A113,СВЦЭМ!$B$34:$B$777,P$83)+'СЕТ СН'!$H$11+СВЦЭМ!$D$10+'СЕТ СН'!$H$6</f>
        <v>1518.3833212500001</v>
      </c>
      <c r="Q113" s="37">
        <f>SUMIFS(СВЦЭМ!$D$34:$D$777,СВЦЭМ!$A$34:$A$777,$A113,СВЦЭМ!$B$34:$B$777,Q$83)+'СЕТ СН'!$H$11+СВЦЭМ!$D$10+'СЕТ СН'!$H$6</f>
        <v>1501.5023488100001</v>
      </c>
      <c r="R113" s="37">
        <f>SUMIFS(СВЦЭМ!$D$34:$D$777,СВЦЭМ!$A$34:$A$777,$A113,СВЦЭМ!$B$34:$B$777,R$83)+'СЕТ СН'!$H$11+СВЦЭМ!$D$10+'СЕТ СН'!$H$6</f>
        <v>1480.04115219</v>
      </c>
      <c r="S113" s="37">
        <f>SUMIFS(СВЦЭМ!$D$34:$D$777,СВЦЭМ!$A$34:$A$777,$A113,СВЦЭМ!$B$34:$B$777,S$83)+'СЕТ СН'!$H$11+СВЦЭМ!$D$10+'СЕТ СН'!$H$6</f>
        <v>1573.0681341700001</v>
      </c>
      <c r="T113" s="37">
        <f>SUMIFS(СВЦЭМ!$D$34:$D$777,СВЦЭМ!$A$34:$A$777,$A113,СВЦЭМ!$B$34:$B$777,T$83)+'СЕТ СН'!$H$11+СВЦЭМ!$D$10+'СЕТ СН'!$H$6</f>
        <v>1521.7005792200002</v>
      </c>
      <c r="U113" s="37">
        <f>SUMIFS(СВЦЭМ!$D$34:$D$777,СВЦЭМ!$A$34:$A$777,$A113,СВЦЭМ!$B$34:$B$777,U$83)+'СЕТ СН'!$H$11+СВЦЭМ!$D$10+'СЕТ СН'!$H$6</f>
        <v>1514.88561738</v>
      </c>
      <c r="V113" s="37">
        <f>SUMIFS(СВЦЭМ!$D$34:$D$777,СВЦЭМ!$A$34:$A$777,$A113,СВЦЭМ!$B$34:$B$777,V$83)+'СЕТ СН'!$H$11+СВЦЭМ!$D$10+'СЕТ СН'!$H$6</f>
        <v>1536.1179071000001</v>
      </c>
      <c r="W113" s="37">
        <f>SUMIFS(СВЦЭМ!$D$34:$D$777,СВЦЭМ!$A$34:$A$777,$A113,СВЦЭМ!$B$34:$B$777,W$83)+'СЕТ СН'!$H$11+СВЦЭМ!$D$10+'СЕТ СН'!$H$6</f>
        <v>1558.2107532800001</v>
      </c>
      <c r="X113" s="37">
        <f>SUMIFS(СВЦЭМ!$D$34:$D$777,СВЦЭМ!$A$34:$A$777,$A113,СВЦЭМ!$B$34:$B$777,X$83)+'СЕТ СН'!$H$11+СВЦЭМ!$D$10+'СЕТ СН'!$H$6</f>
        <v>1473.91395145</v>
      </c>
      <c r="Y113" s="37">
        <f>SUMIFS(СВЦЭМ!$D$34:$D$777,СВЦЭМ!$A$34:$A$777,$A113,СВЦЭМ!$B$34:$B$777,Y$83)+'СЕТ СН'!$H$11+СВЦЭМ!$D$10+'СЕТ СН'!$H$6</f>
        <v>1521.4456512199999</v>
      </c>
    </row>
    <row r="114" spans="1:27" ht="15.75" x14ac:dyDescent="0.2">
      <c r="A114" s="36">
        <f t="shared" si="2"/>
        <v>42644</v>
      </c>
      <c r="B114" s="37">
        <f>SUMIFS(СВЦЭМ!$D$34:$D$777,СВЦЭМ!$A$34:$A$777,$A114,СВЦЭМ!$B$34:$B$777,B$83)+'СЕТ СН'!$H$11+СВЦЭМ!$D$10+'СЕТ СН'!$H$6</f>
        <v>911.92348276000007</v>
      </c>
      <c r="C114" s="37">
        <f>SUMIFS(СВЦЭМ!$D$34:$D$777,СВЦЭМ!$A$34:$A$777,$A114,СВЦЭМ!$B$34:$B$777,C$83)+'СЕТ СН'!$H$11+СВЦЭМ!$D$10+'СЕТ СН'!$H$6</f>
        <v>911.92348276000007</v>
      </c>
      <c r="D114" s="37">
        <f>SUMIFS(СВЦЭМ!$D$34:$D$777,СВЦЭМ!$A$34:$A$777,$A114,СВЦЭМ!$B$34:$B$777,D$83)+'СЕТ СН'!$H$11+СВЦЭМ!$D$10+'СЕТ СН'!$H$6</f>
        <v>911.92348276000007</v>
      </c>
      <c r="E114" s="37">
        <f>SUMIFS(СВЦЭМ!$D$34:$D$777,СВЦЭМ!$A$34:$A$777,$A114,СВЦЭМ!$B$34:$B$777,E$83)+'СЕТ СН'!$H$11+СВЦЭМ!$D$10+'СЕТ СН'!$H$6</f>
        <v>911.92348276000007</v>
      </c>
      <c r="F114" s="37">
        <f>SUMIFS(СВЦЭМ!$D$34:$D$777,СВЦЭМ!$A$34:$A$777,$A114,СВЦЭМ!$B$34:$B$777,F$83)+'СЕТ СН'!$H$11+СВЦЭМ!$D$10+'СЕТ СН'!$H$6</f>
        <v>911.92348276000007</v>
      </c>
      <c r="G114" s="37">
        <f>SUMIFS(СВЦЭМ!$D$34:$D$777,СВЦЭМ!$A$34:$A$777,$A114,СВЦЭМ!$B$34:$B$777,G$83)+'СЕТ СН'!$H$11+СВЦЭМ!$D$10+'СЕТ СН'!$H$6</f>
        <v>911.92348276000007</v>
      </c>
      <c r="H114" s="37">
        <f>SUMIFS(СВЦЭМ!$D$34:$D$777,СВЦЭМ!$A$34:$A$777,$A114,СВЦЭМ!$B$34:$B$777,H$83)+'СЕТ СН'!$H$11+СВЦЭМ!$D$10+'СЕТ СН'!$H$6</f>
        <v>911.92348276000007</v>
      </c>
      <c r="I114" s="37">
        <f>SUMIFS(СВЦЭМ!$D$34:$D$777,СВЦЭМ!$A$34:$A$777,$A114,СВЦЭМ!$B$34:$B$777,I$83)+'СЕТ СН'!$H$11+СВЦЭМ!$D$10+'СЕТ СН'!$H$6</f>
        <v>911.92348276000007</v>
      </c>
      <c r="J114" s="37">
        <f>SUMIFS(СВЦЭМ!$D$34:$D$777,СВЦЭМ!$A$34:$A$777,$A114,СВЦЭМ!$B$34:$B$777,J$83)+'СЕТ СН'!$H$11+СВЦЭМ!$D$10+'СЕТ СН'!$H$6</f>
        <v>911.92348276000007</v>
      </c>
      <c r="K114" s="37">
        <f>SUMIFS(СВЦЭМ!$D$34:$D$777,СВЦЭМ!$A$34:$A$777,$A114,СВЦЭМ!$B$34:$B$777,K$83)+'СЕТ СН'!$H$11+СВЦЭМ!$D$10+'СЕТ СН'!$H$6</f>
        <v>911.92348276000007</v>
      </c>
      <c r="L114" s="37">
        <f>SUMIFS(СВЦЭМ!$D$34:$D$777,СВЦЭМ!$A$34:$A$777,$A114,СВЦЭМ!$B$34:$B$777,L$83)+'СЕТ СН'!$H$11+СВЦЭМ!$D$10+'СЕТ СН'!$H$6</f>
        <v>911.92348276000007</v>
      </c>
      <c r="M114" s="37">
        <f>SUMIFS(СВЦЭМ!$D$34:$D$777,СВЦЭМ!$A$34:$A$777,$A114,СВЦЭМ!$B$34:$B$777,M$83)+'СЕТ СН'!$H$11+СВЦЭМ!$D$10+'СЕТ СН'!$H$6</f>
        <v>911.92348276000007</v>
      </c>
      <c r="N114" s="37">
        <f>SUMIFS(СВЦЭМ!$D$34:$D$777,СВЦЭМ!$A$34:$A$777,$A114,СВЦЭМ!$B$34:$B$777,N$83)+'СЕТ СН'!$H$11+СВЦЭМ!$D$10+'СЕТ СН'!$H$6</f>
        <v>911.92348276000007</v>
      </c>
      <c r="O114" s="37">
        <f>SUMIFS(СВЦЭМ!$D$34:$D$777,СВЦЭМ!$A$34:$A$777,$A114,СВЦЭМ!$B$34:$B$777,O$83)+'СЕТ СН'!$H$11+СВЦЭМ!$D$10+'СЕТ СН'!$H$6</f>
        <v>911.92348276000007</v>
      </c>
      <c r="P114" s="37">
        <f>SUMIFS(СВЦЭМ!$D$34:$D$777,СВЦЭМ!$A$34:$A$777,$A114,СВЦЭМ!$B$34:$B$777,P$83)+'СЕТ СН'!$H$11+СВЦЭМ!$D$10+'СЕТ СН'!$H$6</f>
        <v>911.92348276000007</v>
      </c>
      <c r="Q114" s="37">
        <f>SUMIFS(СВЦЭМ!$D$34:$D$777,СВЦЭМ!$A$34:$A$777,$A114,СВЦЭМ!$B$34:$B$777,Q$83)+'СЕТ СН'!$H$11+СВЦЭМ!$D$10+'СЕТ СН'!$H$6</f>
        <v>911.92348276000007</v>
      </c>
      <c r="R114" s="37">
        <f>SUMIFS(СВЦЭМ!$D$34:$D$777,СВЦЭМ!$A$34:$A$777,$A114,СВЦЭМ!$B$34:$B$777,R$83)+'СЕТ СН'!$H$11+СВЦЭМ!$D$10+'СЕТ СН'!$H$6</f>
        <v>911.92348276000007</v>
      </c>
      <c r="S114" s="37">
        <f>SUMIFS(СВЦЭМ!$D$34:$D$777,СВЦЭМ!$A$34:$A$777,$A114,СВЦЭМ!$B$34:$B$777,S$83)+'СЕТ СН'!$H$11+СВЦЭМ!$D$10+'СЕТ СН'!$H$6</f>
        <v>911.92348276000007</v>
      </c>
      <c r="T114" s="37">
        <f>SUMIFS(СВЦЭМ!$D$34:$D$777,СВЦЭМ!$A$34:$A$777,$A114,СВЦЭМ!$B$34:$B$777,T$83)+'СЕТ СН'!$H$11+СВЦЭМ!$D$10+'СЕТ СН'!$H$6</f>
        <v>911.92348276000007</v>
      </c>
      <c r="U114" s="37">
        <f>SUMIFS(СВЦЭМ!$D$34:$D$777,СВЦЭМ!$A$34:$A$777,$A114,СВЦЭМ!$B$34:$B$777,U$83)+'СЕТ СН'!$H$11+СВЦЭМ!$D$10+'СЕТ СН'!$H$6</f>
        <v>911.92348276000007</v>
      </c>
      <c r="V114" s="37">
        <f>SUMIFS(СВЦЭМ!$D$34:$D$777,СВЦЭМ!$A$34:$A$777,$A114,СВЦЭМ!$B$34:$B$777,V$83)+'СЕТ СН'!$H$11+СВЦЭМ!$D$10+'СЕТ СН'!$H$6</f>
        <v>911.92348276000007</v>
      </c>
      <c r="W114" s="37">
        <f>SUMIFS(СВЦЭМ!$D$34:$D$777,СВЦЭМ!$A$34:$A$777,$A114,СВЦЭМ!$B$34:$B$777,W$83)+'СЕТ СН'!$H$11+СВЦЭМ!$D$10+'СЕТ СН'!$H$6</f>
        <v>911.92348276000007</v>
      </c>
      <c r="X114" s="37">
        <f>SUMIFS(СВЦЭМ!$D$34:$D$777,СВЦЭМ!$A$34:$A$777,$A114,СВЦЭМ!$B$34:$B$777,X$83)+'СЕТ СН'!$H$11+СВЦЭМ!$D$10+'СЕТ СН'!$H$6</f>
        <v>911.92348276000007</v>
      </c>
      <c r="Y114" s="37">
        <f>SUMIFS(СВЦЭМ!$D$34:$D$777,СВЦЭМ!$A$34:$A$777,$A114,СВЦЭМ!$B$34:$B$777,Y$83)+'СЕТ СН'!$H$11+СВЦЭМ!$D$10+'СЕТ СН'!$H$6</f>
        <v>911.92348276000007</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9" t="s">
        <v>7</v>
      </c>
      <c r="B117" s="113" t="s">
        <v>76</v>
      </c>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5"/>
    </row>
    <row r="118" spans="1:27" ht="12.75" customHeight="1" x14ac:dyDescent="0.2">
      <c r="A118" s="120"/>
      <c r="B118" s="116"/>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8"/>
    </row>
    <row r="119" spans="1:27" ht="12.75" customHeight="1" x14ac:dyDescent="0.2">
      <c r="A119" s="121"/>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01.09.2016</v>
      </c>
      <c r="B120" s="37">
        <f>SUMIFS(СВЦЭМ!$D$34:$D$777,СВЦЭМ!$A$34:$A$777,$A120,СВЦЭМ!$B$34:$B$777,B$119)+'СЕТ СН'!$I$11+СВЦЭМ!$D$10+'СЕТ СН'!$I$6</f>
        <v>2033.9860218599999</v>
      </c>
      <c r="C120" s="37">
        <f>SUMIFS(СВЦЭМ!$D$34:$D$777,СВЦЭМ!$A$34:$A$777,$A120,СВЦЭМ!$B$34:$B$777,C$119)+'СЕТ СН'!$I$11+СВЦЭМ!$D$10+'СЕТ СН'!$I$6</f>
        <v>2086.8730430099999</v>
      </c>
      <c r="D120" s="37">
        <f>SUMIFS(СВЦЭМ!$D$34:$D$777,СВЦЭМ!$A$34:$A$777,$A120,СВЦЭМ!$B$34:$B$777,D$119)+'СЕТ СН'!$I$11+СВЦЭМ!$D$10+'СЕТ СН'!$I$6</f>
        <v>2130.4032988600002</v>
      </c>
      <c r="E120" s="37">
        <f>SUMIFS(СВЦЭМ!$D$34:$D$777,СВЦЭМ!$A$34:$A$777,$A120,СВЦЭМ!$B$34:$B$777,E$119)+'СЕТ СН'!$I$11+СВЦЭМ!$D$10+'СЕТ СН'!$I$6</f>
        <v>2148.7759348199997</v>
      </c>
      <c r="F120" s="37">
        <f>SUMIFS(СВЦЭМ!$D$34:$D$777,СВЦЭМ!$A$34:$A$777,$A120,СВЦЭМ!$B$34:$B$777,F$119)+'СЕТ СН'!$I$11+СВЦЭМ!$D$10+'СЕТ СН'!$I$6</f>
        <v>2156.4869373700003</v>
      </c>
      <c r="G120" s="37">
        <f>SUMIFS(СВЦЭМ!$D$34:$D$777,СВЦЭМ!$A$34:$A$777,$A120,СВЦЭМ!$B$34:$B$777,G$119)+'СЕТ СН'!$I$11+СВЦЭМ!$D$10+'СЕТ СН'!$I$6</f>
        <v>2152.0723938600004</v>
      </c>
      <c r="H120" s="37">
        <f>SUMIFS(СВЦЭМ!$D$34:$D$777,СВЦЭМ!$A$34:$A$777,$A120,СВЦЭМ!$B$34:$B$777,H$119)+'СЕТ СН'!$I$11+СВЦЭМ!$D$10+'СЕТ СН'!$I$6</f>
        <v>2101.8693769900001</v>
      </c>
      <c r="I120" s="37">
        <f>SUMIFS(СВЦЭМ!$D$34:$D$777,СВЦЭМ!$A$34:$A$777,$A120,СВЦЭМ!$B$34:$B$777,I$119)+'СЕТ СН'!$I$11+СВЦЭМ!$D$10+'СЕТ СН'!$I$6</f>
        <v>2058.4427708499998</v>
      </c>
      <c r="J120" s="37">
        <f>SUMIFS(СВЦЭМ!$D$34:$D$777,СВЦЭМ!$A$34:$A$777,$A120,СВЦЭМ!$B$34:$B$777,J$119)+'СЕТ СН'!$I$11+СВЦЭМ!$D$10+'СЕТ СН'!$I$6</f>
        <v>2011.7497960599999</v>
      </c>
      <c r="K120" s="37">
        <f>SUMIFS(СВЦЭМ!$D$34:$D$777,СВЦЭМ!$A$34:$A$777,$A120,СВЦЭМ!$B$34:$B$777,K$119)+'СЕТ СН'!$I$11+СВЦЭМ!$D$10+'СЕТ СН'!$I$6</f>
        <v>1929.3173175299999</v>
      </c>
      <c r="L120" s="37">
        <f>SUMIFS(СВЦЭМ!$D$34:$D$777,СВЦЭМ!$A$34:$A$777,$A120,СВЦЭМ!$B$34:$B$777,L$119)+'СЕТ СН'!$I$11+СВЦЭМ!$D$10+'СЕТ СН'!$I$6</f>
        <v>1953.6333224</v>
      </c>
      <c r="M120" s="37">
        <f>SUMIFS(СВЦЭМ!$D$34:$D$777,СВЦЭМ!$A$34:$A$777,$A120,СВЦЭМ!$B$34:$B$777,M$119)+'СЕТ СН'!$I$11+СВЦЭМ!$D$10+'СЕТ СН'!$I$6</f>
        <v>1977.2152292400001</v>
      </c>
      <c r="N120" s="37">
        <f>SUMIFS(СВЦЭМ!$D$34:$D$777,СВЦЭМ!$A$34:$A$777,$A120,СВЦЭМ!$B$34:$B$777,N$119)+'СЕТ СН'!$I$11+СВЦЭМ!$D$10+'СЕТ СН'!$I$6</f>
        <v>1909.8397505200001</v>
      </c>
      <c r="O120" s="37">
        <f>SUMIFS(СВЦЭМ!$D$34:$D$777,СВЦЭМ!$A$34:$A$777,$A120,СВЦЭМ!$B$34:$B$777,O$119)+'СЕТ СН'!$I$11+СВЦЭМ!$D$10+'СЕТ СН'!$I$6</f>
        <v>1978.6869456899999</v>
      </c>
      <c r="P120" s="37">
        <f>SUMIFS(СВЦЭМ!$D$34:$D$777,СВЦЭМ!$A$34:$A$777,$A120,СВЦЭМ!$B$34:$B$777,P$119)+'СЕТ СН'!$I$11+СВЦЭМ!$D$10+'СЕТ СН'!$I$6</f>
        <v>1919.11173304</v>
      </c>
      <c r="Q120" s="37">
        <f>SUMIFS(СВЦЭМ!$D$34:$D$777,СВЦЭМ!$A$34:$A$777,$A120,СВЦЭМ!$B$34:$B$777,Q$119)+'СЕТ СН'!$I$11+СВЦЭМ!$D$10+'СЕТ СН'!$I$6</f>
        <v>1915.7556281100001</v>
      </c>
      <c r="R120" s="37">
        <f>SUMIFS(СВЦЭМ!$D$34:$D$777,СВЦЭМ!$A$34:$A$777,$A120,СВЦЭМ!$B$34:$B$777,R$119)+'СЕТ СН'!$I$11+СВЦЭМ!$D$10+'СЕТ СН'!$I$6</f>
        <v>1926.6748850399999</v>
      </c>
      <c r="S120" s="37">
        <f>SUMIFS(СВЦЭМ!$D$34:$D$777,СВЦЭМ!$A$34:$A$777,$A120,СВЦЭМ!$B$34:$B$777,S$119)+'СЕТ СН'!$I$11+СВЦЭМ!$D$10+'СЕТ СН'!$I$6</f>
        <v>1956.5134894100001</v>
      </c>
      <c r="T120" s="37">
        <f>SUMIFS(СВЦЭМ!$D$34:$D$777,СВЦЭМ!$A$34:$A$777,$A120,СВЦЭМ!$B$34:$B$777,T$119)+'СЕТ СН'!$I$11+СВЦЭМ!$D$10+'СЕТ СН'!$I$6</f>
        <v>1940.21373898</v>
      </c>
      <c r="U120" s="37">
        <f>SUMIFS(СВЦЭМ!$D$34:$D$777,СВЦЭМ!$A$34:$A$777,$A120,СВЦЭМ!$B$34:$B$777,U$119)+'СЕТ СН'!$I$11+СВЦЭМ!$D$10+'СЕТ СН'!$I$6</f>
        <v>1942.5082103</v>
      </c>
      <c r="V120" s="37">
        <f>SUMIFS(СВЦЭМ!$D$34:$D$777,СВЦЭМ!$A$34:$A$777,$A120,СВЦЭМ!$B$34:$B$777,V$119)+'СЕТ СН'!$I$11+СВЦЭМ!$D$10+'СЕТ СН'!$I$6</f>
        <v>1979.40250102</v>
      </c>
      <c r="W120" s="37">
        <f>SUMIFS(СВЦЭМ!$D$34:$D$777,СВЦЭМ!$A$34:$A$777,$A120,СВЦЭМ!$B$34:$B$777,W$119)+'СЕТ СН'!$I$11+СВЦЭМ!$D$10+'СЕТ СН'!$I$6</f>
        <v>1970.7420168899998</v>
      </c>
      <c r="X120" s="37">
        <f>SUMIFS(СВЦЭМ!$D$34:$D$777,СВЦЭМ!$A$34:$A$777,$A120,СВЦЭМ!$B$34:$B$777,X$119)+'СЕТ СН'!$I$11+СВЦЭМ!$D$10+'СЕТ СН'!$I$6</f>
        <v>1957.12183074</v>
      </c>
      <c r="Y120" s="37">
        <f>SUMIFS(СВЦЭМ!$D$34:$D$777,СВЦЭМ!$A$34:$A$777,$A120,СВЦЭМ!$B$34:$B$777,Y$119)+'СЕТ СН'!$I$11+СВЦЭМ!$D$10+'СЕТ СН'!$I$6</f>
        <v>1952.44113186</v>
      </c>
      <c r="AA120" s="46"/>
    </row>
    <row r="121" spans="1:27" ht="15.75" x14ac:dyDescent="0.2">
      <c r="A121" s="36">
        <f>A120+1</f>
        <v>42615</v>
      </c>
      <c r="B121" s="37">
        <f>SUMIFS(СВЦЭМ!$D$34:$D$777,СВЦЭМ!$A$34:$A$777,$A121,СВЦЭМ!$B$34:$B$777,B$119)+'СЕТ СН'!$I$11+СВЦЭМ!$D$10+'СЕТ СН'!$I$6</f>
        <v>2048.9567210599998</v>
      </c>
      <c r="C121" s="37">
        <f>SUMIFS(СВЦЭМ!$D$34:$D$777,СВЦЭМ!$A$34:$A$777,$A121,СВЦЭМ!$B$34:$B$777,C$119)+'СЕТ СН'!$I$11+СВЦЭМ!$D$10+'СЕТ СН'!$I$6</f>
        <v>2106.76826424</v>
      </c>
      <c r="D121" s="37">
        <f>SUMIFS(СВЦЭМ!$D$34:$D$777,СВЦЭМ!$A$34:$A$777,$A121,СВЦЭМ!$B$34:$B$777,D$119)+'СЕТ СН'!$I$11+СВЦЭМ!$D$10+'СЕТ СН'!$I$6</f>
        <v>2150.0316565599996</v>
      </c>
      <c r="E121" s="37">
        <f>SUMIFS(СВЦЭМ!$D$34:$D$777,СВЦЭМ!$A$34:$A$777,$A121,СВЦЭМ!$B$34:$B$777,E$119)+'СЕТ СН'!$I$11+СВЦЭМ!$D$10+'СЕТ СН'!$I$6</f>
        <v>2152.0917040599998</v>
      </c>
      <c r="F121" s="37">
        <f>SUMIFS(СВЦЭМ!$D$34:$D$777,СВЦЭМ!$A$34:$A$777,$A121,СВЦЭМ!$B$34:$B$777,F$119)+'СЕТ СН'!$I$11+СВЦЭМ!$D$10+'СЕТ СН'!$I$6</f>
        <v>2119.5078901400002</v>
      </c>
      <c r="G121" s="37">
        <f>SUMIFS(СВЦЭМ!$D$34:$D$777,СВЦЭМ!$A$34:$A$777,$A121,СВЦЭМ!$B$34:$B$777,G$119)+'СЕТ СН'!$I$11+СВЦЭМ!$D$10+'СЕТ СН'!$I$6</f>
        <v>2094.2512360700002</v>
      </c>
      <c r="H121" s="37">
        <f>SUMIFS(СВЦЭМ!$D$34:$D$777,СВЦЭМ!$A$34:$A$777,$A121,СВЦЭМ!$B$34:$B$777,H$119)+'СЕТ СН'!$I$11+СВЦЭМ!$D$10+'СЕТ СН'!$I$6</f>
        <v>2088.63785762</v>
      </c>
      <c r="I121" s="37">
        <f>SUMIFS(СВЦЭМ!$D$34:$D$777,СВЦЭМ!$A$34:$A$777,$A121,СВЦЭМ!$B$34:$B$777,I$119)+'СЕТ СН'!$I$11+СВЦЭМ!$D$10+'СЕТ СН'!$I$6</f>
        <v>2007.9858792499999</v>
      </c>
      <c r="J121" s="37">
        <f>SUMIFS(СВЦЭМ!$D$34:$D$777,СВЦЭМ!$A$34:$A$777,$A121,СВЦЭМ!$B$34:$B$777,J$119)+'СЕТ СН'!$I$11+СВЦЭМ!$D$10+'СЕТ СН'!$I$6</f>
        <v>1979.4300404400001</v>
      </c>
      <c r="K121" s="37">
        <f>SUMIFS(СВЦЭМ!$D$34:$D$777,СВЦЭМ!$A$34:$A$777,$A121,СВЦЭМ!$B$34:$B$777,K$119)+'СЕТ СН'!$I$11+СВЦЭМ!$D$10+'СЕТ СН'!$I$6</f>
        <v>1943.4572827100001</v>
      </c>
      <c r="L121" s="37">
        <f>SUMIFS(СВЦЭМ!$D$34:$D$777,СВЦЭМ!$A$34:$A$777,$A121,СВЦЭМ!$B$34:$B$777,L$119)+'СЕТ СН'!$I$11+СВЦЭМ!$D$10+'СЕТ СН'!$I$6</f>
        <v>1928.2012868699999</v>
      </c>
      <c r="M121" s="37">
        <f>SUMIFS(СВЦЭМ!$D$34:$D$777,СВЦЭМ!$A$34:$A$777,$A121,СВЦЭМ!$B$34:$B$777,M$119)+'СЕТ СН'!$I$11+СВЦЭМ!$D$10+'СЕТ СН'!$I$6</f>
        <v>1958.1658014899999</v>
      </c>
      <c r="N121" s="37">
        <f>SUMIFS(СВЦЭМ!$D$34:$D$777,СВЦЭМ!$A$34:$A$777,$A121,СВЦЭМ!$B$34:$B$777,N$119)+'СЕТ СН'!$I$11+СВЦЭМ!$D$10+'СЕТ СН'!$I$6</f>
        <v>1958.75761053</v>
      </c>
      <c r="O121" s="37">
        <f>SUMIFS(СВЦЭМ!$D$34:$D$777,СВЦЭМ!$A$34:$A$777,$A121,СВЦЭМ!$B$34:$B$777,O$119)+'СЕТ СН'!$I$11+СВЦЭМ!$D$10+'СЕТ СН'!$I$6</f>
        <v>1980.7062691199999</v>
      </c>
      <c r="P121" s="37">
        <f>SUMIFS(СВЦЭМ!$D$34:$D$777,СВЦЭМ!$A$34:$A$777,$A121,СВЦЭМ!$B$34:$B$777,P$119)+'СЕТ СН'!$I$11+СВЦЭМ!$D$10+'СЕТ СН'!$I$6</f>
        <v>1971.7875266800002</v>
      </c>
      <c r="Q121" s="37">
        <f>SUMIFS(СВЦЭМ!$D$34:$D$777,СВЦЭМ!$A$34:$A$777,$A121,СВЦЭМ!$B$34:$B$777,Q$119)+'СЕТ СН'!$I$11+СВЦЭМ!$D$10+'СЕТ СН'!$I$6</f>
        <v>1977.4512653500001</v>
      </c>
      <c r="R121" s="37">
        <f>SUMIFS(СВЦЭМ!$D$34:$D$777,СВЦЭМ!$A$34:$A$777,$A121,СВЦЭМ!$B$34:$B$777,R$119)+'СЕТ СН'!$I$11+СВЦЭМ!$D$10+'СЕТ СН'!$I$6</f>
        <v>1945.6069621500001</v>
      </c>
      <c r="S121" s="37">
        <f>SUMIFS(СВЦЭМ!$D$34:$D$777,СВЦЭМ!$A$34:$A$777,$A121,СВЦЭМ!$B$34:$B$777,S$119)+'СЕТ СН'!$I$11+СВЦЭМ!$D$10+'СЕТ СН'!$I$6</f>
        <v>1946.86506504</v>
      </c>
      <c r="T121" s="37">
        <f>SUMIFS(СВЦЭМ!$D$34:$D$777,СВЦЭМ!$A$34:$A$777,$A121,СВЦЭМ!$B$34:$B$777,T$119)+'СЕТ СН'!$I$11+СВЦЭМ!$D$10+'СЕТ СН'!$I$6</f>
        <v>1963.0358090700001</v>
      </c>
      <c r="U121" s="37">
        <f>SUMIFS(СВЦЭМ!$D$34:$D$777,СВЦЭМ!$A$34:$A$777,$A121,СВЦЭМ!$B$34:$B$777,U$119)+'СЕТ СН'!$I$11+СВЦЭМ!$D$10+'СЕТ СН'!$I$6</f>
        <v>1973.8491177800001</v>
      </c>
      <c r="V121" s="37">
        <f>SUMIFS(СВЦЭМ!$D$34:$D$777,СВЦЭМ!$A$34:$A$777,$A121,СВЦЭМ!$B$34:$B$777,V$119)+'СЕТ СН'!$I$11+СВЦЭМ!$D$10+'СЕТ СН'!$I$6</f>
        <v>1960.0087183400001</v>
      </c>
      <c r="W121" s="37">
        <f>SUMIFS(СВЦЭМ!$D$34:$D$777,СВЦЭМ!$A$34:$A$777,$A121,СВЦЭМ!$B$34:$B$777,W$119)+'СЕТ СН'!$I$11+СВЦЭМ!$D$10+'СЕТ СН'!$I$6</f>
        <v>1952.70380002</v>
      </c>
      <c r="X121" s="37">
        <f>SUMIFS(СВЦЭМ!$D$34:$D$777,СВЦЭМ!$A$34:$A$777,$A121,СВЦЭМ!$B$34:$B$777,X$119)+'СЕТ СН'!$I$11+СВЦЭМ!$D$10+'СЕТ СН'!$I$6</f>
        <v>1931.93863397</v>
      </c>
      <c r="Y121" s="37">
        <f>SUMIFS(СВЦЭМ!$D$34:$D$777,СВЦЭМ!$A$34:$A$777,$A121,СВЦЭМ!$B$34:$B$777,Y$119)+'СЕТ СН'!$I$11+СВЦЭМ!$D$10+'СЕТ СН'!$I$6</f>
        <v>1957.34594558</v>
      </c>
    </row>
    <row r="122" spans="1:27" ht="15.75" x14ac:dyDescent="0.2">
      <c r="A122" s="36">
        <f t="shared" ref="A122:A150" si="3">A121+1</f>
        <v>42616</v>
      </c>
      <c r="B122" s="37">
        <f>SUMIFS(СВЦЭМ!$D$34:$D$777,СВЦЭМ!$A$34:$A$777,$A122,СВЦЭМ!$B$34:$B$777,B$119)+'СЕТ СН'!$I$11+СВЦЭМ!$D$10+'СЕТ СН'!$I$6</f>
        <v>2256.74636672</v>
      </c>
      <c r="C122" s="37">
        <f>SUMIFS(СВЦЭМ!$D$34:$D$777,СВЦЭМ!$A$34:$A$777,$A122,СВЦЭМ!$B$34:$B$777,C$119)+'СЕТ СН'!$I$11+СВЦЭМ!$D$10+'СЕТ СН'!$I$6</f>
        <v>2856.08030229</v>
      </c>
      <c r="D122" s="37">
        <f>SUMIFS(СВЦЭМ!$D$34:$D$777,СВЦЭМ!$A$34:$A$777,$A122,СВЦЭМ!$B$34:$B$777,D$119)+'СЕТ СН'!$I$11+СВЦЭМ!$D$10+'СЕТ СН'!$I$6</f>
        <v>2944.94354243</v>
      </c>
      <c r="E122" s="37">
        <f>SUMIFS(СВЦЭМ!$D$34:$D$777,СВЦЭМ!$A$34:$A$777,$A122,СВЦЭМ!$B$34:$B$777,E$119)+'СЕТ СН'!$I$11+СВЦЭМ!$D$10+'СЕТ СН'!$I$6</f>
        <v>3018.8835291699997</v>
      </c>
      <c r="F122" s="37">
        <f>SUMIFS(СВЦЭМ!$D$34:$D$777,СВЦЭМ!$A$34:$A$777,$A122,СВЦЭМ!$B$34:$B$777,F$119)+'СЕТ СН'!$I$11+СВЦЭМ!$D$10+'СЕТ СН'!$I$6</f>
        <v>2988.1024666000003</v>
      </c>
      <c r="G122" s="37">
        <f>SUMIFS(СВЦЭМ!$D$34:$D$777,СВЦЭМ!$A$34:$A$777,$A122,СВЦЭМ!$B$34:$B$777,G$119)+'СЕТ СН'!$I$11+СВЦЭМ!$D$10+'СЕТ СН'!$I$6</f>
        <v>2975.0791909899999</v>
      </c>
      <c r="H122" s="37">
        <f>SUMIFS(СВЦЭМ!$D$34:$D$777,СВЦЭМ!$A$34:$A$777,$A122,СВЦЭМ!$B$34:$B$777,H$119)+'СЕТ СН'!$I$11+СВЦЭМ!$D$10+'СЕТ СН'!$I$6</f>
        <v>2971.5048579300001</v>
      </c>
      <c r="I122" s="37">
        <f>SUMIFS(СВЦЭМ!$D$34:$D$777,СВЦЭМ!$A$34:$A$777,$A122,СВЦЭМ!$B$34:$B$777,I$119)+'СЕТ СН'!$I$11+СВЦЭМ!$D$10+'СЕТ СН'!$I$6</f>
        <v>2902.9503291000001</v>
      </c>
      <c r="J122" s="37">
        <f>SUMIFS(СВЦЭМ!$D$34:$D$777,СВЦЭМ!$A$34:$A$777,$A122,СВЦЭМ!$B$34:$B$777,J$119)+'СЕТ СН'!$I$11+СВЦЭМ!$D$10+'СЕТ СН'!$I$6</f>
        <v>2768.9431973199999</v>
      </c>
      <c r="K122" s="37">
        <f>SUMIFS(СВЦЭМ!$D$34:$D$777,СВЦЭМ!$A$34:$A$777,$A122,СВЦЭМ!$B$34:$B$777,K$119)+'СЕТ СН'!$I$11+СВЦЭМ!$D$10+'СЕТ СН'!$I$6</f>
        <v>2679.4466824499996</v>
      </c>
      <c r="L122" s="37">
        <f>SUMIFS(СВЦЭМ!$D$34:$D$777,СВЦЭМ!$A$34:$A$777,$A122,СВЦЭМ!$B$34:$B$777,L$119)+'СЕТ СН'!$I$11+СВЦЭМ!$D$10+'СЕТ СН'!$I$6</f>
        <v>2596.6103609499996</v>
      </c>
      <c r="M122" s="37">
        <f>SUMIFS(СВЦЭМ!$D$34:$D$777,СВЦЭМ!$A$34:$A$777,$A122,СВЦЭМ!$B$34:$B$777,M$119)+'СЕТ СН'!$I$11+СВЦЭМ!$D$10+'СЕТ СН'!$I$6</f>
        <v>2542.8027453699997</v>
      </c>
      <c r="N122" s="37">
        <f>SUMIFS(СВЦЭМ!$D$34:$D$777,СВЦЭМ!$A$34:$A$777,$A122,СВЦЭМ!$B$34:$B$777,N$119)+'СЕТ СН'!$I$11+СВЦЭМ!$D$10+'СЕТ СН'!$I$6</f>
        <v>2545.1965454399997</v>
      </c>
      <c r="O122" s="37">
        <f>SUMIFS(СВЦЭМ!$D$34:$D$777,СВЦЭМ!$A$34:$A$777,$A122,СВЦЭМ!$B$34:$B$777,O$119)+'СЕТ СН'!$I$11+СВЦЭМ!$D$10+'СЕТ СН'!$I$6</f>
        <v>2543.6564059800003</v>
      </c>
      <c r="P122" s="37">
        <f>SUMIFS(СВЦЭМ!$D$34:$D$777,СВЦЭМ!$A$34:$A$777,$A122,СВЦЭМ!$B$34:$B$777,P$119)+'СЕТ СН'!$I$11+СВЦЭМ!$D$10+'СЕТ СН'!$I$6</f>
        <v>2590.4963173300002</v>
      </c>
      <c r="Q122" s="37">
        <f>SUMIFS(СВЦЭМ!$D$34:$D$777,СВЦЭМ!$A$34:$A$777,$A122,СВЦЭМ!$B$34:$B$777,Q$119)+'СЕТ СН'!$I$11+СВЦЭМ!$D$10+'СЕТ СН'!$I$6</f>
        <v>2612.9250623099997</v>
      </c>
      <c r="R122" s="37">
        <f>SUMIFS(СВЦЭМ!$D$34:$D$777,СВЦЭМ!$A$34:$A$777,$A122,СВЦЭМ!$B$34:$B$777,R$119)+'СЕТ СН'!$I$11+СВЦЭМ!$D$10+'СЕТ СН'!$I$6</f>
        <v>2604.3713645899998</v>
      </c>
      <c r="S122" s="37">
        <f>SUMIFS(СВЦЭМ!$D$34:$D$777,СВЦЭМ!$A$34:$A$777,$A122,СВЦЭМ!$B$34:$B$777,S$119)+'СЕТ СН'!$I$11+СВЦЭМ!$D$10+'СЕТ СН'!$I$6</f>
        <v>2568.9443018900001</v>
      </c>
      <c r="T122" s="37">
        <f>SUMIFS(СВЦЭМ!$D$34:$D$777,СВЦЭМ!$A$34:$A$777,$A122,СВЦЭМ!$B$34:$B$777,T$119)+'СЕТ СН'!$I$11+СВЦЭМ!$D$10+'СЕТ СН'!$I$6</f>
        <v>2569.2623583799996</v>
      </c>
      <c r="U122" s="37">
        <f>SUMIFS(СВЦЭМ!$D$34:$D$777,СВЦЭМ!$A$34:$A$777,$A122,СВЦЭМ!$B$34:$B$777,U$119)+'СЕТ СН'!$I$11+СВЦЭМ!$D$10+'СЕТ СН'!$I$6</f>
        <v>2493.9408636600001</v>
      </c>
      <c r="V122" s="37">
        <f>SUMIFS(СВЦЭМ!$D$34:$D$777,СВЦЭМ!$A$34:$A$777,$A122,СВЦЭМ!$B$34:$B$777,V$119)+'СЕТ СН'!$I$11+СВЦЭМ!$D$10+'СЕТ СН'!$I$6</f>
        <v>2622.8051090400004</v>
      </c>
      <c r="W122" s="37">
        <f>SUMIFS(СВЦЭМ!$D$34:$D$777,СВЦЭМ!$A$34:$A$777,$A122,СВЦЭМ!$B$34:$B$777,W$119)+'СЕТ СН'!$I$11+СВЦЭМ!$D$10+'СЕТ СН'!$I$6</f>
        <v>2615.4195149799998</v>
      </c>
      <c r="X122" s="37">
        <f>SUMIFS(СВЦЭМ!$D$34:$D$777,СВЦЭМ!$A$34:$A$777,$A122,СВЦЭМ!$B$34:$B$777,X$119)+'СЕТ СН'!$I$11+СВЦЭМ!$D$10+'СЕТ СН'!$I$6</f>
        <v>2578.5555895799998</v>
      </c>
      <c r="Y122" s="37">
        <f>SUMIFS(СВЦЭМ!$D$34:$D$777,СВЦЭМ!$A$34:$A$777,$A122,СВЦЭМ!$B$34:$B$777,Y$119)+'СЕТ СН'!$I$11+СВЦЭМ!$D$10+'СЕТ СН'!$I$6</f>
        <v>2639.9136163900002</v>
      </c>
    </row>
    <row r="123" spans="1:27" ht="15.75" x14ac:dyDescent="0.2">
      <c r="A123" s="36">
        <f t="shared" si="3"/>
        <v>42617</v>
      </c>
      <c r="B123" s="37">
        <f>SUMIFS(СВЦЭМ!$D$34:$D$777,СВЦЭМ!$A$34:$A$777,$A123,СВЦЭМ!$B$34:$B$777,B$119)+'СЕТ СН'!$I$11+СВЦЭМ!$D$10+'СЕТ СН'!$I$6</f>
        <v>2836.59667988</v>
      </c>
      <c r="C123" s="37">
        <f>SUMIFS(СВЦЭМ!$D$34:$D$777,СВЦЭМ!$A$34:$A$777,$A123,СВЦЭМ!$B$34:$B$777,C$119)+'СЕТ СН'!$I$11+СВЦЭМ!$D$10+'СЕТ СН'!$I$6</f>
        <v>2937.4205172399998</v>
      </c>
      <c r="D123" s="37">
        <f>SUMIFS(СВЦЭМ!$D$34:$D$777,СВЦЭМ!$A$34:$A$777,$A123,СВЦЭМ!$B$34:$B$777,D$119)+'СЕТ СН'!$I$11+СВЦЭМ!$D$10+'СЕТ СН'!$I$6</f>
        <v>3023.0782701400003</v>
      </c>
      <c r="E123" s="37">
        <f>SUMIFS(СВЦЭМ!$D$34:$D$777,СВЦЭМ!$A$34:$A$777,$A123,СВЦЭМ!$B$34:$B$777,E$119)+'СЕТ СН'!$I$11+СВЦЭМ!$D$10+'СЕТ СН'!$I$6</f>
        <v>3121.0479235599996</v>
      </c>
      <c r="F123" s="37">
        <f>SUMIFS(СВЦЭМ!$D$34:$D$777,СВЦЭМ!$A$34:$A$777,$A123,СВЦЭМ!$B$34:$B$777,F$119)+'СЕТ СН'!$I$11+СВЦЭМ!$D$10+'СЕТ СН'!$I$6</f>
        <v>3100.0675843999998</v>
      </c>
      <c r="G123" s="37">
        <f>SUMIFS(СВЦЭМ!$D$34:$D$777,СВЦЭМ!$A$34:$A$777,$A123,СВЦЭМ!$B$34:$B$777,G$119)+'СЕТ СН'!$I$11+СВЦЭМ!$D$10+'СЕТ СН'!$I$6</f>
        <v>3134.3925977400004</v>
      </c>
      <c r="H123" s="37">
        <f>SUMIFS(СВЦЭМ!$D$34:$D$777,СВЦЭМ!$A$34:$A$777,$A123,СВЦЭМ!$B$34:$B$777,H$119)+'СЕТ СН'!$I$11+СВЦЭМ!$D$10+'СЕТ СН'!$I$6</f>
        <v>3062.2566163700003</v>
      </c>
      <c r="I123" s="37">
        <f>SUMIFS(СВЦЭМ!$D$34:$D$777,СВЦЭМ!$A$34:$A$777,$A123,СВЦЭМ!$B$34:$B$777,I$119)+'СЕТ СН'!$I$11+СВЦЭМ!$D$10+'СЕТ СН'!$I$6</f>
        <v>3016.7214248399996</v>
      </c>
      <c r="J123" s="37">
        <f>SUMIFS(СВЦЭМ!$D$34:$D$777,СВЦЭМ!$A$34:$A$777,$A123,СВЦЭМ!$B$34:$B$777,J$119)+'СЕТ СН'!$I$11+СВЦЭМ!$D$10+'СЕТ СН'!$I$6</f>
        <v>2911.8180376999999</v>
      </c>
      <c r="K123" s="37">
        <f>SUMIFS(СВЦЭМ!$D$34:$D$777,СВЦЭМ!$A$34:$A$777,$A123,СВЦЭМ!$B$34:$B$777,K$119)+'СЕТ СН'!$I$11+СВЦЭМ!$D$10+'СЕТ СН'!$I$6</f>
        <v>2701.8774287899996</v>
      </c>
      <c r="L123" s="37">
        <f>SUMIFS(СВЦЭМ!$D$34:$D$777,СВЦЭМ!$A$34:$A$777,$A123,СВЦЭМ!$B$34:$B$777,L$119)+'СЕТ СН'!$I$11+СВЦЭМ!$D$10+'СЕТ СН'!$I$6</f>
        <v>2599.16449259</v>
      </c>
      <c r="M123" s="37">
        <f>SUMIFS(СВЦЭМ!$D$34:$D$777,СВЦЭМ!$A$34:$A$777,$A123,СВЦЭМ!$B$34:$B$777,M$119)+'СЕТ СН'!$I$11+СВЦЭМ!$D$10+'СЕТ СН'!$I$6</f>
        <v>2667.7989414000003</v>
      </c>
      <c r="N123" s="37">
        <f>SUMIFS(СВЦЭМ!$D$34:$D$777,СВЦЭМ!$A$34:$A$777,$A123,СВЦЭМ!$B$34:$B$777,N$119)+'СЕТ СН'!$I$11+СВЦЭМ!$D$10+'СЕТ СН'!$I$6</f>
        <v>2490.9014822899999</v>
      </c>
      <c r="O123" s="37">
        <f>SUMIFS(СВЦЭМ!$D$34:$D$777,СВЦЭМ!$A$34:$A$777,$A123,СВЦЭМ!$B$34:$B$777,O$119)+'СЕТ СН'!$I$11+СВЦЭМ!$D$10+'СЕТ СН'!$I$6</f>
        <v>2472.2622004799996</v>
      </c>
      <c r="P123" s="37">
        <f>SUMIFS(СВЦЭМ!$D$34:$D$777,СВЦЭМ!$A$34:$A$777,$A123,СВЦЭМ!$B$34:$B$777,P$119)+'СЕТ СН'!$I$11+СВЦЭМ!$D$10+'СЕТ СН'!$I$6</f>
        <v>2547.0880435400004</v>
      </c>
      <c r="Q123" s="37">
        <f>SUMIFS(СВЦЭМ!$D$34:$D$777,СВЦЭМ!$A$34:$A$777,$A123,СВЦЭМ!$B$34:$B$777,Q$119)+'СЕТ СН'!$I$11+СВЦЭМ!$D$10+'СЕТ СН'!$I$6</f>
        <v>2531.9992336599998</v>
      </c>
      <c r="R123" s="37">
        <f>SUMIFS(СВЦЭМ!$D$34:$D$777,СВЦЭМ!$A$34:$A$777,$A123,СВЦЭМ!$B$34:$B$777,R$119)+'СЕТ СН'!$I$11+СВЦЭМ!$D$10+'СЕТ СН'!$I$6</f>
        <v>2591.4770375400003</v>
      </c>
      <c r="S123" s="37">
        <f>SUMIFS(СВЦЭМ!$D$34:$D$777,СВЦЭМ!$A$34:$A$777,$A123,СВЦЭМ!$B$34:$B$777,S$119)+'СЕТ СН'!$I$11+СВЦЭМ!$D$10+'СЕТ СН'!$I$6</f>
        <v>2591.8301491000002</v>
      </c>
      <c r="T123" s="37">
        <f>SUMIFS(СВЦЭМ!$D$34:$D$777,СВЦЭМ!$A$34:$A$777,$A123,СВЦЭМ!$B$34:$B$777,T$119)+'СЕТ СН'!$I$11+СВЦЭМ!$D$10+'СЕТ СН'!$I$6</f>
        <v>2543.6818816900004</v>
      </c>
      <c r="U123" s="37">
        <f>SUMIFS(СВЦЭМ!$D$34:$D$777,СВЦЭМ!$A$34:$A$777,$A123,СВЦЭМ!$B$34:$B$777,U$119)+'СЕТ СН'!$I$11+СВЦЭМ!$D$10+'СЕТ СН'!$I$6</f>
        <v>2563.2688579400001</v>
      </c>
      <c r="V123" s="37">
        <f>SUMIFS(СВЦЭМ!$D$34:$D$777,СВЦЭМ!$A$34:$A$777,$A123,СВЦЭМ!$B$34:$B$777,V$119)+'СЕТ СН'!$I$11+СВЦЭМ!$D$10+'СЕТ СН'!$I$6</f>
        <v>2742.7270547400003</v>
      </c>
      <c r="W123" s="37">
        <f>SUMIFS(СВЦЭМ!$D$34:$D$777,СВЦЭМ!$A$34:$A$777,$A123,СВЦЭМ!$B$34:$B$777,W$119)+'СЕТ СН'!$I$11+СВЦЭМ!$D$10+'СЕТ СН'!$I$6</f>
        <v>2710.3767256299998</v>
      </c>
      <c r="X123" s="37">
        <f>SUMIFS(СВЦЭМ!$D$34:$D$777,СВЦЭМ!$A$34:$A$777,$A123,СВЦЭМ!$B$34:$B$777,X$119)+'СЕТ СН'!$I$11+СВЦЭМ!$D$10+'СЕТ СН'!$I$6</f>
        <v>2591.0941062600004</v>
      </c>
      <c r="Y123" s="37">
        <f>SUMIFS(СВЦЭМ!$D$34:$D$777,СВЦЭМ!$A$34:$A$777,$A123,СВЦЭМ!$B$34:$B$777,Y$119)+'СЕТ СН'!$I$11+СВЦЭМ!$D$10+'СЕТ СН'!$I$6</f>
        <v>2621.0673513000002</v>
      </c>
    </row>
    <row r="124" spans="1:27" ht="15.75" x14ac:dyDescent="0.2">
      <c r="A124" s="36">
        <f t="shared" si="3"/>
        <v>42618</v>
      </c>
      <c r="B124" s="37">
        <f>SUMIFS(СВЦЭМ!$D$34:$D$777,СВЦЭМ!$A$34:$A$777,$A124,СВЦЭМ!$B$34:$B$777,B$119)+'СЕТ СН'!$I$11+СВЦЭМ!$D$10+'СЕТ СН'!$I$6</f>
        <v>2768.0920699999997</v>
      </c>
      <c r="C124" s="37">
        <f>SUMIFS(СВЦЭМ!$D$34:$D$777,СВЦЭМ!$A$34:$A$777,$A124,СВЦЭМ!$B$34:$B$777,C$119)+'СЕТ СН'!$I$11+СВЦЭМ!$D$10+'СЕТ СН'!$I$6</f>
        <v>2948.7458485500001</v>
      </c>
      <c r="D124" s="37">
        <f>SUMIFS(СВЦЭМ!$D$34:$D$777,СВЦЭМ!$A$34:$A$777,$A124,СВЦЭМ!$B$34:$B$777,D$119)+'СЕТ СН'!$I$11+СВЦЭМ!$D$10+'СЕТ СН'!$I$6</f>
        <v>2945.7808863800001</v>
      </c>
      <c r="E124" s="37">
        <f>SUMIFS(СВЦЭМ!$D$34:$D$777,СВЦЭМ!$A$34:$A$777,$A124,СВЦЭМ!$B$34:$B$777,E$119)+'СЕТ СН'!$I$11+СВЦЭМ!$D$10+'СЕТ СН'!$I$6</f>
        <v>3034.8504770999998</v>
      </c>
      <c r="F124" s="37">
        <f>SUMIFS(СВЦЭМ!$D$34:$D$777,СВЦЭМ!$A$34:$A$777,$A124,СВЦЭМ!$B$34:$B$777,F$119)+'СЕТ СН'!$I$11+СВЦЭМ!$D$10+'СЕТ СН'!$I$6</f>
        <v>3013.6123477700003</v>
      </c>
      <c r="G124" s="37">
        <f>SUMIFS(СВЦЭМ!$D$34:$D$777,СВЦЭМ!$A$34:$A$777,$A124,СВЦЭМ!$B$34:$B$777,G$119)+'СЕТ СН'!$I$11+СВЦЭМ!$D$10+'СЕТ СН'!$I$6</f>
        <v>3041.1911841600004</v>
      </c>
      <c r="H124" s="37">
        <f>SUMIFS(СВЦЭМ!$D$34:$D$777,СВЦЭМ!$A$34:$A$777,$A124,СВЦЭМ!$B$34:$B$777,H$119)+'СЕТ СН'!$I$11+СВЦЭМ!$D$10+'СЕТ СН'!$I$6</f>
        <v>2871.1785522999999</v>
      </c>
      <c r="I124" s="37">
        <f>SUMIFS(СВЦЭМ!$D$34:$D$777,СВЦЭМ!$A$34:$A$777,$A124,СВЦЭМ!$B$34:$B$777,I$119)+'СЕТ СН'!$I$11+СВЦЭМ!$D$10+'СЕТ СН'!$I$6</f>
        <v>2283.6086349799998</v>
      </c>
      <c r="J124" s="37">
        <f>SUMIFS(СВЦЭМ!$D$34:$D$777,СВЦЭМ!$A$34:$A$777,$A124,СВЦЭМ!$B$34:$B$777,J$119)+'СЕТ СН'!$I$11+СВЦЭМ!$D$10+'СЕТ СН'!$I$6</f>
        <v>2119.9241822000004</v>
      </c>
      <c r="K124" s="37">
        <f>SUMIFS(СВЦЭМ!$D$34:$D$777,СВЦЭМ!$A$34:$A$777,$A124,СВЦЭМ!$B$34:$B$777,K$119)+'СЕТ СН'!$I$11+СВЦЭМ!$D$10+'СЕТ СН'!$I$6</f>
        <v>1985.2100947899999</v>
      </c>
      <c r="L124" s="37">
        <f>SUMIFS(СВЦЭМ!$D$34:$D$777,СВЦЭМ!$A$34:$A$777,$A124,СВЦЭМ!$B$34:$B$777,L$119)+'СЕТ СН'!$I$11+СВЦЭМ!$D$10+'СЕТ СН'!$I$6</f>
        <v>1941.9745079700001</v>
      </c>
      <c r="M124" s="37">
        <f>SUMIFS(СВЦЭМ!$D$34:$D$777,СВЦЭМ!$A$34:$A$777,$A124,СВЦЭМ!$B$34:$B$777,M$119)+'СЕТ СН'!$I$11+СВЦЭМ!$D$10+'СЕТ СН'!$I$6</f>
        <v>1951.2943443199999</v>
      </c>
      <c r="N124" s="37">
        <f>SUMIFS(СВЦЭМ!$D$34:$D$777,СВЦЭМ!$A$34:$A$777,$A124,СВЦЭМ!$B$34:$B$777,N$119)+'СЕТ СН'!$I$11+СВЦЭМ!$D$10+'СЕТ СН'!$I$6</f>
        <v>1978.0373973400001</v>
      </c>
      <c r="O124" s="37">
        <f>SUMIFS(СВЦЭМ!$D$34:$D$777,СВЦЭМ!$A$34:$A$777,$A124,СВЦЭМ!$B$34:$B$777,O$119)+'СЕТ СН'!$I$11+СВЦЭМ!$D$10+'СЕТ СН'!$I$6</f>
        <v>1981.0102978300001</v>
      </c>
      <c r="P124" s="37">
        <f>SUMIFS(СВЦЭМ!$D$34:$D$777,СВЦЭМ!$A$34:$A$777,$A124,СВЦЭМ!$B$34:$B$777,P$119)+'СЕТ СН'!$I$11+СВЦЭМ!$D$10+'СЕТ СН'!$I$6</f>
        <v>2007.1070866499999</v>
      </c>
      <c r="Q124" s="37">
        <f>SUMIFS(СВЦЭМ!$D$34:$D$777,СВЦЭМ!$A$34:$A$777,$A124,СВЦЭМ!$B$34:$B$777,Q$119)+'СЕТ СН'!$I$11+СВЦЭМ!$D$10+'СЕТ СН'!$I$6</f>
        <v>2017.92674736</v>
      </c>
      <c r="R124" s="37">
        <f>SUMIFS(СВЦЭМ!$D$34:$D$777,СВЦЭМ!$A$34:$A$777,$A124,СВЦЭМ!$B$34:$B$777,R$119)+'СЕТ СН'!$I$11+СВЦЭМ!$D$10+'СЕТ СН'!$I$6</f>
        <v>2023.6293829199999</v>
      </c>
      <c r="S124" s="37">
        <f>SUMIFS(СВЦЭМ!$D$34:$D$777,СВЦЭМ!$A$34:$A$777,$A124,СВЦЭМ!$B$34:$B$777,S$119)+'СЕТ СН'!$I$11+СВЦЭМ!$D$10+'СЕТ СН'!$I$6</f>
        <v>2091.83951665</v>
      </c>
      <c r="T124" s="37">
        <f>SUMIFS(СВЦЭМ!$D$34:$D$777,СВЦЭМ!$A$34:$A$777,$A124,СВЦЭМ!$B$34:$B$777,T$119)+'СЕТ СН'!$I$11+СВЦЭМ!$D$10+'СЕТ СН'!$I$6</f>
        <v>2115.3365974500002</v>
      </c>
      <c r="U124" s="37">
        <f>SUMIFS(СВЦЭМ!$D$34:$D$777,СВЦЭМ!$A$34:$A$777,$A124,СВЦЭМ!$B$34:$B$777,U$119)+'СЕТ СН'!$I$11+СВЦЭМ!$D$10+'СЕТ СН'!$I$6</f>
        <v>2102.1249195199998</v>
      </c>
      <c r="V124" s="37">
        <f>SUMIFS(СВЦЭМ!$D$34:$D$777,СВЦЭМ!$A$34:$A$777,$A124,СВЦЭМ!$B$34:$B$777,V$119)+'СЕТ СН'!$I$11+СВЦЭМ!$D$10+'СЕТ СН'!$I$6</f>
        <v>2147.5206434199999</v>
      </c>
      <c r="W124" s="37">
        <f>SUMIFS(СВЦЭМ!$D$34:$D$777,СВЦЭМ!$A$34:$A$777,$A124,СВЦЭМ!$B$34:$B$777,W$119)+'СЕТ СН'!$I$11+СВЦЭМ!$D$10+'СЕТ СН'!$I$6</f>
        <v>2398.8821748099999</v>
      </c>
      <c r="X124" s="37">
        <f>SUMIFS(СВЦЭМ!$D$34:$D$777,СВЦЭМ!$A$34:$A$777,$A124,СВЦЭМ!$B$34:$B$777,X$119)+'СЕТ СН'!$I$11+СВЦЭМ!$D$10+'СЕТ СН'!$I$6</f>
        <v>2186.8957380100001</v>
      </c>
      <c r="Y124" s="37">
        <f>SUMIFS(СВЦЭМ!$D$34:$D$777,СВЦЭМ!$A$34:$A$777,$A124,СВЦЭМ!$B$34:$B$777,Y$119)+'СЕТ СН'!$I$11+СВЦЭМ!$D$10+'СЕТ СН'!$I$6</f>
        <v>2066.9579305100001</v>
      </c>
    </row>
    <row r="125" spans="1:27" ht="15.75" x14ac:dyDescent="0.2">
      <c r="A125" s="36">
        <f t="shared" si="3"/>
        <v>42619</v>
      </c>
      <c r="B125" s="37">
        <f>SUMIFS(СВЦЭМ!$D$34:$D$777,СВЦЭМ!$A$34:$A$777,$A125,СВЦЭМ!$B$34:$B$777,B$119)+'СЕТ СН'!$I$11+СВЦЭМ!$D$10+'СЕТ СН'!$I$6</f>
        <v>2090.8118913200001</v>
      </c>
      <c r="C125" s="37">
        <f>SUMIFS(СВЦЭМ!$D$34:$D$777,СВЦЭМ!$A$34:$A$777,$A125,СВЦЭМ!$B$34:$B$777,C$119)+'СЕТ СН'!$I$11+СВЦЭМ!$D$10+'СЕТ СН'!$I$6</f>
        <v>2167.3892107700003</v>
      </c>
      <c r="D125" s="37">
        <f>SUMIFS(СВЦЭМ!$D$34:$D$777,СВЦЭМ!$A$34:$A$777,$A125,СВЦЭМ!$B$34:$B$777,D$119)+'СЕТ СН'!$I$11+СВЦЭМ!$D$10+'СЕТ СН'!$I$6</f>
        <v>2221.9582019099998</v>
      </c>
      <c r="E125" s="37">
        <f>SUMIFS(СВЦЭМ!$D$34:$D$777,СВЦЭМ!$A$34:$A$777,$A125,СВЦЭМ!$B$34:$B$777,E$119)+'СЕТ СН'!$I$11+СВЦЭМ!$D$10+'СЕТ СН'!$I$6</f>
        <v>2249.34613038</v>
      </c>
      <c r="F125" s="37">
        <f>SUMIFS(СВЦЭМ!$D$34:$D$777,СВЦЭМ!$A$34:$A$777,$A125,СВЦЭМ!$B$34:$B$777,F$119)+'СЕТ СН'!$I$11+СВЦЭМ!$D$10+'СЕТ СН'!$I$6</f>
        <v>2277.3108110499998</v>
      </c>
      <c r="G125" s="37">
        <f>SUMIFS(СВЦЭМ!$D$34:$D$777,СВЦЭМ!$A$34:$A$777,$A125,СВЦЭМ!$B$34:$B$777,G$119)+'СЕТ СН'!$I$11+СВЦЭМ!$D$10+'СЕТ СН'!$I$6</f>
        <v>2241.9348275100001</v>
      </c>
      <c r="H125" s="37">
        <f>SUMIFS(СВЦЭМ!$D$34:$D$777,СВЦЭМ!$A$34:$A$777,$A125,СВЦЭМ!$B$34:$B$777,H$119)+'СЕТ СН'!$I$11+СВЦЭМ!$D$10+'СЕТ СН'!$I$6</f>
        <v>2164.0602506300002</v>
      </c>
      <c r="I125" s="37">
        <f>SUMIFS(СВЦЭМ!$D$34:$D$777,СВЦЭМ!$A$34:$A$777,$A125,СВЦЭМ!$B$34:$B$777,I$119)+'СЕТ СН'!$I$11+СВЦЭМ!$D$10+'СЕТ СН'!$I$6</f>
        <v>2065.34851884</v>
      </c>
      <c r="J125" s="37">
        <f>SUMIFS(СВЦЭМ!$D$34:$D$777,СВЦЭМ!$A$34:$A$777,$A125,СВЦЭМ!$B$34:$B$777,J$119)+'СЕТ СН'!$I$11+СВЦЭМ!$D$10+'СЕТ СН'!$I$6</f>
        <v>1968.58680377</v>
      </c>
      <c r="K125" s="37">
        <f>SUMIFS(СВЦЭМ!$D$34:$D$777,СВЦЭМ!$A$34:$A$777,$A125,СВЦЭМ!$B$34:$B$777,K$119)+'СЕТ СН'!$I$11+СВЦЭМ!$D$10+'СЕТ СН'!$I$6</f>
        <v>1691.8219444000001</v>
      </c>
      <c r="L125" s="37">
        <f>SUMIFS(СВЦЭМ!$D$34:$D$777,СВЦЭМ!$A$34:$A$777,$A125,СВЦЭМ!$B$34:$B$777,L$119)+'СЕТ СН'!$I$11+СВЦЭМ!$D$10+'СЕТ СН'!$I$6</f>
        <v>1810.2609135499999</v>
      </c>
      <c r="M125" s="37">
        <f>SUMIFS(СВЦЭМ!$D$34:$D$777,СВЦЭМ!$A$34:$A$777,$A125,СВЦЭМ!$B$34:$B$777,M$119)+'СЕТ СН'!$I$11+СВЦЭМ!$D$10+'СЕТ СН'!$I$6</f>
        <v>1965.8697765500001</v>
      </c>
      <c r="N125" s="37">
        <f>SUMIFS(СВЦЭМ!$D$34:$D$777,СВЦЭМ!$A$34:$A$777,$A125,СВЦЭМ!$B$34:$B$777,N$119)+'СЕТ СН'!$I$11+СВЦЭМ!$D$10+'СЕТ СН'!$I$6</f>
        <v>1994.73939417</v>
      </c>
      <c r="O125" s="37">
        <f>SUMIFS(СВЦЭМ!$D$34:$D$777,СВЦЭМ!$A$34:$A$777,$A125,СВЦЭМ!$B$34:$B$777,O$119)+'СЕТ СН'!$I$11+СВЦЭМ!$D$10+'СЕТ СН'!$I$6</f>
        <v>2000.84111719</v>
      </c>
      <c r="P125" s="37">
        <f>SUMIFS(СВЦЭМ!$D$34:$D$777,СВЦЭМ!$A$34:$A$777,$A125,СВЦЭМ!$B$34:$B$777,P$119)+'СЕТ СН'!$I$11+СВЦЭМ!$D$10+'СЕТ СН'!$I$6</f>
        <v>1870.6647471199999</v>
      </c>
      <c r="Q125" s="37">
        <f>SUMIFS(СВЦЭМ!$D$34:$D$777,СВЦЭМ!$A$34:$A$777,$A125,СВЦЭМ!$B$34:$B$777,Q$119)+'СЕТ СН'!$I$11+СВЦЭМ!$D$10+'СЕТ СН'!$I$6</f>
        <v>1789.5308797600001</v>
      </c>
      <c r="R125" s="37">
        <f>SUMIFS(СВЦЭМ!$D$34:$D$777,СВЦЭМ!$A$34:$A$777,$A125,СВЦЭМ!$B$34:$B$777,R$119)+'СЕТ СН'!$I$11+СВЦЭМ!$D$10+'СЕТ СН'!$I$6</f>
        <v>1773.46205203</v>
      </c>
      <c r="S125" s="37">
        <f>SUMIFS(СВЦЭМ!$D$34:$D$777,СВЦЭМ!$A$34:$A$777,$A125,СВЦЭМ!$B$34:$B$777,S$119)+'СЕТ СН'!$I$11+СВЦЭМ!$D$10+'СЕТ СН'!$I$6</f>
        <v>1729.7611689299999</v>
      </c>
      <c r="T125" s="37">
        <f>SUMIFS(СВЦЭМ!$D$34:$D$777,СВЦЭМ!$A$34:$A$777,$A125,СВЦЭМ!$B$34:$B$777,T$119)+'СЕТ СН'!$I$11+СВЦЭМ!$D$10+'СЕТ СН'!$I$6</f>
        <v>1686.3522620599999</v>
      </c>
      <c r="U125" s="37">
        <f>SUMIFS(СВЦЭМ!$D$34:$D$777,СВЦЭМ!$A$34:$A$777,$A125,СВЦЭМ!$B$34:$B$777,U$119)+'СЕТ СН'!$I$11+СВЦЭМ!$D$10+'СЕТ СН'!$I$6</f>
        <v>1688.5386698299999</v>
      </c>
      <c r="V125" s="37">
        <f>SUMIFS(СВЦЭМ!$D$34:$D$777,СВЦЭМ!$A$34:$A$777,$A125,СВЦЭМ!$B$34:$B$777,V$119)+'СЕТ СН'!$I$11+СВЦЭМ!$D$10+'СЕТ СН'!$I$6</f>
        <v>1712.6485583200001</v>
      </c>
      <c r="W125" s="37">
        <f>SUMIFS(СВЦЭМ!$D$34:$D$777,СВЦЭМ!$A$34:$A$777,$A125,СВЦЭМ!$B$34:$B$777,W$119)+'СЕТ СН'!$I$11+СВЦЭМ!$D$10+'СЕТ СН'!$I$6</f>
        <v>1695.3776543899999</v>
      </c>
      <c r="X125" s="37">
        <f>SUMIFS(СВЦЭМ!$D$34:$D$777,СВЦЭМ!$A$34:$A$777,$A125,СВЦЭМ!$B$34:$B$777,X$119)+'СЕТ СН'!$I$11+СВЦЭМ!$D$10+'СЕТ СН'!$I$6</f>
        <v>1658.34837481</v>
      </c>
      <c r="Y125" s="37">
        <f>SUMIFS(СВЦЭМ!$D$34:$D$777,СВЦЭМ!$A$34:$A$777,$A125,СВЦЭМ!$B$34:$B$777,Y$119)+'СЕТ СН'!$I$11+СВЦЭМ!$D$10+'СЕТ СН'!$I$6</f>
        <v>1671.64972986</v>
      </c>
    </row>
    <row r="126" spans="1:27" ht="15.75" x14ac:dyDescent="0.2">
      <c r="A126" s="36">
        <f t="shared" si="3"/>
        <v>42620</v>
      </c>
      <c r="B126" s="37">
        <f>SUMIFS(СВЦЭМ!$D$34:$D$777,СВЦЭМ!$A$34:$A$777,$A126,СВЦЭМ!$B$34:$B$777,B$119)+'СЕТ СН'!$I$11+СВЦЭМ!$D$10+'СЕТ СН'!$I$6</f>
        <v>2040.0661960500001</v>
      </c>
      <c r="C126" s="37">
        <f>SUMIFS(СВЦЭМ!$D$34:$D$777,СВЦЭМ!$A$34:$A$777,$A126,СВЦЭМ!$B$34:$B$777,C$119)+'СЕТ СН'!$I$11+СВЦЭМ!$D$10+'СЕТ СН'!$I$6</f>
        <v>2091.2140445</v>
      </c>
      <c r="D126" s="37">
        <f>SUMIFS(СВЦЭМ!$D$34:$D$777,СВЦЭМ!$A$34:$A$777,$A126,СВЦЭМ!$B$34:$B$777,D$119)+'СЕТ СН'!$I$11+СВЦЭМ!$D$10+'СЕТ СН'!$I$6</f>
        <v>2138.2012099900003</v>
      </c>
      <c r="E126" s="37">
        <f>SUMIFS(СВЦЭМ!$D$34:$D$777,СВЦЭМ!$A$34:$A$777,$A126,СВЦЭМ!$B$34:$B$777,E$119)+'СЕТ СН'!$I$11+СВЦЭМ!$D$10+'СЕТ СН'!$I$6</f>
        <v>2215.4074784499999</v>
      </c>
      <c r="F126" s="37">
        <f>SUMIFS(СВЦЭМ!$D$34:$D$777,СВЦЭМ!$A$34:$A$777,$A126,СВЦЭМ!$B$34:$B$777,F$119)+'СЕТ СН'!$I$11+СВЦЭМ!$D$10+'СЕТ СН'!$I$6</f>
        <v>2258.0455274200003</v>
      </c>
      <c r="G126" s="37">
        <f>SUMIFS(СВЦЭМ!$D$34:$D$777,СВЦЭМ!$A$34:$A$777,$A126,СВЦЭМ!$B$34:$B$777,G$119)+'СЕТ СН'!$I$11+СВЦЭМ!$D$10+'СЕТ СН'!$I$6</f>
        <v>2218.1364669200002</v>
      </c>
      <c r="H126" s="37">
        <f>SUMIFS(СВЦЭМ!$D$34:$D$777,СВЦЭМ!$A$34:$A$777,$A126,СВЦЭМ!$B$34:$B$777,H$119)+'СЕТ СН'!$I$11+СВЦЭМ!$D$10+'СЕТ СН'!$I$6</f>
        <v>2113.6054783</v>
      </c>
      <c r="I126" s="37">
        <f>SUMIFS(СВЦЭМ!$D$34:$D$777,СВЦЭМ!$A$34:$A$777,$A126,СВЦЭМ!$B$34:$B$777,I$119)+'СЕТ СН'!$I$11+СВЦЭМ!$D$10+'СЕТ СН'!$I$6</f>
        <v>2018.70614484</v>
      </c>
      <c r="J126" s="37">
        <f>SUMIFS(СВЦЭМ!$D$34:$D$777,СВЦЭМ!$A$34:$A$777,$A126,СВЦЭМ!$B$34:$B$777,J$119)+'СЕТ СН'!$I$11+СВЦЭМ!$D$10+'СЕТ СН'!$I$6</f>
        <v>2003.85279012</v>
      </c>
      <c r="K126" s="37">
        <f>SUMIFS(СВЦЭМ!$D$34:$D$777,СВЦЭМ!$A$34:$A$777,$A126,СВЦЭМ!$B$34:$B$777,K$119)+'СЕТ СН'!$I$11+СВЦЭМ!$D$10+'СЕТ СН'!$I$6</f>
        <v>2003.8950153800001</v>
      </c>
      <c r="L126" s="37">
        <f>SUMIFS(СВЦЭМ!$D$34:$D$777,СВЦЭМ!$A$34:$A$777,$A126,СВЦЭМ!$B$34:$B$777,L$119)+'СЕТ СН'!$I$11+СВЦЭМ!$D$10+'СЕТ СН'!$I$6</f>
        <v>1973.12020196</v>
      </c>
      <c r="M126" s="37">
        <f>SUMIFS(СВЦЭМ!$D$34:$D$777,СВЦЭМ!$A$34:$A$777,$A126,СВЦЭМ!$B$34:$B$777,M$119)+'СЕТ СН'!$I$11+СВЦЭМ!$D$10+'СЕТ СН'!$I$6</f>
        <v>2007.3004395799999</v>
      </c>
      <c r="N126" s="37">
        <f>SUMIFS(СВЦЭМ!$D$34:$D$777,СВЦЭМ!$A$34:$A$777,$A126,СВЦЭМ!$B$34:$B$777,N$119)+'СЕТ СН'!$I$11+СВЦЭМ!$D$10+'СЕТ СН'!$I$6</f>
        <v>1987.7717663399999</v>
      </c>
      <c r="O126" s="37">
        <f>SUMIFS(СВЦЭМ!$D$34:$D$777,СВЦЭМ!$A$34:$A$777,$A126,СВЦЭМ!$B$34:$B$777,O$119)+'СЕТ СН'!$I$11+СВЦЭМ!$D$10+'СЕТ СН'!$I$6</f>
        <v>1974.95613478</v>
      </c>
      <c r="P126" s="37">
        <f>SUMIFS(СВЦЭМ!$D$34:$D$777,СВЦЭМ!$A$34:$A$777,$A126,СВЦЭМ!$B$34:$B$777,P$119)+'СЕТ СН'!$I$11+СВЦЭМ!$D$10+'СЕТ СН'!$I$6</f>
        <v>1958.8135026700002</v>
      </c>
      <c r="Q126" s="37">
        <f>SUMIFS(СВЦЭМ!$D$34:$D$777,СВЦЭМ!$A$34:$A$777,$A126,СВЦЭМ!$B$34:$B$777,Q$119)+'СЕТ СН'!$I$11+СВЦЭМ!$D$10+'СЕТ СН'!$I$6</f>
        <v>1920.14504268</v>
      </c>
      <c r="R126" s="37">
        <f>SUMIFS(СВЦЭМ!$D$34:$D$777,СВЦЭМ!$A$34:$A$777,$A126,СВЦЭМ!$B$34:$B$777,R$119)+'СЕТ СН'!$I$11+СВЦЭМ!$D$10+'СЕТ СН'!$I$6</f>
        <v>2010.96812331</v>
      </c>
      <c r="S126" s="37">
        <f>SUMIFS(СВЦЭМ!$D$34:$D$777,СВЦЭМ!$A$34:$A$777,$A126,СВЦЭМ!$B$34:$B$777,S$119)+'СЕТ СН'!$I$11+СВЦЭМ!$D$10+'СЕТ СН'!$I$6</f>
        <v>2045.5544377799999</v>
      </c>
      <c r="T126" s="37">
        <f>SUMIFS(СВЦЭМ!$D$34:$D$777,СВЦЭМ!$A$34:$A$777,$A126,СВЦЭМ!$B$34:$B$777,T$119)+'СЕТ СН'!$I$11+СВЦЭМ!$D$10+'СЕТ СН'!$I$6</f>
        <v>2048.0140351</v>
      </c>
      <c r="U126" s="37">
        <f>SUMIFS(СВЦЭМ!$D$34:$D$777,СВЦЭМ!$A$34:$A$777,$A126,СВЦЭМ!$B$34:$B$777,U$119)+'СЕТ СН'!$I$11+СВЦЭМ!$D$10+'СЕТ СН'!$I$6</f>
        <v>2059.8535699899999</v>
      </c>
      <c r="V126" s="37">
        <f>SUMIFS(СВЦЭМ!$D$34:$D$777,СВЦЭМ!$A$34:$A$777,$A126,СВЦЭМ!$B$34:$B$777,V$119)+'СЕТ СН'!$I$11+СВЦЭМ!$D$10+'СЕТ СН'!$I$6</f>
        <v>2058.9862544799998</v>
      </c>
      <c r="W126" s="37">
        <f>SUMIFS(СВЦЭМ!$D$34:$D$777,СВЦЭМ!$A$34:$A$777,$A126,СВЦЭМ!$B$34:$B$777,W$119)+'СЕТ СН'!$I$11+СВЦЭМ!$D$10+'СЕТ СН'!$I$6</f>
        <v>1996.6372799000001</v>
      </c>
      <c r="X126" s="37">
        <f>SUMIFS(СВЦЭМ!$D$34:$D$777,СВЦЭМ!$A$34:$A$777,$A126,СВЦЭМ!$B$34:$B$777,X$119)+'СЕТ СН'!$I$11+СВЦЭМ!$D$10+'СЕТ СН'!$I$6</f>
        <v>1948.8779682099998</v>
      </c>
      <c r="Y126" s="37">
        <f>SUMIFS(СВЦЭМ!$D$34:$D$777,СВЦЭМ!$A$34:$A$777,$A126,СВЦЭМ!$B$34:$B$777,Y$119)+'СЕТ СН'!$I$11+СВЦЭМ!$D$10+'СЕТ СН'!$I$6</f>
        <v>1972.5351374100001</v>
      </c>
    </row>
    <row r="127" spans="1:27" ht="15.75" x14ac:dyDescent="0.2">
      <c r="A127" s="36">
        <f t="shared" si="3"/>
        <v>42621</v>
      </c>
      <c r="B127" s="37">
        <f>SUMIFS(СВЦЭМ!$D$34:$D$777,СВЦЭМ!$A$34:$A$777,$A127,СВЦЭМ!$B$34:$B$777,B$119)+'СЕТ СН'!$I$11+СВЦЭМ!$D$10+'СЕТ СН'!$I$6</f>
        <v>2011.33606925</v>
      </c>
      <c r="C127" s="37">
        <f>SUMIFS(СВЦЭМ!$D$34:$D$777,СВЦЭМ!$A$34:$A$777,$A127,СВЦЭМ!$B$34:$B$777,C$119)+'СЕТ СН'!$I$11+СВЦЭМ!$D$10+'СЕТ СН'!$I$6</f>
        <v>2061.06236648</v>
      </c>
      <c r="D127" s="37">
        <f>SUMIFS(СВЦЭМ!$D$34:$D$777,СВЦЭМ!$A$34:$A$777,$A127,СВЦЭМ!$B$34:$B$777,D$119)+'СЕТ СН'!$I$11+СВЦЭМ!$D$10+'СЕТ СН'!$I$6</f>
        <v>2114.3579152800003</v>
      </c>
      <c r="E127" s="37">
        <f>SUMIFS(СВЦЭМ!$D$34:$D$777,СВЦЭМ!$A$34:$A$777,$A127,СВЦЭМ!$B$34:$B$777,E$119)+'СЕТ СН'!$I$11+СВЦЭМ!$D$10+'СЕТ СН'!$I$6</f>
        <v>2132.1263878500004</v>
      </c>
      <c r="F127" s="37">
        <f>SUMIFS(СВЦЭМ!$D$34:$D$777,СВЦЭМ!$A$34:$A$777,$A127,СВЦЭМ!$B$34:$B$777,F$119)+'СЕТ СН'!$I$11+СВЦЭМ!$D$10+'СЕТ СН'!$I$6</f>
        <v>2144.0590193899998</v>
      </c>
      <c r="G127" s="37">
        <f>SUMIFS(СВЦЭМ!$D$34:$D$777,СВЦЭМ!$A$34:$A$777,$A127,СВЦЭМ!$B$34:$B$777,G$119)+'СЕТ СН'!$I$11+СВЦЭМ!$D$10+'СЕТ СН'!$I$6</f>
        <v>2146.4813967</v>
      </c>
      <c r="H127" s="37">
        <f>SUMIFS(СВЦЭМ!$D$34:$D$777,СВЦЭМ!$A$34:$A$777,$A127,СВЦЭМ!$B$34:$B$777,H$119)+'СЕТ СН'!$I$11+СВЦЭМ!$D$10+'СЕТ СН'!$I$6</f>
        <v>2114.94458876</v>
      </c>
      <c r="I127" s="37">
        <f>SUMIFS(СВЦЭМ!$D$34:$D$777,СВЦЭМ!$A$34:$A$777,$A127,СВЦЭМ!$B$34:$B$777,I$119)+'СЕТ СН'!$I$11+СВЦЭМ!$D$10+'СЕТ СН'!$I$6</f>
        <v>2074.39162824</v>
      </c>
      <c r="J127" s="37">
        <f>SUMIFS(СВЦЭМ!$D$34:$D$777,СВЦЭМ!$A$34:$A$777,$A127,СВЦЭМ!$B$34:$B$777,J$119)+'СЕТ СН'!$I$11+СВЦЭМ!$D$10+'СЕТ СН'!$I$6</f>
        <v>2001.15479108</v>
      </c>
      <c r="K127" s="37">
        <f>SUMIFS(СВЦЭМ!$D$34:$D$777,СВЦЭМ!$A$34:$A$777,$A127,СВЦЭМ!$B$34:$B$777,K$119)+'СЕТ СН'!$I$11+СВЦЭМ!$D$10+'СЕТ СН'!$I$6</f>
        <v>1915.1294342900001</v>
      </c>
      <c r="L127" s="37">
        <f>SUMIFS(СВЦЭМ!$D$34:$D$777,СВЦЭМ!$A$34:$A$777,$A127,СВЦЭМ!$B$34:$B$777,L$119)+'СЕТ СН'!$I$11+СВЦЭМ!$D$10+'СЕТ СН'!$I$6</f>
        <v>2235.3024546300003</v>
      </c>
      <c r="M127" s="37">
        <f>SUMIFS(СВЦЭМ!$D$34:$D$777,СВЦЭМ!$A$34:$A$777,$A127,СВЦЭМ!$B$34:$B$777,M$119)+'СЕТ СН'!$I$11+СВЦЭМ!$D$10+'СЕТ СН'!$I$6</f>
        <v>2412.7769496199999</v>
      </c>
      <c r="N127" s="37">
        <f>SUMIFS(СВЦЭМ!$D$34:$D$777,СВЦЭМ!$A$34:$A$777,$A127,СВЦЭМ!$B$34:$B$777,N$119)+'СЕТ СН'!$I$11+СВЦЭМ!$D$10+'СЕТ СН'!$I$6</f>
        <v>2122.12394662</v>
      </c>
      <c r="O127" s="37">
        <f>SUMIFS(СВЦЭМ!$D$34:$D$777,СВЦЭМ!$A$34:$A$777,$A127,СВЦЭМ!$B$34:$B$777,O$119)+'СЕТ СН'!$I$11+СВЦЭМ!$D$10+'СЕТ СН'!$I$6</f>
        <v>1963.4378776799999</v>
      </c>
      <c r="P127" s="37">
        <f>SUMIFS(СВЦЭМ!$D$34:$D$777,СВЦЭМ!$A$34:$A$777,$A127,СВЦЭМ!$B$34:$B$777,P$119)+'СЕТ СН'!$I$11+СВЦЭМ!$D$10+'СЕТ СН'!$I$6</f>
        <v>1934.1103829799999</v>
      </c>
      <c r="Q127" s="37">
        <f>SUMIFS(СВЦЭМ!$D$34:$D$777,СВЦЭМ!$A$34:$A$777,$A127,СВЦЭМ!$B$34:$B$777,Q$119)+'СЕТ СН'!$I$11+СВЦЭМ!$D$10+'СЕТ СН'!$I$6</f>
        <v>1940.63441352</v>
      </c>
      <c r="R127" s="37">
        <f>SUMIFS(СВЦЭМ!$D$34:$D$777,СВЦЭМ!$A$34:$A$777,$A127,СВЦЭМ!$B$34:$B$777,R$119)+'СЕТ СН'!$I$11+СВЦЭМ!$D$10+'СЕТ СН'!$I$6</f>
        <v>1951.0248159100001</v>
      </c>
      <c r="S127" s="37">
        <f>SUMIFS(СВЦЭМ!$D$34:$D$777,СВЦЭМ!$A$34:$A$777,$A127,СВЦЭМ!$B$34:$B$777,S$119)+'СЕТ СН'!$I$11+СВЦЭМ!$D$10+'СЕТ СН'!$I$6</f>
        <v>1954.0690968599999</v>
      </c>
      <c r="T127" s="37">
        <f>SUMIFS(СВЦЭМ!$D$34:$D$777,СВЦЭМ!$A$34:$A$777,$A127,СВЦЭМ!$B$34:$B$777,T$119)+'СЕТ СН'!$I$11+СВЦЭМ!$D$10+'СЕТ СН'!$I$6</f>
        <v>1898.89251878</v>
      </c>
      <c r="U127" s="37">
        <f>SUMIFS(СВЦЭМ!$D$34:$D$777,СВЦЭМ!$A$34:$A$777,$A127,СВЦЭМ!$B$34:$B$777,U$119)+'СЕТ СН'!$I$11+СВЦЭМ!$D$10+'СЕТ СН'!$I$6</f>
        <v>1900.8252017499999</v>
      </c>
      <c r="V127" s="37">
        <f>SUMIFS(СВЦЭМ!$D$34:$D$777,СВЦЭМ!$A$34:$A$777,$A127,СВЦЭМ!$B$34:$B$777,V$119)+'СЕТ СН'!$I$11+СВЦЭМ!$D$10+'СЕТ СН'!$I$6</f>
        <v>1932.2500836300001</v>
      </c>
      <c r="W127" s="37">
        <f>SUMIFS(СВЦЭМ!$D$34:$D$777,СВЦЭМ!$A$34:$A$777,$A127,СВЦЭМ!$B$34:$B$777,W$119)+'СЕТ СН'!$I$11+СВЦЭМ!$D$10+'СЕТ СН'!$I$6</f>
        <v>1921.83657186</v>
      </c>
      <c r="X127" s="37">
        <f>SUMIFS(СВЦЭМ!$D$34:$D$777,СВЦЭМ!$A$34:$A$777,$A127,СВЦЭМ!$B$34:$B$777,X$119)+'СЕТ СН'!$I$11+СВЦЭМ!$D$10+'СЕТ СН'!$I$6</f>
        <v>1911.34273317</v>
      </c>
      <c r="Y127" s="37">
        <f>SUMIFS(СВЦЭМ!$D$34:$D$777,СВЦЭМ!$A$34:$A$777,$A127,СВЦЭМ!$B$34:$B$777,Y$119)+'СЕТ СН'!$I$11+СВЦЭМ!$D$10+'СЕТ СН'!$I$6</f>
        <v>1955.06362638</v>
      </c>
    </row>
    <row r="128" spans="1:27" ht="15.75" x14ac:dyDescent="0.2">
      <c r="A128" s="36">
        <f t="shared" si="3"/>
        <v>42622</v>
      </c>
      <c r="B128" s="37">
        <f>SUMIFS(СВЦЭМ!$D$34:$D$777,СВЦЭМ!$A$34:$A$777,$A128,СВЦЭМ!$B$34:$B$777,B$119)+'СЕТ СН'!$I$11+СВЦЭМ!$D$10+'СЕТ СН'!$I$6</f>
        <v>2039.7002926999999</v>
      </c>
      <c r="C128" s="37">
        <f>SUMIFS(СВЦЭМ!$D$34:$D$777,СВЦЭМ!$A$34:$A$777,$A128,СВЦЭМ!$B$34:$B$777,C$119)+'СЕТ СН'!$I$11+СВЦЭМ!$D$10+'СЕТ СН'!$I$6</f>
        <v>2109.5975804199998</v>
      </c>
      <c r="D128" s="37">
        <f>SUMIFS(СВЦЭМ!$D$34:$D$777,СВЦЭМ!$A$34:$A$777,$A128,СВЦЭМ!$B$34:$B$777,D$119)+'СЕТ СН'!$I$11+СВЦЭМ!$D$10+'СЕТ СН'!$I$6</f>
        <v>2171.36775966</v>
      </c>
      <c r="E128" s="37">
        <f>SUMIFS(СВЦЭМ!$D$34:$D$777,СВЦЭМ!$A$34:$A$777,$A128,СВЦЭМ!$B$34:$B$777,E$119)+'СЕТ СН'!$I$11+СВЦЭМ!$D$10+'СЕТ СН'!$I$6</f>
        <v>2180.62072347</v>
      </c>
      <c r="F128" s="37">
        <f>SUMIFS(СВЦЭМ!$D$34:$D$777,СВЦЭМ!$A$34:$A$777,$A128,СВЦЭМ!$B$34:$B$777,F$119)+'СЕТ СН'!$I$11+СВЦЭМ!$D$10+'СЕТ СН'!$I$6</f>
        <v>2172.5443751499997</v>
      </c>
      <c r="G128" s="37">
        <f>SUMIFS(СВЦЭМ!$D$34:$D$777,СВЦЭМ!$A$34:$A$777,$A128,СВЦЭМ!$B$34:$B$777,G$119)+'СЕТ СН'!$I$11+СВЦЭМ!$D$10+'СЕТ СН'!$I$6</f>
        <v>2147.7940676999997</v>
      </c>
      <c r="H128" s="37">
        <f>SUMIFS(СВЦЭМ!$D$34:$D$777,СВЦЭМ!$A$34:$A$777,$A128,СВЦЭМ!$B$34:$B$777,H$119)+'СЕТ СН'!$I$11+СВЦЭМ!$D$10+'СЕТ СН'!$I$6</f>
        <v>2073.31684769</v>
      </c>
      <c r="I128" s="37">
        <f>SUMIFS(СВЦЭМ!$D$34:$D$777,СВЦЭМ!$A$34:$A$777,$A128,СВЦЭМ!$B$34:$B$777,I$119)+'СЕТ СН'!$I$11+СВЦЭМ!$D$10+'СЕТ СН'!$I$6</f>
        <v>2020.7125647799999</v>
      </c>
      <c r="J128" s="37">
        <f>SUMIFS(СВЦЭМ!$D$34:$D$777,СВЦЭМ!$A$34:$A$777,$A128,СВЦЭМ!$B$34:$B$777,J$119)+'СЕТ СН'!$I$11+СВЦЭМ!$D$10+'СЕТ СН'!$I$6</f>
        <v>1930.8071343399999</v>
      </c>
      <c r="K128" s="37">
        <f>SUMIFS(СВЦЭМ!$D$34:$D$777,СВЦЭМ!$A$34:$A$777,$A128,СВЦЭМ!$B$34:$B$777,K$119)+'СЕТ СН'!$I$11+СВЦЭМ!$D$10+'СЕТ СН'!$I$6</f>
        <v>1866.74141362</v>
      </c>
      <c r="L128" s="37">
        <f>SUMIFS(СВЦЭМ!$D$34:$D$777,СВЦЭМ!$A$34:$A$777,$A128,СВЦЭМ!$B$34:$B$777,L$119)+'СЕТ СН'!$I$11+СВЦЭМ!$D$10+'СЕТ СН'!$I$6</f>
        <v>1876.8500858699999</v>
      </c>
      <c r="M128" s="37">
        <f>SUMIFS(СВЦЭМ!$D$34:$D$777,СВЦЭМ!$A$34:$A$777,$A128,СВЦЭМ!$B$34:$B$777,M$119)+'СЕТ СН'!$I$11+СВЦЭМ!$D$10+'СЕТ СН'!$I$6</f>
        <v>1854.69277216</v>
      </c>
      <c r="N128" s="37">
        <f>SUMIFS(СВЦЭМ!$D$34:$D$777,СВЦЭМ!$A$34:$A$777,$A128,СВЦЭМ!$B$34:$B$777,N$119)+'СЕТ СН'!$I$11+СВЦЭМ!$D$10+'СЕТ СН'!$I$6</f>
        <v>1826.5604522599999</v>
      </c>
      <c r="O128" s="37">
        <f>SUMIFS(СВЦЭМ!$D$34:$D$777,СВЦЭМ!$A$34:$A$777,$A128,СВЦЭМ!$B$34:$B$777,O$119)+'СЕТ СН'!$I$11+СВЦЭМ!$D$10+'СЕТ СН'!$I$6</f>
        <v>2105.5444757999999</v>
      </c>
      <c r="P128" s="37">
        <f>SUMIFS(СВЦЭМ!$D$34:$D$777,СВЦЭМ!$A$34:$A$777,$A128,СВЦЭМ!$B$34:$B$777,P$119)+'СЕТ СН'!$I$11+СВЦЭМ!$D$10+'СЕТ СН'!$I$6</f>
        <v>2248.31320353</v>
      </c>
      <c r="Q128" s="37">
        <f>SUMIFS(СВЦЭМ!$D$34:$D$777,СВЦЭМ!$A$34:$A$777,$A128,СВЦЭМ!$B$34:$B$777,Q$119)+'СЕТ СН'!$I$11+СВЦЭМ!$D$10+'СЕТ СН'!$I$6</f>
        <v>2112.6087182199999</v>
      </c>
      <c r="R128" s="37">
        <f>SUMIFS(СВЦЭМ!$D$34:$D$777,СВЦЭМ!$A$34:$A$777,$A128,СВЦЭМ!$B$34:$B$777,R$119)+'СЕТ СН'!$I$11+СВЦЭМ!$D$10+'СЕТ СН'!$I$6</f>
        <v>1955.7509898399999</v>
      </c>
      <c r="S128" s="37">
        <f>SUMIFS(СВЦЭМ!$D$34:$D$777,СВЦЭМ!$A$34:$A$777,$A128,СВЦЭМ!$B$34:$B$777,S$119)+'СЕТ СН'!$I$11+СВЦЭМ!$D$10+'СЕТ СН'!$I$6</f>
        <v>1921.85130497</v>
      </c>
      <c r="T128" s="37">
        <f>SUMIFS(СВЦЭМ!$D$34:$D$777,СВЦЭМ!$A$34:$A$777,$A128,СВЦЭМ!$B$34:$B$777,T$119)+'СЕТ СН'!$I$11+СВЦЭМ!$D$10+'СЕТ СН'!$I$6</f>
        <v>1867.8073326599999</v>
      </c>
      <c r="U128" s="37">
        <f>SUMIFS(СВЦЭМ!$D$34:$D$777,СВЦЭМ!$A$34:$A$777,$A128,СВЦЭМ!$B$34:$B$777,U$119)+'СЕТ СН'!$I$11+СВЦЭМ!$D$10+'СЕТ СН'!$I$6</f>
        <v>1887.5929208299999</v>
      </c>
      <c r="V128" s="37">
        <f>SUMIFS(СВЦЭМ!$D$34:$D$777,СВЦЭМ!$A$34:$A$777,$A128,СВЦЭМ!$B$34:$B$777,V$119)+'СЕТ СН'!$I$11+СВЦЭМ!$D$10+'СЕТ СН'!$I$6</f>
        <v>1925.64691077</v>
      </c>
      <c r="W128" s="37">
        <f>SUMIFS(СВЦЭМ!$D$34:$D$777,СВЦЭМ!$A$34:$A$777,$A128,СВЦЭМ!$B$34:$B$777,W$119)+'СЕТ СН'!$I$11+СВЦЭМ!$D$10+'СЕТ СН'!$I$6</f>
        <v>1935.9000474700001</v>
      </c>
      <c r="X128" s="37">
        <f>SUMIFS(СВЦЭМ!$D$34:$D$777,СВЦЭМ!$A$34:$A$777,$A128,СВЦЭМ!$B$34:$B$777,X$119)+'СЕТ СН'!$I$11+СВЦЭМ!$D$10+'СЕТ СН'!$I$6</f>
        <v>1919.91259143</v>
      </c>
      <c r="Y128" s="37">
        <f>SUMIFS(СВЦЭМ!$D$34:$D$777,СВЦЭМ!$A$34:$A$777,$A128,СВЦЭМ!$B$34:$B$777,Y$119)+'СЕТ СН'!$I$11+СВЦЭМ!$D$10+'СЕТ СН'!$I$6</f>
        <v>2000.34095589</v>
      </c>
    </row>
    <row r="129" spans="1:25" ht="15.75" x14ac:dyDescent="0.2">
      <c r="A129" s="36">
        <f t="shared" si="3"/>
        <v>42623</v>
      </c>
      <c r="B129" s="37">
        <f>SUMIFS(СВЦЭМ!$D$34:$D$777,СВЦЭМ!$A$34:$A$777,$A129,СВЦЭМ!$B$34:$B$777,B$119)+'СЕТ СН'!$I$11+СВЦЭМ!$D$10+'СЕТ СН'!$I$6</f>
        <v>2146.3573785099998</v>
      </c>
      <c r="C129" s="37">
        <f>SUMIFS(СВЦЭМ!$D$34:$D$777,СВЦЭМ!$A$34:$A$777,$A129,СВЦЭМ!$B$34:$B$777,C$119)+'СЕТ СН'!$I$11+СВЦЭМ!$D$10+'СЕТ СН'!$I$6</f>
        <v>2241.2958371300001</v>
      </c>
      <c r="D129" s="37">
        <f>SUMIFS(СВЦЭМ!$D$34:$D$777,СВЦЭМ!$A$34:$A$777,$A129,СВЦЭМ!$B$34:$B$777,D$119)+'СЕТ СН'!$I$11+СВЦЭМ!$D$10+'СЕТ СН'!$I$6</f>
        <v>2294.2558424700001</v>
      </c>
      <c r="E129" s="37">
        <f>SUMIFS(СВЦЭМ!$D$34:$D$777,СВЦЭМ!$A$34:$A$777,$A129,СВЦЭМ!$B$34:$B$777,E$119)+'СЕТ СН'!$I$11+СВЦЭМ!$D$10+'СЕТ СН'!$I$6</f>
        <v>2301.69939131</v>
      </c>
      <c r="F129" s="37">
        <f>SUMIFS(СВЦЭМ!$D$34:$D$777,СВЦЭМ!$A$34:$A$777,$A129,СВЦЭМ!$B$34:$B$777,F$119)+'СЕТ СН'!$I$11+СВЦЭМ!$D$10+'СЕТ СН'!$I$6</f>
        <v>2297.4583877100004</v>
      </c>
      <c r="G129" s="37">
        <f>SUMIFS(СВЦЭМ!$D$34:$D$777,СВЦЭМ!$A$34:$A$777,$A129,СВЦЭМ!$B$34:$B$777,G$119)+'СЕТ СН'!$I$11+СВЦЭМ!$D$10+'СЕТ СН'!$I$6</f>
        <v>2239.68457713</v>
      </c>
      <c r="H129" s="37">
        <f>SUMIFS(СВЦЭМ!$D$34:$D$777,СВЦЭМ!$A$34:$A$777,$A129,СВЦЭМ!$B$34:$B$777,H$119)+'СЕТ СН'!$I$11+СВЦЭМ!$D$10+'СЕТ СН'!$I$6</f>
        <v>2224.1545197200003</v>
      </c>
      <c r="I129" s="37">
        <f>SUMIFS(СВЦЭМ!$D$34:$D$777,СВЦЭМ!$A$34:$A$777,$A129,СВЦЭМ!$B$34:$B$777,I$119)+'СЕТ СН'!$I$11+СВЦЭМ!$D$10+'СЕТ СН'!$I$6</f>
        <v>2193.3249365900001</v>
      </c>
      <c r="J129" s="37">
        <f>SUMIFS(СВЦЭМ!$D$34:$D$777,СВЦЭМ!$A$34:$A$777,$A129,СВЦЭМ!$B$34:$B$777,J$119)+'СЕТ СН'!$I$11+СВЦЭМ!$D$10+'СЕТ СН'!$I$6</f>
        <v>2082.2959396599999</v>
      </c>
      <c r="K129" s="37">
        <f>SUMIFS(СВЦЭМ!$D$34:$D$777,СВЦЭМ!$A$34:$A$777,$A129,СВЦЭМ!$B$34:$B$777,K$119)+'СЕТ СН'!$I$11+СВЦЭМ!$D$10+'СЕТ СН'!$I$6</f>
        <v>2000.70867888</v>
      </c>
      <c r="L129" s="37">
        <f>SUMIFS(СВЦЭМ!$D$34:$D$777,СВЦЭМ!$A$34:$A$777,$A129,СВЦЭМ!$B$34:$B$777,L$119)+'СЕТ СН'!$I$11+СВЦЭМ!$D$10+'СЕТ СН'!$I$6</f>
        <v>1974.40201056</v>
      </c>
      <c r="M129" s="37">
        <f>SUMIFS(СВЦЭМ!$D$34:$D$777,СВЦЭМ!$A$34:$A$777,$A129,СВЦЭМ!$B$34:$B$777,M$119)+'СЕТ СН'!$I$11+СВЦЭМ!$D$10+'СЕТ СН'!$I$6</f>
        <v>1944.3026765700001</v>
      </c>
      <c r="N129" s="37">
        <f>SUMIFS(СВЦЭМ!$D$34:$D$777,СВЦЭМ!$A$34:$A$777,$A129,СВЦЭМ!$B$34:$B$777,N$119)+'СЕТ СН'!$I$11+СВЦЭМ!$D$10+'СЕТ СН'!$I$6</f>
        <v>1966.6252723299999</v>
      </c>
      <c r="O129" s="37">
        <f>SUMIFS(СВЦЭМ!$D$34:$D$777,СВЦЭМ!$A$34:$A$777,$A129,СВЦЭМ!$B$34:$B$777,O$119)+'СЕТ СН'!$I$11+СВЦЭМ!$D$10+'СЕТ СН'!$I$6</f>
        <v>1958.63551652</v>
      </c>
      <c r="P129" s="37">
        <f>SUMIFS(СВЦЭМ!$D$34:$D$777,СВЦЭМ!$A$34:$A$777,$A129,СВЦЭМ!$B$34:$B$777,P$119)+'СЕТ СН'!$I$11+СВЦЭМ!$D$10+'СЕТ СН'!$I$6</f>
        <v>1967.65899956</v>
      </c>
      <c r="Q129" s="37">
        <f>SUMIFS(СВЦЭМ!$D$34:$D$777,СВЦЭМ!$A$34:$A$777,$A129,СВЦЭМ!$B$34:$B$777,Q$119)+'СЕТ СН'!$I$11+СВЦЭМ!$D$10+'СЕТ СН'!$I$6</f>
        <v>2024.3297198599998</v>
      </c>
      <c r="R129" s="37">
        <f>SUMIFS(СВЦЭМ!$D$34:$D$777,СВЦЭМ!$A$34:$A$777,$A129,СВЦЭМ!$B$34:$B$777,R$119)+'СЕТ СН'!$I$11+СВЦЭМ!$D$10+'СЕТ СН'!$I$6</f>
        <v>2031.5275590000001</v>
      </c>
      <c r="S129" s="37">
        <f>SUMIFS(СВЦЭМ!$D$34:$D$777,СВЦЭМ!$A$34:$A$777,$A129,СВЦЭМ!$B$34:$B$777,S$119)+'СЕТ СН'!$I$11+СВЦЭМ!$D$10+'СЕТ СН'!$I$6</f>
        <v>2033.89882139</v>
      </c>
      <c r="T129" s="37">
        <f>SUMIFS(СВЦЭМ!$D$34:$D$777,СВЦЭМ!$A$34:$A$777,$A129,СВЦЭМ!$B$34:$B$777,T$119)+'СЕТ СН'!$I$11+СВЦЭМ!$D$10+'СЕТ СН'!$I$6</f>
        <v>1990.71406086</v>
      </c>
      <c r="U129" s="37">
        <f>SUMIFS(СВЦЭМ!$D$34:$D$777,СВЦЭМ!$A$34:$A$777,$A129,СВЦЭМ!$B$34:$B$777,U$119)+'СЕТ СН'!$I$11+СВЦЭМ!$D$10+'СЕТ СН'!$I$6</f>
        <v>1929.35181792</v>
      </c>
      <c r="V129" s="37">
        <f>SUMIFS(СВЦЭМ!$D$34:$D$777,СВЦЭМ!$A$34:$A$777,$A129,СВЦЭМ!$B$34:$B$777,V$119)+'СЕТ СН'!$I$11+СВЦЭМ!$D$10+'СЕТ СН'!$I$6</f>
        <v>1925.6001621400001</v>
      </c>
      <c r="W129" s="37">
        <f>SUMIFS(СВЦЭМ!$D$34:$D$777,СВЦЭМ!$A$34:$A$777,$A129,СВЦЭМ!$B$34:$B$777,W$119)+'СЕТ СН'!$I$11+СВЦЭМ!$D$10+'СЕТ СН'!$I$6</f>
        <v>1913.59966465</v>
      </c>
      <c r="X129" s="37">
        <f>SUMIFS(СВЦЭМ!$D$34:$D$777,СВЦЭМ!$A$34:$A$777,$A129,СВЦЭМ!$B$34:$B$777,X$119)+'СЕТ СН'!$I$11+СВЦЭМ!$D$10+'СЕТ СН'!$I$6</f>
        <v>1922.7143068299999</v>
      </c>
      <c r="Y129" s="37">
        <f>SUMIFS(СВЦЭМ!$D$34:$D$777,СВЦЭМ!$A$34:$A$777,$A129,СВЦЭМ!$B$34:$B$777,Y$119)+'СЕТ СН'!$I$11+СВЦЭМ!$D$10+'СЕТ СН'!$I$6</f>
        <v>1975.3781835499999</v>
      </c>
    </row>
    <row r="130" spans="1:25" ht="15.75" x14ac:dyDescent="0.2">
      <c r="A130" s="36">
        <f t="shared" si="3"/>
        <v>42624</v>
      </c>
      <c r="B130" s="37">
        <f>SUMIFS(СВЦЭМ!$D$34:$D$777,СВЦЭМ!$A$34:$A$777,$A130,СВЦЭМ!$B$34:$B$777,B$119)+'СЕТ СН'!$I$11+СВЦЭМ!$D$10+'СЕТ СН'!$I$6</f>
        <v>1994.329346</v>
      </c>
      <c r="C130" s="37">
        <f>SUMIFS(СВЦЭМ!$D$34:$D$777,СВЦЭМ!$A$34:$A$777,$A130,СВЦЭМ!$B$34:$B$777,C$119)+'СЕТ СН'!$I$11+СВЦЭМ!$D$10+'СЕТ СН'!$I$6</f>
        <v>2078.5379452799998</v>
      </c>
      <c r="D130" s="37">
        <f>SUMIFS(СВЦЭМ!$D$34:$D$777,СВЦЭМ!$A$34:$A$777,$A130,СВЦЭМ!$B$34:$B$777,D$119)+'СЕТ СН'!$I$11+СВЦЭМ!$D$10+'СЕТ СН'!$I$6</f>
        <v>2136.4555735100002</v>
      </c>
      <c r="E130" s="37">
        <f>SUMIFS(СВЦЭМ!$D$34:$D$777,СВЦЭМ!$A$34:$A$777,$A130,СВЦЭМ!$B$34:$B$777,E$119)+'СЕТ СН'!$I$11+СВЦЭМ!$D$10+'СЕТ СН'!$I$6</f>
        <v>2141.2190171100001</v>
      </c>
      <c r="F130" s="37">
        <f>SUMIFS(СВЦЭМ!$D$34:$D$777,СВЦЭМ!$A$34:$A$777,$A130,СВЦЭМ!$B$34:$B$777,F$119)+'СЕТ СН'!$I$11+СВЦЭМ!$D$10+'СЕТ СН'!$I$6</f>
        <v>2142.2526320099996</v>
      </c>
      <c r="G130" s="37">
        <f>SUMIFS(СВЦЭМ!$D$34:$D$777,СВЦЭМ!$A$34:$A$777,$A130,СВЦЭМ!$B$34:$B$777,G$119)+'СЕТ СН'!$I$11+СВЦЭМ!$D$10+'СЕТ СН'!$I$6</f>
        <v>2168.98239126</v>
      </c>
      <c r="H130" s="37">
        <f>SUMIFS(СВЦЭМ!$D$34:$D$777,СВЦЭМ!$A$34:$A$777,$A130,СВЦЭМ!$B$34:$B$777,H$119)+'СЕТ СН'!$I$11+СВЦЭМ!$D$10+'СЕТ СН'!$I$6</f>
        <v>2248.5543190400003</v>
      </c>
      <c r="I130" s="37">
        <f>SUMIFS(СВЦЭМ!$D$34:$D$777,СВЦЭМ!$A$34:$A$777,$A130,СВЦЭМ!$B$34:$B$777,I$119)+'СЕТ СН'!$I$11+СВЦЭМ!$D$10+'СЕТ СН'!$I$6</f>
        <v>2109.84658511</v>
      </c>
      <c r="J130" s="37">
        <f>SUMIFS(СВЦЭМ!$D$34:$D$777,СВЦЭМ!$A$34:$A$777,$A130,СВЦЭМ!$B$34:$B$777,J$119)+'СЕТ СН'!$I$11+СВЦЭМ!$D$10+'СЕТ СН'!$I$6</f>
        <v>2022.4660920699998</v>
      </c>
      <c r="K130" s="37">
        <f>SUMIFS(СВЦЭМ!$D$34:$D$777,СВЦЭМ!$A$34:$A$777,$A130,СВЦЭМ!$B$34:$B$777,K$119)+'СЕТ СН'!$I$11+СВЦЭМ!$D$10+'СЕТ СН'!$I$6</f>
        <v>1967.2727605099999</v>
      </c>
      <c r="L130" s="37">
        <f>SUMIFS(СВЦЭМ!$D$34:$D$777,СВЦЭМ!$A$34:$A$777,$A130,СВЦЭМ!$B$34:$B$777,L$119)+'СЕТ СН'!$I$11+СВЦЭМ!$D$10+'СЕТ СН'!$I$6</f>
        <v>1919.7727448000001</v>
      </c>
      <c r="M130" s="37">
        <f>SUMIFS(СВЦЭМ!$D$34:$D$777,СВЦЭМ!$A$34:$A$777,$A130,СВЦЭМ!$B$34:$B$777,M$119)+'СЕТ СН'!$I$11+СВЦЭМ!$D$10+'СЕТ СН'!$I$6</f>
        <v>1963.6876052799998</v>
      </c>
      <c r="N130" s="37">
        <f>SUMIFS(СВЦЭМ!$D$34:$D$777,СВЦЭМ!$A$34:$A$777,$A130,СВЦЭМ!$B$34:$B$777,N$119)+'СЕТ СН'!$I$11+СВЦЭМ!$D$10+'СЕТ СН'!$I$6</f>
        <v>1967.4394697799999</v>
      </c>
      <c r="O130" s="37">
        <f>SUMIFS(СВЦЭМ!$D$34:$D$777,СВЦЭМ!$A$34:$A$777,$A130,СВЦЭМ!$B$34:$B$777,O$119)+'СЕТ СН'!$I$11+СВЦЭМ!$D$10+'СЕТ СН'!$I$6</f>
        <v>1964.00766593</v>
      </c>
      <c r="P130" s="37">
        <f>SUMIFS(СВЦЭМ!$D$34:$D$777,СВЦЭМ!$A$34:$A$777,$A130,СВЦЭМ!$B$34:$B$777,P$119)+'СЕТ СН'!$I$11+СВЦЭМ!$D$10+'СЕТ СН'!$I$6</f>
        <v>1988.3649200700002</v>
      </c>
      <c r="Q130" s="37">
        <f>SUMIFS(СВЦЭМ!$D$34:$D$777,СВЦЭМ!$A$34:$A$777,$A130,СВЦЭМ!$B$34:$B$777,Q$119)+'СЕТ СН'!$I$11+СВЦЭМ!$D$10+'СЕТ СН'!$I$6</f>
        <v>1990.1038198199999</v>
      </c>
      <c r="R130" s="37">
        <f>SUMIFS(СВЦЭМ!$D$34:$D$777,СВЦЭМ!$A$34:$A$777,$A130,СВЦЭМ!$B$34:$B$777,R$119)+'СЕТ СН'!$I$11+СВЦЭМ!$D$10+'СЕТ СН'!$I$6</f>
        <v>1973.25248584</v>
      </c>
      <c r="S130" s="37">
        <f>SUMIFS(СВЦЭМ!$D$34:$D$777,СВЦЭМ!$A$34:$A$777,$A130,СВЦЭМ!$B$34:$B$777,S$119)+'СЕТ СН'!$I$11+СВЦЭМ!$D$10+'СЕТ СН'!$I$6</f>
        <v>1978.8568913399999</v>
      </c>
      <c r="T130" s="37">
        <f>SUMIFS(СВЦЭМ!$D$34:$D$777,СВЦЭМ!$A$34:$A$777,$A130,СВЦЭМ!$B$34:$B$777,T$119)+'СЕТ СН'!$I$11+СВЦЭМ!$D$10+'СЕТ СН'!$I$6</f>
        <v>1953.9646674599999</v>
      </c>
      <c r="U130" s="37">
        <f>SUMIFS(СВЦЭМ!$D$34:$D$777,СВЦЭМ!$A$34:$A$777,$A130,СВЦЭМ!$B$34:$B$777,U$119)+'СЕТ СН'!$I$11+СВЦЭМ!$D$10+'СЕТ СН'!$I$6</f>
        <v>1910.1126653700001</v>
      </c>
      <c r="V130" s="37">
        <f>SUMIFS(СВЦЭМ!$D$34:$D$777,СВЦЭМ!$A$34:$A$777,$A130,СВЦЭМ!$B$34:$B$777,V$119)+'СЕТ СН'!$I$11+СВЦЭМ!$D$10+'СЕТ СН'!$I$6</f>
        <v>1937.41914428</v>
      </c>
      <c r="W130" s="37">
        <f>SUMIFS(СВЦЭМ!$D$34:$D$777,СВЦЭМ!$A$34:$A$777,$A130,СВЦЭМ!$B$34:$B$777,W$119)+'СЕТ СН'!$I$11+СВЦЭМ!$D$10+'СЕТ СН'!$I$6</f>
        <v>1978.0619341399999</v>
      </c>
      <c r="X130" s="37">
        <f>SUMIFS(СВЦЭМ!$D$34:$D$777,СВЦЭМ!$A$34:$A$777,$A130,СВЦЭМ!$B$34:$B$777,X$119)+'СЕТ СН'!$I$11+СВЦЭМ!$D$10+'СЕТ СН'!$I$6</f>
        <v>1950.8966442999999</v>
      </c>
      <c r="Y130" s="37">
        <f>SUMIFS(СВЦЭМ!$D$34:$D$777,СВЦЭМ!$A$34:$A$777,$A130,СВЦЭМ!$B$34:$B$777,Y$119)+'СЕТ СН'!$I$11+СВЦЭМ!$D$10+'СЕТ СН'!$I$6</f>
        <v>1960.41585708</v>
      </c>
    </row>
    <row r="131" spans="1:25" ht="15.75" x14ac:dyDescent="0.2">
      <c r="A131" s="36">
        <f t="shared" si="3"/>
        <v>42625</v>
      </c>
      <c r="B131" s="37">
        <f>SUMIFS(СВЦЭМ!$D$34:$D$777,СВЦЭМ!$A$34:$A$777,$A131,СВЦЭМ!$B$34:$B$777,B$119)+'СЕТ СН'!$I$11+СВЦЭМ!$D$10+'СЕТ СН'!$I$6</f>
        <v>1989.9455570300001</v>
      </c>
      <c r="C131" s="37">
        <f>SUMIFS(СВЦЭМ!$D$34:$D$777,СВЦЭМ!$A$34:$A$777,$A131,СВЦЭМ!$B$34:$B$777,C$119)+'СЕТ СН'!$I$11+СВЦЭМ!$D$10+'СЕТ СН'!$I$6</f>
        <v>2077.6110957999999</v>
      </c>
      <c r="D131" s="37">
        <f>SUMIFS(СВЦЭМ!$D$34:$D$777,СВЦЭМ!$A$34:$A$777,$A131,СВЦЭМ!$B$34:$B$777,D$119)+'СЕТ СН'!$I$11+СВЦЭМ!$D$10+'СЕТ СН'!$I$6</f>
        <v>2123.9447918200003</v>
      </c>
      <c r="E131" s="37">
        <f>SUMIFS(СВЦЭМ!$D$34:$D$777,СВЦЭМ!$A$34:$A$777,$A131,СВЦЭМ!$B$34:$B$777,E$119)+'СЕТ СН'!$I$11+СВЦЭМ!$D$10+'СЕТ СН'!$I$6</f>
        <v>2135.34048721</v>
      </c>
      <c r="F131" s="37">
        <f>SUMIFS(СВЦЭМ!$D$34:$D$777,СВЦЭМ!$A$34:$A$777,$A131,СВЦЭМ!$B$34:$B$777,F$119)+'СЕТ СН'!$I$11+СВЦЭМ!$D$10+'СЕТ СН'!$I$6</f>
        <v>2129.1077560000003</v>
      </c>
      <c r="G131" s="37">
        <f>SUMIFS(СВЦЭМ!$D$34:$D$777,СВЦЭМ!$A$34:$A$777,$A131,СВЦЭМ!$B$34:$B$777,G$119)+'СЕТ СН'!$I$11+СВЦЭМ!$D$10+'СЕТ СН'!$I$6</f>
        <v>2124.26750674</v>
      </c>
      <c r="H131" s="37">
        <f>SUMIFS(СВЦЭМ!$D$34:$D$777,СВЦЭМ!$A$34:$A$777,$A131,СВЦЭМ!$B$34:$B$777,H$119)+'СЕТ СН'!$I$11+СВЦЭМ!$D$10+'СЕТ СН'!$I$6</f>
        <v>2038.2038241400001</v>
      </c>
      <c r="I131" s="37">
        <f>SUMIFS(СВЦЭМ!$D$34:$D$777,СВЦЭМ!$A$34:$A$777,$A131,СВЦЭМ!$B$34:$B$777,I$119)+'СЕТ СН'!$I$11+СВЦЭМ!$D$10+'СЕТ СН'!$I$6</f>
        <v>1972.76839187</v>
      </c>
      <c r="J131" s="37">
        <f>SUMIFS(СВЦЭМ!$D$34:$D$777,СВЦЭМ!$A$34:$A$777,$A131,СВЦЭМ!$B$34:$B$777,J$119)+'СЕТ СН'!$I$11+СВЦЭМ!$D$10+'СЕТ СН'!$I$6</f>
        <v>1915.57875248</v>
      </c>
      <c r="K131" s="37">
        <f>SUMIFS(СВЦЭМ!$D$34:$D$777,СВЦЭМ!$A$34:$A$777,$A131,СВЦЭМ!$B$34:$B$777,K$119)+'СЕТ СН'!$I$11+СВЦЭМ!$D$10+'СЕТ СН'!$I$6</f>
        <v>1876.17952393</v>
      </c>
      <c r="L131" s="37">
        <f>SUMIFS(СВЦЭМ!$D$34:$D$777,СВЦЭМ!$A$34:$A$777,$A131,СВЦЭМ!$B$34:$B$777,L$119)+'СЕТ СН'!$I$11+СВЦЭМ!$D$10+'СЕТ СН'!$I$6</f>
        <v>1867.00842633</v>
      </c>
      <c r="M131" s="37">
        <f>SUMIFS(СВЦЭМ!$D$34:$D$777,СВЦЭМ!$A$34:$A$777,$A131,СВЦЭМ!$B$34:$B$777,M$119)+'СЕТ СН'!$I$11+СВЦЭМ!$D$10+'СЕТ СН'!$I$6</f>
        <v>1845.2391842500001</v>
      </c>
      <c r="N131" s="37">
        <f>SUMIFS(СВЦЭМ!$D$34:$D$777,СВЦЭМ!$A$34:$A$777,$A131,СВЦЭМ!$B$34:$B$777,N$119)+'СЕТ СН'!$I$11+СВЦЭМ!$D$10+'СЕТ СН'!$I$6</f>
        <v>1858.82626456</v>
      </c>
      <c r="O131" s="37">
        <f>SUMIFS(СВЦЭМ!$D$34:$D$777,СВЦЭМ!$A$34:$A$777,$A131,СВЦЭМ!$B$34:$B$777,O$119)+'СЕТ СН'!$I$11+СВЦЭМ!$D$10+'СЕТ СН'!$I$6</f>
        <v>1959.9809266100001</v>
      </c>
      <c r="P131" s="37">
        <f>SUMIFS(СВЦЭМ!$D$34:$D$777,СВЦЭМ!$A$34:$A$777,$A131,СВЦЭМ!$B$34:$B$777,P$119)+'СЕТ СН'!$I$11+СВЦЭМ!$D$10+'СЕТ СН'!$I$6</f>
        <v>1953.63516671</v>
      </c>
      <c r="Q131" s="37">
        <f>SUMIFS(СВЦЭМ!$D$34:$D$777,СВЦЭМ!$A$34:$A$777,$A131,СВЦЭМ!$B$34:$B$777,Q$119)+'СЕТ СН'!$I$11+СВЦЭМ!$D$10+'СЕТ СН'!$I$6</f>
        <v>1895.4525132399999</v>
      </c>
      <c r="R131" s="37">
        <f>SUMIFS(СВЦЭМ!$D$34:$D$777,СВЦЭМ!$A$34:$A$777,$A131,СВЦЭМ!$B$34:$B$777,R$119)+'СЕТ СН'!$I$11+СВЦЭМ!$D$10+'СЕТ СН'!$I$6</f>
        <v>1852.8011010099999</v>
      </c>
      <c r="S131" s="37">
        <f>SUMIFS(СВЦЭМ!$D$34:$D$777,СВЦЭМ!$A$34:$A$777,$A131,СВЦЭМ!$B$34:$B$777,S$119)+'СЕТ СН'!$I$11+СВЦЭМ!$D$10+'СЕТ СН'!$I$6</f>
        <v>1885.49620448</v>
      </c>
      <c r="T131" s="37">
        <f>SUMIFS(СВЦЭМ!$D$34:$D$777,СВЦЭМ!$A$34:$A$777,$A131,СВЦЭМ!$B$34:$B$777,T$119)+'СЕТ СН'!$I$11+СВЦЭМ!$D$10+'СЕТ СН'!$I$6</f>
        <v>1868.1676050799999</v>
      </c>
      <c r="U131" s="37">
        <f>SUMIFS(СВЦЭМ!$D$34:$D$777,СВЦЭМ!$A$34:$A$777,$A131,СВЦЭМ!$B$34:$B$777,U$119)+'СЕТ СН'!$I$11+СВЦЭМ!$D$10+'СЕТ СН'!$I$6</f>
        <v>1894.3706949899999</v>
      </c>
      <c r="V131" s="37">
        <f>SUMIFS(СВЦЭМ!$D$34:$D$777,СВЦЭМ!$A$34:$A$777,$A131,СВЦЭМ!$B$34:$B$777,V$119)+'СЕТ СН'!$I$11+СВЦЭМ!$D$10+'СЕТ СН'!$I$6</f>
        <v>1913.4714917599999</v>
      </c>
      <c r="W131" s="37">
        <f>SUMIFS(СВЦЭМ!$D$34:$D$777,СВЦЭМ!$A$34:$A$777,$A131,СВЦЭМ!$B$34:$B$777,W$119)+'СЕТ СН'!$I$11+СВЦЭМ!$D$10+'СЕТ СН'!$I$6</f>
        <v>1892.4849505899999</v>
      </c>
      <c r="X131" s="37">
        <f>SUMIFS(СВЦЭМ!$D$34:$D$777,СВЦЭМ!$A$34:$A$777,$A131,СВЦЭМ!$B$34:$B$777,X$119)+'СЕТ СН'!$I$11+СВЦЭМ!$D$10+'СЕТ СН'!$I$6</f>
        <v>1881.83658337</v>
      </c>
      <c r="Y131" s="37">
        <f>SUMIFS(СВЦЭМ!$D$34:$D$777,СВЦЭМ!$A$34:$A$777,$A131,СВЦЭМ!$B$34:$B$777,Y$119)+'СЕТ СН'!$I$11+СВЦЭМ!$D$10+'СЕТ СН'!$I$6</f>
        <v>1929.5184136600001</v>
      </c>
    </row>
    <row r="132" spans="1:25" ht="15.75" x14ac:dyDescent="0.2">
      <c r="A132" s="36">
        <f t="shared" si="3"/>
        <v>42626</v>
      </c>
      <c r="B132" s="37">
        <f>SUMIFS(СВЦЭМ!$D$34:$D$777,СВЦЭМ!$A$34:$A$777,$A132,СВЦЭМ!$B$34:$B$777,B$119)+'СЕТ СН'!$I$11+СВЦЭМ!$D$10+'СЕТ СН'!$I$6</f>
        <v>2040.5233297499999</v>
      </c>
      <c r="C132" s="37">
        <f>SUMIFS(СВЦЭМ!$D$34:$D$777,СВЦЭМ!$A$34:$A$777,$A132,СВЦЭМ!$B$34:$B$777,C$119)+'СЕТ СН'!$I$11+СВЦЭМ!$D$10+'СЕТ СН'!$I$6</f>
        <v>2075.92148989</v>
      </c>
      <c r="D132" s="37">
        <f>SUMIFS(СВЦЭМ!$D$34:$D$777,СВЦЭМ!$A$34:$A$777,$A132,СВЦЭМ!$B$34:$B$777,D$119)+'СЕТ СН'!$I$11+СВЦЭМ!$D$10+'СЕТ СН'!$I$6</f>
        <v>2127.7554269800003</v>
      </c>
      <c r="E132" s="37">
        <f>SUMIFS(СВЦЭМ!$D$34:$D$777,СВЦЭМ!$A$34:$A$777,$A132,СВЦЭМ!$B$34:$B$777,E$119)+'СЕТ СН'!$I$11+СВЦЭМ!$D$10+'СЕТ СН'!$I$6</f>
        <v>2150.1084097599996</v>
      </c>
      <c r="F132" s="37">
        <f>SUMIFS(СВЦЭМ!$D$34:$D$777,СВЦЭМ!$A$34:$A$777,$A132,СВЦЭМ!$B$34:$B$777,F$119)+'СЕТ СН'!$I$11+СВЦЭМ!$D$10+'СЕТ СН'!$I$6</f>
        <v>2141.8046386799997</v>
      </c>
      <c r="G132" s="37">
        <f>SUMIFS(СВЦЭМ!$D$34:$D$777,СВЦЭМ!$A$34:$A$777,$A132,СВЦЭМ!$B$34:$B$777,G$119)+'СЕТ СН'!$I$11+СВЦЭМ!$D$10+'СЕТ СН'!$I$6</f>
        <v>2159.1289765900001</v>
      </c>
      <c r="H132" s="37">
        <f>SUMIFS(СВЦЭМ!$D$34:$D$777,СВЦЭМ!$A$34:$A$777,$A132,СВЦЭМ!$B$34:$B$777,H$119)+'СЕТ СН'!$I$11+СВЦЭМ!$D$10+'СЕТ СН'!$I$6</f>
        <v>2097.0384301100003</v>
      </c>
      <c r="I132" s="37">
        <f>SUMIFS(СВЦЭМ!$D$34:$D$777,СВЦЭМ!$A$34:$A$777,$A132,СВЦЭМ!$B$34:$B$777,I$119)+'СЕТ СН'!$I$11+СВЦЭМ!$D$10+'СЕТ СН'!$I$6</f>
        <v>2041.4089710600001</v>
      </c>
      <c r="J132" s="37">
        <f>SUMIFS(СВЦЭМ!$D$34:$D$777,СВЦЭМ!$A$34:$A$777,$A132,СВЦЭМ!$B$34:$B$777,J$119)+'СЕТ СН'!$I$11+СВЦЭМ!$D$10+'СЕТ СН'!$I$6</f>
        <v>2042.5180961199999</v>
      </c>
      <c r="K132" s="37">
        <f>SUMIFS(СВЦЭМ!$D$34:$D$777,СВЦЭМ!$A$34:$A$777,$A132,СВЦЭМ!$B$34:$B$777,K$119)+'СЕТ СН'!$I$11+СВЦЭМ!$D$10+'СЕТ СН'!$I$6</f>
        <v>1916.98693484</v>
      </c>
      <c r="L132" s="37">
        <f>SUMIFS(СВЦЭМ!$D$34:$D$777,СВЦЭМ!$A$34:$A$777,$A132,СВЦЭМ!$B$34:$B$777,L$119)+'СЕТ СН'!$I$11+СВЦЭМ!$D$10+'СЕТ СН'!$I$6</f>
        <v>1904.5717314599999</v>
      </c>
      <c r="M132" s="37">
        <f>SUMIFS(СВЦЭМ!$D$34:$D$777,СВЦЭМ!$A$34:$A$777,$A132,СВЦЭМ!$B$34:$B$777,M$119)+'СЕТ СН'!$I$11+СВЦЭМ!$D$10+'СЕТ СН'!$I$6</f>
        <v>1945.9395264099999</v>
      </c>
      <c r="N132" s="37">
        <f>SUMIFS(СВЦЭМ!$D$34:$D$777,СВЦЭМ!$A$34:$A$777,$A132,СВЦЭМ!$B$34:$B$777,N$119)+'СЕТ СН'!$I$11+СВЦЭМ!$D$10+'СЕТ СН'!$I$6</f>
        <v>1939.6067527800001</v>
      </c>
      <c r="O132" s="37">
        <f>SUMIFS(СВЦЭМ!$D$34:$D$777,СВЦЭМ!$A$34:$A$777,$A132,СВЦЭМ!$B$34:$B$777,O$119)+'СЕТ СН'!$I$11+СВЦЭМ!$D$10+'СЕТ СН'!$I$6</f>
        <v>1946.8488489199999</v>
      </c>
      <c r="P132" s="37">
        <f>SUMIFS(СВЦЭМ!$D$34:$D$777,СВЦЭМ!$A$34:$A$777,$A132,СВЦЭМ!$B$34:$B$777,P$119)+'СЕТ СН'!$I$11+СВЦЭМ!$D$10+'СЕТ СН'!$I$6</f>
        <v>1950.0696827299998</v>
      </c>
      <c r="Q132" s="37">
        <f>SUMIFS(СВЦЭМ!$D$34:$D$777,СВЦЭМ!$A$34:$A$777,$A132,СВЦЭМ!$B$34:$B$777,Q$119)+'СЕТ СН'!$I$11+СВЦЭМ!$D$10+'СЕТ СН'!$I$6</f>
        <v>1934.9175574599999</v>
      </c>
      <c r="R132" s="37">
        <f>SUMIFS(СВЦЭМ!$D$34:$D$777,СВЦЭМ!$A$34:$A$777,$A132,СВЦЭМ!$B$34:$B$777,R$119)+'СЕТ СН'!$I$11+СВЦЭМ!$D$10+'СЕТ СН'!$I$6</f>
        <v>1902.57458617</v>
      </c>
      <c r="S132" s="37">
        <f>SUMIFS(СВЦЭМ!$D$34:$D$777,СВЦЭМ!$A$34:$A$777,$A132,СВЦЭМ!$B$34:$B$777,S$119)+'СЕТ СН'!$I$11+СВЦЭМ!$D$10+'СЕТ СН'!$I$6</f>
        <v>1942.09572131</v>
      </c>
      <c r="T132" s="37">
        <f>SUMIFS(СВЦЭМ!$D$34:$D$777,СВЦЭМ!$A$34:$A$777,$A132,СВЦЭМ!$B$34:$B$777,T$119)+'СЕТ СН'!$I$11+СВЦЭМ!$D$10+'СЕТ СН'!$I$6</f>
        <v>1932.77542887</v>
      </c>
      <c r="U132" s="37">
        <f>SUMIFS(СВЦЭМ!$D$34:$D$777,СВЦЭМ!$A$34:$A$777,$A132,СВЦЭМ!$B$34:$B$777,U$119)+'СЕТ СН'!$I$11+СВЦЭМ!$D$10+'СЕТ СН'!$I$6</f>
        <v>1971.1591182</v>
      </c>
      <c r="V132" s="37">
        <f>SUMIFS(СВЦЭМ!$D$34:$D$777,СВЦЭМ!$A$34:$A$777,$A132,СВЦЭМ!$B$34:$B$777,V$119)+'СЕТ СН'!$I$11+СВЦЭМ!$D$10+'СЕТ СН'!$I$6</f>
        <v>1952.9862762299999</v>
      </c>
      <c r="W132" s="37">
        <f>SUMIFS(СВЦЭМ!$D$34:$D$777,СВЦЭМ!$A$34:$A$777,$A132,СВЦЭМ!$B$34:$B$777,W$119)+'СЕТ СН'!$I$11+СВЦЭМ!$D$10+'СЕТ СН'!$I$6</f>
        <v>1952.37368582</v>
      </c>
      <c r="X132" s="37">
        <f>SUMIFS(СВЦЭМ!$D$34:$D$777,СВЦЭМ!$A$34:$A$777,$A132,СВЦЭМ!$B$34:$B$777,X$119)+'СЕТ СН'!$I$11+СВЦЭМ!$D$10+'СЕТ СН'!$I$6</f>
        <v>2002.52608287</v>
      </c>
      <c r="Y132" s="37">
        <f>SUMIFS(СВЦЭМ!$D$34:$D$777,СВЦЭМ!$A$34:$A$777,$A132,СВЦЭМ!$B$34:$B$777,Y$119)+'СЕТ СН'!$I$11+СВЦЭМ!$D$10+'СЕТ СН'!$I$6</f>
        <v>2114.81889632</v>
      </c>
    </row>
    <row r="133" spans="1:25" ht="15.75" x14ac:dyDescent="0.2">
      <c r="A133" s="36">
        <f t="shared" si="3"/>
        <v>42627</v>
      </c>
      <c r="B133" s="37">
        <f>SUMIFS(СВЦЭМ!$D$34:$D$777,СВЦЭМ!$A$34:$A$777,$A133,СВЦЭМ!$B$34:$B$777,B$119)+'СЕТ СН'!$I$11+СВЦЭМ!$D$10+'СЕТ СН'!$I$6</f>
        <v>2175.5098932800001</v>
      </c>
      <c r="C133" s="37">
        <f>SUMIFS(СВЦЭМ!$D$34:$D$777,СВЦЭМ!$A$34:$A$777,$A133,СВЦЭМ!$B$34:$B$777,C$119)+'СЕТ СН'!$I$11+СВЦЭМ!$D$10+'СЕТ СН'!$I$6</f>
        <v>2195.4282840400001</v>
      </c>
      <c r="D133" s="37">
        <f>SUMIFS(СВЦЭМ!$D$34:$D$777,СВЦЭМ!$A$34:$A$777,$A133,СВЦЭМ!$B$34:$B$777,D$119)+'СЕТ СН'!$I$11+СВЦЭМ!$D$10+'СЕТ СН'!$I$6</f>
        <v>2193.6138611400002</v>
      </c>
      <c r="E133" s="37">
        <f>SUMIFS(СВЦЭМ!$D$34:$D$777,СВЦЭМ!$A$34:$A$777,$A133,СВЦЭМ!$B$34:$B$777,E$119)+'СЕТ СН'!$I$11+СВЦЭМ!$D$10+'СЕТ СН'!$I$6</f>
        <v>2216.7103637800001</v>
      </c>
      <c r="F133" s="37">
        <f>SUMIFS(СВЦЭМ!$D$34:$D$777,СВЦЭМ!$A$34:$A$777,$A133,СВЦЭМ!$B$34:$B$777,F$119)+'СЕТ СН'!$I$11+СВЦЭМ!$D$10+'СЕТ СН'!$I$6</f>
        <v>2210.9220081399999</v>
      </c>
      <c r="G133" s="37">
        <f>SUMIFS(СВЦЭМ!$D$34:$D$777,СВЦЭМ!$A$34:$A$777,$A133,СВЦЭМ!$B$34:$B$777,G$119)+'СЕТ СН'!$I$11+СВЦЭМ!$D$10+'СЕТ СН'!$I$6</f>
        <v>2159.54424475</v>
      </c>
      <c r="H133" s="37">
        <f>SUMIFS(СВЦЭМ!$D$34:$D$777,СВЦЭМ!$A$34:$A$777,$A133,СВЦЭМ!$B$34:$B$777,H$119)+'СЕТ СН'!$I$11+СВЦЭМ!$D$10+'СЕТ СН'!$I$6</f>
        <v>2110.9236342100003</v>
      </c>
      <c r="I133" s="37">
        <f>SUMIFS(СВЦЭМ!$D$34:$D$777,СВЦЭМ!$A$34:$A$777,$A133,СВЦЭМ!$B$34:$B$777,I$119)+'СЕТ СН'!$I$11+СВЦЭМ!$D$10+'СЕТ СН'!$I$6</f>
        <v>2038.37856747</v>
      </c>
      <c r="J133" s="37">
        <f>SUMIFS(СВЦЭМ!$D$34:$D$777,СВЦЭМ!$A$34:$A$777,$A133,СВЦЭМ!$B$34:$B$777,J$119)+'СЕТ СН'!$I$11+СВЦЭМ!$D$10+'СЕТ СН'!$I$6</f>
        <v>1970.3524730200002</v>
      </c>
      <c r="K133" s="37">
        <f>SUMIFS(СВЦЭМ!$D$34:$D$777,СВЦЭМ!$A$34:$A$777,$A133,СВЦЭМ!$B$34:$B$777,K$119)+'СЕТ СН'!$I$11+СВЦЭМ!$D$10+'СЕТ СН'!$I$6</f>
        <v>1882.95397138</v>
      </c>
      <c r="L133" s="37">
        <f>SUMIFS(СВЦЭМ!$D$34:$D$777,СВЦЭМ!$A$34:$A$777,$A133,СВЦЭМ!$B$34:$B$777,L$119)+'СЕТ СН'!$I$11+СВЦЭМ!$D$10+'СЕТ СН'!$I$6</f>
        <v>1863.9025260200001</v>
      </c>
      <c r="M133" s="37">
        <f>SUMIFS(СВЦЭМ!$D$34:$D$777,СВЦЭМ!$A$34:$A$777,$A133,СВЦЭМ!$B$34:$B$777,M$119)+'СЕТ СН'!$I$11+СВЦЭМ!$D$10+'СЕТ СН'!$I$6</f>
        <v>1864.73394598</v>
      </c>
      <c r="N133" s="37">
        <f>SUMIFS(СВЦЭМ!$D$34:$D$777,СВЦЭМ!$A$34:$A$777,$A133,СВЦЭМ!$B$34:$B$777,N$119)+'СЕТ СН'!$I$11+СВЦЭМ!$D$10+'СЕТ СН'!$I$6</f>
        <v>1877.1349818900001</v>
      </c>
      <c r="O133" s="37">
        <f>SUMIFS(СВЦЭМ!$D$34:$D$777,СВЦЭМ!$A$34:$A$777,$A133,СВЦЭМ!$B$34:$B$777,O$119)+'СЕТ СН'!$I$11+СВЦЭМ!$D$10+'СЕТ СН'!$I$6</f>
        <v>1933.54865872</v>
      </c>
      <c r="P133" s="37">
        <f>SUMIFS(СВЦЭМ!$D$34:$D$777,СВЦЭМ!$A$34:$A$777,$A133,СВЦЭМ!$B$34:$B$777,P$119)+'СЕТ СН'!$I$11+СВЦЭМ!$D$10+'СЕТ СН'!$I$6</f>
        <v>1914.7326158799999</v>
      </c>
      <c r="Q133" s="37">
        <f>SUMIFS(СВЦЭМ!$D$34:$D$777,СВЦЭМ!$A$34:$A$777,$A133,СВЦЭМ!$B$34:$B$777,Q$119)+'СЕТ СН'!$I$11+СВЦЭМ!$D$10+'СЕТ СН'!$I$6</f>
        <v>1888.49687225</v>
      </c>
      <c r="R133" s="37">
        <f>SUMIFS(СВЦЭМ!$D$34:$D$777,СВЦЭМ!$A$34:$A$777,$A133,СВЦЭМ!$B$34:$B$777,R$119)+'СЕТ СН'!$I$11+СВЦЭМ!$D$10+'СЕТ СН'!$I$6</f>
        <v>1855.91497379</v>
      </c>
      <c r="S133" s="37">
        <f>SUMIFS(СВЦЭМ!$D$34:$D$777,СВЦЭМ!$A$34:$A$777,$A133,СВЦЭМ!$B$34:$B$777,S$119)+'СЕТ СН'!$I$11+СВЦЭМ!$D$10+'СЕТ СН'!$I$6</f>
        <v>1890.66309985</v>
      </c>
      <c r="T133" s="37">
        <f>SUMIFS(СВЦЭМ!$D$34:$D$777,СВЦЭМ!$A$34:$A$777,$A133,СВЦЭМ!$B$34:$B$777,T$119)+'СЕТ СН'!$I$11+СВЦЭМ!$D$10+'СЕТ СН'!$I$6</f>
        <v>1858.2264769200001</v>
      </c>
      <c r="U133" s="37">
        <f>SUMIFS(СВЦЭМ!$D$34:$D$777,СВЦЭМ!$A$34:$A$777,$A133,СВЦЭМ!$B$34:$B$777,U$119)+'СЕТ СН'!$I$11+СВЦЭМ!$D$10+'СЕТ СН'!$I$6</f>
        <v>1839.0018060499999</v>
      </c>
      <c r="V133" s="37">
        <f>SUMIFS(СВЦЭМ!$D$34:$D$777,СВЦЭМ!$A$34:$A$777,$A133,СВЦЭМ!$B$34:$B$777,V$119)+'СЕТ СН'!$I$11+СВЦЭМ!$D$10+'СЕТ СН'!$I$6</f>
        <v>1851.2359221699999</v>
      </c>
      <c r="W133" s="37">
        <f>SUMIFS(СВЦЭМ!$D$34:$D$777,СВЦЭМ!$A$34:$A$777,$A133,СВЦЭМ!$B$34:$B$777,W$119)+'СЕТ СН'!$I$11+СВЦЭМ!$D$10+'СЕТ СН'!$I$6</f>
        <v>1849.3703199500001</v>
      </c>
      <c r="X133" s="37">
        <f>SUMIFS(СВЦЭМ!$D$34:$D$777,СВЦЭМ!$A$34:$A$777,$A133,СВЦЭМ!$B$34:$B$777,X$119)+'СЕТ СН'!$I$11+СВЦЭМ!$D$10+'СЕТ СН'!$I$6</f>
        <v>1878.52346711</v>
      </c>
      <c r="Y133" s="37">
        <f>SUMIFS(СВЦЭМ!$D$34:$D$777,СВЦЭМ!$A$34:$A$777,$A133,СВЦЭМ!$B$34:$B$777,Y$119)+'СЕТ СН'!$I$11+СВЦЭМ!$D$10+'СЕТ СН'!$I$6</f>
        <v>1958.4692347599998</v>
      </c>
    </row>
    <row r="134" spans="1:25" ht="15.75" x14ac:dyDescent="0.2">
      <c r="A134" s="36">
        <f t="shared" si="3"/>
        <v>42628</v>
      </c>
      <c r="B134" s="37">
        <f>SUMIFS(СВЦЭМ!$D$34:$D$777,СВЦЭМ!$A$34:$A$777,$A134,СВЦЭМ!$B$34:$B$777,B$119)+'СЕТ СН'!$I$11+СВЦЭМ!$D$10+'СЕТ СН'!$I$6</f>
        <v>2062.6523509999997</v>
      </c>
      <c r="C134" s="37">
        <f>SUMIFS(СВЦЭМ!$D$34:$D$777,СВЦЭМ!$A$34:$A$777,$A134,СВЦЭМ!$B$34:$B$777,C$119)+'СЕТ СН'!$I$11+СВЦЭМ!$D$10+'СЕТ СН'!$I$6</f>
        <v>2143.4279169399997</v>
      </c>
      <c r="D134" s="37">
        <f>SUMIFS(СВЦЭМ!$D$34:$D$777,СВЦЭМ!$A$34:$A$777,$A134,СВЦЭМ!$B$34:$B$777,D$119)+'СЕТ СН'!$I$11+СВЦЭМ!$D$10+'СЕТ СН'!$I$6</f>
        <v>2228.8239764999998</v>
      </c>
      <c r="E134" s="37">
        <f>SUMIFS(СВЦЭМ!$D$34:$D$777,СВЦЭМ!$A$34:$A$777,$A134,СВЦЭМ!$B$34:$B$777,E$119)+'СЕТ СН'!$I$11+СВЦЭМ!$D$10+'СЕТ СН'!$I$6</f>
        <v>2193.7698502200001</v>
      </c>
      <c r="F134" s="37">
        <f>SUMIFS(СВЦЭМ!$D$34:$D$777,СВЦЭМ!$A$34:$A$777,$A134,СВЦЭМ!$B$34:$B$777,F$119)+'СЕТ СН'!$I$11+СВЦЭМ!$D$10+'СЕТ СН'!$I$6</f>
        <v>2214.3931328500003</v>
      </c>
      <c r="G134" s="37">
        <f>SUMIFS(СВЦЭМ!$D$34:$D$777,СВЦЭМ!$A$34:$A$777,$A134,СВЦЭМ!$B$34:$B$777,G$119)+'СЕТ СН'!$I$11+СВЦЭМ!$D$10+'СЕТ СН'!$I$6</f>
        <v>2170.47167184</v>
      </c>
      <c r="H134" s="37">
        <f>SUMIFS(СВЦЭМ!$D$34:$D$777,СВЦЭМ!$A$34:$A$777,$A134,СВЦЭМ!$B$34:$B$777,H$119)+'СЕТ СН'!$I$11+СВЦЭМ!$D$10+'СЕТ СН'!$I$6</f>
        <v>2119.6145643999998</v>
      </c>
      <c r="I134" s="37">
        <f>SUMIFS(СВЦЭМ!$D$34:$D$777,СВЦЭМ!$A$34:$A$777,$A134,СВЦЭМ!$B$34:$B$777,I$119)+'СЕТ СН'!$I$11+СВЦЭМ!$D$10+'СЕТ СН'!$I$6</f>
        <v>2018.6604879199999</v>
      </c>
      <c r="J134" s="37">
        <f>SUMIFS(СВЦЭМ!$D$34:$D$777,СВЦЭМ!$A$34:$A$777,$A134,СВЦЭМ!$B$34:$B$777,J$119)+'СЕТ СН'!$I$11+СВЦЭМ!$D$10+'СЕТ СН'!$I$6</f>
        <v>1976.91317288</v>
      </c>
      <c r="K134" s="37">
        <f>SUMIFS(СВЦЭМ!$D$34:$D$777,СВЦЭМ!$A$34:$A$777,$A134,СВЦЭМ!$B$34:$B$777,K$119)+'СЕТ СН'!$I$11+СВЦЭМ!$D$10+'СЕТ СН'!$I$6</f>
        <v>1883.53556392</v>
      </c>
      <c r="L134" s="37">
        <f>SUMIFS(СВЦЭМ!$D$34:$D$777,СВЦЭМ!$A$34:$A$777,$A134,СВЦЭМ!$B$34:$B$777,L$119)+'СЕТ СН'!$I$11+СВЦЭМ!$D$10+'СЕТ СН'!$I$6</f>
        <v>1877.89928751</v>
      </c>
      <c r="M134" s="37">
        <f>SUMIFS(СВЦЭМ!$D$34:$D$777,СВЦЭМ!$A$34:$A$777,$A134,СВЦЭМ!$B$34:$B$777,M$119)+'СЕТ СН'!$I$11+СВЦЭМ!$D$10+'СЕТ СН'!$I$6</f>
        <v>1899.74811028</v>
      </c>
      <c r="N134" s="37">
        <f>SUMIFS(СВЦЭМ!$D$34:$D$777,СВЦЭМ!$A$34:$A$777,$A134,СВЦЭМ!$B$34:$B$777,N$119)+'СЕТ СН'!$I$11+СВЦЭМ!$D$10+'СЕТ СН'!$I$6</f>
        <v>1903.41143246</v>
      </c>
      <c r="O134" s="37">
        <f>SUMIFS(СВЦЭМ!$D$34:$D$777,СВЦЭМ!$A$34:$A$777,$A134,СВЦЭМ!$B$34:$B$777,O$119)+'СЕТ СН'!$I$11+СВЦЭМ!$D$10+'СЕТ СН'!$I$6</f>
        <v>1908.98105371</v>
      </c>
      <c r="P134" s="37">
        <f>SUMIFS(СВЦЭМ!$D$34:$D$777,СВЦЭМ!$A$34:$A$777,$A134,СВЦЭМ!$B$34:$B$777,P$119)+'СЕТ СН'!$I$11+СВЦЭМ!$D$10+'СЕТ СН'!$I$6</f>
        <v>1905.38206446</v>
      </c>
      <c r="Q134" s="37">
        <f>SUMIFS(СВЦЭМ!$D$34:$D$777,СВЦЭМ!$A$34:$A$777,$A134,СВЦЭМ!$B$34:$B$777,Q$119)+'СЕТ СН'!$I$11+СВЦЭМ!$D$10+'СЕТ СН'!$I$6</f>
        <v>1909.3213299500001</v>
      </c>
      <c r="R134" s="37">
        <f>SUMIFS(СВЦЭМ!$D$34:$D$777,СВЦЭМ!$A$34:$A$777,$A134,СВЦЭМ!$B$34:$B$777,R$119)+'СЕТ СН'!$I$11+СВЦЭМ!$D$10+'СЕТ СН'!$I$6</f>
        <v>1902.0559321999999</v>
      </c>
      <c r="S134" s="37">
        <f>SUMIFS(СВЦЭМ!$D$34:$D$777,СВЦЭМ!$A$34:$A$777,$A134,СВЦЭМ!$B$34:$B$777,S$119)+'СЕТ СН'!$I$11+СВЦЭМ!$D$10+'СЕТ СН'!$I$6</f>
        <v>1929.1853009500001</v>
      </c>
      <c r="T134" s="37">
        <f>SUMIFS(СВЦЭМ!$D$34:$D$777,СВЦЭМ!$A$34:$A$777,$A134,СВЦЭМ!$B$34:$B$777,T$119)+'СЕТ СН'!$I$11+СВЦЭМ!$D$10+'СЕТ СН'!$I$6</f>
        <v>1927.36195542</v>
      </c>
      <c r="U134" s="37">
        <f>SUMIFS(СВЦЭМ!$D$34:$D$777,СВЦЭМ!$A$34:$A$777,$A134,СВЦЭМ!$B$34:$B$777,U$119)+'СЕТ СН'!$I$11+СВЦЭМ!$D$10+'СЕТ СН'!$I$6</f>
        <v>1890.9084124400001</v>
      </c>
      <c r="V134" s="37">
        <f>SUMIFS(СВЦЭМ!$D$34:$D$777,СВЦЭМ!$A$34:$A$777,$A134,СВЦЭМ!$B$34:$B$777,V$119)+'СЕТ СН'!$I$11+СВЦЭМ!$D$10+'СЕТ СН'!$I$6</f>
        <v>1891.7215750999999</v>
      </c>
      <c r="W134" s="37">
        <f>SUMIFS(СВЦЭМ!$D$34:$D$777,СВЦЭМ!$A$34:$A$777,$A134,СВЦЭМ!$B$34:$B$777,W$119)+'СЕТ СН'!$I$11+СВЦЭМ!$D$10+'СЕТ СН'!$I$6</f>
        <v>1879.01002971</v>
      </c>
      <c r="X134" s="37">
        <f>SUMIFS(СВЦЭМ!$D$34:$D$777,СВЦЭМ!$A$34:$A$777,$A134,СВЦЭМ!$B$34:$B$777,X$119)+'СЕТ СН'!$I$11+СВЦЭМ!$D$10+'СЕТ СН'!$I$6</f>
        <v>1943.57181472</v>
      </c>
      <c r="Y134" s="37">
        <f>SUMIFS(СВЦЭМ!$D$34:$D$777,СВЦЭМ!$A$34:$A$777,$A134,СВЦЭМ!$B$34:$B$777,Y$119)+'СЕТ СН'!$I$11+СВЦЭМ!$D$10+'СЕТ СН'!$I$6</f>
        <v>2014.9764000800001</v>
      </c>
    </row>
    <row r="135" spans="1:25" ht="15.75" x14ac:dyDescent="0.2">
      <c r="A135" s="36">
        <f t="shared" si="3"/>
        <v>42629</v>
      </c>
      <c r="B135" s="37">
        <f>SUMIFS(СВЦЭМ!$D$34:$D$777,СВЦЭМ!$A$34:$A$777,$A135,СВЦЭМ!$B$34:$B$777,B$119)+'СЕТ СН'!$I$11+СВЦЭМ!$D$10+'СЕТ СН'!$I$6</f>
        <v>2056.3642385200001</v>
      </c>
      <c r="C135" s="37">
        <f>SUMIFS(СВЦЭМ!$D$34:$D$777,СВЦЭМ!$A$34:$A$777,$A135,СВЦЭМ!$B$34:$B$777,C$119)+'СЕТ СН'!$I$11+СВЦЭМ!$D$10+'СЕТ СН'!$I$6</f>
        <v>2108.8070825700001</v>
      </c>
      <c r="D135" s="37">
        <f>SUMIFS(СВЦЭМ!$D$34:$D$777,СВЦЭМ!$A$34:$A$777,$A135,СВЦЭМ!$B$34:$B$777,D$119)+'СЕТ СН'!$I$11+СВЦЭМ!$D$10+'СЕТ СН'!$I$6</f>
        <v>2167.78570524</v>
      </c>
      <c r="E135" s="37">
        <f>SUMIFS(СВЦЭМ!$D$34:$D$777,СВЦЭМ!$A$34:$A$777,$A135,СВЦЭМ!$B$34:$B$777,E$119)+'СЕТ СН'!$I$11+СВЦЭМ!$D$10+'СЕТ СН'!$I$6</f>
        <v>2245.2300745000002</v>
      </c>
      <c r="F135" s="37">
        <f>SUMIFS(СВЦЭМ!$D$34:$D$777,СВЦЭМ!$A$34:$A$777,$A135,СВЦЭМ!$B$34:$B$777,F$119)+'СЕТ СН'!$I$11+СВЦЭМ!$D$10+'СЕТ СН'!$I$6</f>
        <v>2158.8424061699998</v>
      </c>
      <c r="G135" s="37">
        <f>SUMIFS(СВЦЭМ!$D$34:$D$777,СВЦЭМ!$A$34:$A$777,$A135,СВЦЭМ!$B$34:$B$777,G$119)+'СЕТ СН'!$I$11+СВЦЭМ!$D$10+'СЕТ СН'!$I$6</f>
        <v>2140.4451797499996</v>
      </c>
      <c r="H135" s="37">
        <f>SUMIFS(СВЦЭМ!$D$34:$D$777,СВЦЭМ!$A$34:$A$777,$A135,СВЦЭМ!$B$34:$B$777,H$119)+'СЕТ СН'!$I$11+СВЦЭМ!$D$10+'СЕТ СН'!$I$6</f>
        <v>2065.2561965</v>
      </c>
      <c r="I135" s="37">
        <f>SUMIFS(СВЦЭМ!$D$34:$D$777,СВЦЭМ!$A$34:$A$777,$A135,СВЦЭМ!$B$34:$B$777,I$119)+'СЕТ СН'!$I$11+СВЦЭМ!$D$10+'СЕТ СН'!$I$6</f>
        <v>1982.91640953</v>
      </c>
      <c r="J135" s="37">
        <f>SUMIFS(СВЦЭМ!$D$34:$D$777,СВЦЭМ!$A$34:$A$777,$A135,СВЦЭМ!$B$34:$B$777,J$119)+'СЕТ СН'!$I$11+СВЦЭМ!$D$10+'СЕТ СН'!$I$6</f>
        <v>1938.7757164899999</v>
      </c>
      <c r="K135" s="37">
        <f>SUMIFS(СВЦЭМ!$D$34:$D$777,СВЦЭМ!$A$34:$A$777,$A135,СВЦЭМ!$B$34:$B$777,K$119)+'СЕТ СН'!$I$11+СВЦЭМ!$D$10+'СЕТ СН'!$I$6</f>
        <v>1862.9824795300001</v>
      </c>
      <c r="L135" s="37">
        <f>SUMIFS(СВЦЭМ!$D$34:$D$777,СВЦЭМ!$A$34:$A$777,$A135,СВЦЭМ!$B$34:$B$777,L$119)+'СЕТ СН'!$I$11+СВЦЭМ!$D$10+'СЕТ СН'!$I$6</f>
        <v>1892.7904945299999</v>
      </c>
      <c r="M135" s="37">
        <f>SUMIFS(СВЦЭМ!$D$34:$D$777,СВЦЭМ!$A$34:$A$777,$A135,СВЦЭМ!$B$34:$B$777,M$119)+'СЕТ СН'!$I$11+СВЦЭМ!$D$10+'СЕТ СН'!$I$6</f>
        <v>1889.6326057599999</v>
      </c>
      <c r="N135" s="37">
        <f>SUMIFS(СВЦЭМ!$D$34:$D$777,СВЦЭМ!$A$34:$A$777,$A135,СВЦЭМ!$B$34:$B$777,N$119)+'СЕТ СН'!$I$11+СВЦЭМ!$D$10+'СЕТ СН'!$I$6</f>
        <v>1887.43343177</v>
      </c>
      <c r="O135" s="37">
        <f>SUMIFS(СВЦЭМ!$D$34:$D$777,СВЦЭМ!$A$34:$A$777,$A135,СВЦЭМ!$B$34:$B$777,O$119)+'СЕТ СН'!$I$11+СВЦЭМ!$D$10+'СЕТ СН'!$I$6</f>
        <v>1958.92499916</v>
      </c>
      <c r="P135" s="37">
        <f>SUMIFS(СВЦЭМ!$D$34:$D$777,СВЦЭМ!$A$34:$A$777,$A135,СВЦЭМ!$B$34:$B$777,P$119)+'СЕТ СН'!$I$11+СВЦЭМ!$D$10+'СЕТ СН'!$I$6</f>
        <v>2019.6290529399998</v>
      </c>
      <c r="Q135" s="37">
        <f>SUMIFS(СВЦЭМ!$D$34:$D$777,СВЦЭМ!$A$34:$A$777,$A135,СВЦЭМ!$B$34:$B$777,Q$119)+'СЕТ СН'!$I$11+СВЦЭМ!$D$10+'СЕТ СН'!$I$6</f>
        <v>1870.9250179400001</v>
      </c>
      <c r="R135" s="37">
        <f>SUMIFS(СВЦЭМ!$D$34:$D$777,СВЦЭМ!$A$34:$A$777,$A135,СВЦЭМ!$B$34:$B$777,R$119)+'СЕТ СН'!$I$11+СВЦЭМ!$D$10+'СЕТ СН'!$I$6</f>
        <v>1879.0434193999999</v>
      </c>
      <c r="S135" s="37">
        <f>SUMIFS(СВЦЭМ!$D$34:$D$777,СВЦЭМ!$A$34:$A$777,$A135,СВЦЭМ!$B$34:$B$777,S$119)+'СЕТ СН'!$I$11+СВЦЭМ!$D$10+'СЕТ СН'!$I$6</f>
        <v>1911.38862485</v>
      </c>
      <c r="T135" s="37">
        <f>SUMIFS(СВЦЭМ!$D$34:$D$777,СВЦЭМ!$A$34:$A$777,$A135,СВЦЭМ!$B$34:$B$777,T$119)+'СЕТ СН'!$I$11+СВЦЭМ!$D$10+'СЕТ СН'!$I$6</f>
        <v>1913.1274377899999</v>
      </c>
      <c r="U135" s="37">
        <f>SUMIFS(СВЦЭМ!$D$34:$D$777,СВЦЭМ!$A$34:$A$777,$A135,СВЦЭМ!$B$34:$B$777,U$119)+'СЕТ СН'!$I$11+СВЦЭМ!$D$10+'СЕТ СН'!$I$6</f>
        <v>1867.39253181</v>
      </c>
      <c r="V135" s="37">
        <f>SUMIFS(СВЦЭМ!$D$34:$D$777,СВЦЭМ!$A$34:$A$777,$A135,СВЦЭМ!$B$34:$B$777,V$119)+'СЕТ СН'!$I$11+СВЦЭМ!$D$10+'СЕТ СН'!$I$6</f>
        <v>1856.7740198500001</v>
      </c>
      <c r="W135" s="37">
        <f>SUMIFS(СВЦЭМ!$D$34:$D$777,СВЦЭМ!$A$34:$A$777,$A135,СВЦЭМ!$B$34:$B$777,W$119)+'СЕТ СН'!$I$11+СВЦЭМ!$D$10+'СЕТ СН'!$I$6</f>
        <v>1830.27859524</v>
      </c>
      <c r="X135" s="37">
        <f>SUMIFS(СВЦЭМ!$D$34:$D$777,СВЦЭМ!$A$34:$A$777,$A135,СВЦЭМ!$B$34:$B$777,X$119)+'СЕТ СН'!$I$11+СВЦЭМ!$D$10+'СЕТ СН'!$I$6</f>
        <v>1846.94137851</v>
      </c>
      <c r="Y135" s="37">
        <f>SUMIFS(СВЦЭМ!$D$34:$D$777,СВЦЭМ!$A$34:$A$777,$A135,СВЦЭМ!$B$34:$B$777,Y$119)+'СЕТ СН'!$I$11+СВЦЭМ!$D$10+'СЕТ СН'!$I$6</f>
        <v>1936.3676284399999</v>
      </c>
    </row>
    <row r="136" spans="1:25" ht="15.75" x14ac:dyDescent="0.2">
      <c r="A136" s="36">
        <f t="shared" si="3"/>
        <v>42630</v>
      </c>
      <c r="B136" s="37">
        <f>SUMIFS(СВЦЭМ!$D$34:$D$777,СВЦЭМ!$A$34:$A$777,$A136,СВЦЭМ!$B$34:$B$777,B$119)+'СЕТ СН'!$I$11+СВЦЭМ!$D$10+'СЕТ СН'!$I$6</f>
        <v>2061.8490152099998</v>
      </c>
      <c r="C136" s="37">
        <f>SUMIFS(СВЦЭМ!$D$34:$D$777,СВЦЭМ!$A$34:$A$777,$A136,СВЦЭМ!$B$34:$B$777,C$119)+'СЕТ СН'!$I$11+СВЦЭМ!$D$10+'СЕТ СН'!$I$6</f>
        <v>2129.3993782400003</v>
      </c>
      <c r="D136" s="37">
        <f>SUMIFS(СВЦЭМ!$D$34:$D$777,СВЦЭМ!$A$34:$A$777,$A136,СВЦЭМ!$B$34:$B$777,D$119)+'СЕТ СН'!$I$11+СВЦЭМ!$D$10+'СЕТ СН'!$I$6</f>
        <v>2163.56132501</v>
      </c>
      <c r="E136" s="37">
        <f>SUMIFS(СВЦЭМ!$D$34:$D$777,СВЦЭМ!$A$34:$A$777,$A136,СВЦЭМ!$B$34:$B$777,E$119)+'СЕТ СН'!$I$11+СВЦЭМ!$D$10+'СЕТ СН'!$I$6</f>
        <v>2170.2006570000003</v>
      </c>
      <c r="F136" s="37">
        <f>SUMIFS(СВЦЭМ!$D$34:$D$777,СВЦЭМ!$A$34:$A$777,$A136,СВЦЭМ!$B$34:$B$777,F$119)+'СЕТ СН'!$I$11+СВЦЭМ!$D$10+'СЕТ СН'!$I$6</f>
        <v>2181.4681406999998</v>
      </c>
      <c r="G136" s="37">
        <f>SUMIFS(СВЦЭМ!$D$34:$D$777,СВЦЭМ!$A$34:$A$777,$A136,СВЦЭМ!$B$34:$B$777,G$119)+'СЕТ СН'!$I$11+СВЦЭМ!$D$10+'СЕТ СН'!$I$6</f>
        <v>2174.2313774300001</v>
      </c>
      <c r="H136" s="37">
        <f>SUMIFS(СВЦЭМ!$D$34:$D$777,СВЦЭМ!$A$34:$A$777,$A136,СВЦЭМ!$B$34:$B$777,H$119)+'СЕТ СН'!$I$11+СВЦЭМ!$D$10+'СЕТ СН'!$I$6</f>
        <v>2137.7016568899999</v>
      </c>
      <c r="I136" s="37">
        <f>SUMIFS(СВЦЭМ!$D$34:$D$777,СВЦЭМ!$A$34:$A$777,$A136,СВЦЭМ!$B$34:$B$777,I$119)+'СЕТ СН'!$I$11+СВЦЭМ!$D$10+'СЕТ СН'!$I$6</f>
        <v>2079.1506594000002</v>
      </c>
      <c r="J136" s="37">
        <f>SUMIFS(СВЦЭМ!$D$34:$D$777,СВЦЭМ!$A$34:$A$777,$A136,СВЦЭМ!$B$34:$B$777,J$119)+'СЕТ СН'!$I$11+СВЦЭМ!$D$10+'СЕТ СН'!$I$6</f>
        <v>2005.29752874</v>
      </c>
      <c r="K136" s="37">
        <f>SUMIFS(СВЦЭМ!$D$34:$D$777,СВЦЭМ!$A$34:$A$777,$A136,СВЦЭМ!$B$34:$B$777,K$119)+'СЕТ СН'!$I$11+СВЦЭМ!$D$10+'СЕТ СН'!$I$6</f>
        <v>1947.2444993399999</v>
      </c>
      <c r="L136" s="37">
        <f>SUMIFS(СВЦЭМ!$D$34:$D$777,СВЦЭМ!$A$34:$A$777,$A136,СВЦЭМ!$B$34:$B$777,L$119)+'СЕТ СН'!$I$11+СВЦЭМ!$D$10+'СЕТ СН'!$I$6</f>
        <v>1905.16435697</v>
      </c>
      <c r="M136" s="37">
        <f>SUMIFS(СВЦЭМ!$D$34:$D$777,СВЦЭМ!$A$34:$A$777,$A136,СВЦЭМ!$B$34:$B$777,M$119)+'СЕТ СН'!$I$11+СВЦЭМ!$D$10+'СЕТ СН'!$I$6</f>
        <v>1907.0664798299999</v>
      </c>
      <c r="N136" s="37">
        <f>SUMIFS(СВЦЭМ!$D$34:$D$777,СВЦЭМ!$A$34:$A$777,$A136,СВЦЭМ!$B$34:$B$777,N$119)+'СЕТ СН'!$I$11+СВЦЭМ!$D$10+'СЕТ СН'!$I$6</f>
        <v>1901.09023935</v>
      </c>
      <c r="O136" s="37">
        <f>SUMIFS(СВЦЭМ!$D$34:$D$777,СВЦЭМ!$A$34:$A$777,$A136,СВЦЭМ!$B$34:$B$777,O$119)+'СЕТ СН'!$I$11+СВЦЭМ!$D$10+'СЕТ СН'!$I$6</f>
        <v>1903.04146201</v>
      </c>
      <c r="P136" s="37">
        <f>SUMIFS(СВЦЭМ!$D$34:$D$777,СВЦЭМ!$A$34:$A$777,$A136,СВЦЭМ!$B$34:$B$777,P$119)+'СЕТ СН'!$I$11+СВЦЭМ!$D$10+'СЕТ СН'!$I$6</f>
        <v>1914.3583785999999</v>
      </c>
      <c r="Q136" s="37">
        <f>SUMIFS(СВЦЭМ!$D$34:$D$777,СВЦЭМ!$A$34:$A$777,$A136,СВЦЭМ!$B$34:$B$777,Q$119)+'СЕТ СН'!$I$11+СВЦЭМ!$D$10+'СЕТ СН'!$I$6</f>
        <v>1912.50134944</v>
      </c>
      <c r="R136" s="37">
        <f>SUMIFS(СВЦЭМ!$D$34:$D$777,СВЦЭМ!$A$34:$A$777,$A136,СВЦЭМ!$B$34:$B$777,R$119)+'СЕТ СН'!$I$11+СВЦЭМ!$D$10+'СЕТ СН'!$I$6</f>
        <v>1924.1833953400001</v>
      </c>
      <c r="S136" s="37">
        <f>SUMIFS(СВЦЭМ!$D$34:$D$777,СВЦЭМ!$A$34:$A$777,$A136,СВЦЭМ!$B$34:$B$777,S$119)+'СЕТ СН'!$I$11+СВЦЭМ!$D$10+'СЕТ СН'!$I$6</f>
        <v>1942.92432981</v>
      </c>
      <c r="T136" s="37">
        <f>SUMIFS(СВЦЭМ!$D$34:$D$777,СВЦЭМ!$A$34:$A$777,$A136,СВЦЭМ!$B$34:$B$777,T$119)+'СЕТ СН'!$I$11+СВЦЭМ!$D$10+'СЕТ СН'!$I$6</f>
        <v>1943.5209245400001</v>
      </c>
      <c r="U136" s="37">
        <f>SUMIFS(СВЦЭМ!$D$34:$D$777,СВЦЭМ!$A$34:$A$777,$A136,СВЦЭМ!$B$34:$B$777,U$119)+'СЕТ СН'!$I$11+СВЦЭМ!$D$10+'СЕТ СН'!$I$6</f>
        <v>1935.41045693</v>
      </c>
      <c r="V136" s="37">
        <f>SUMIFS(СВЦЭМ!$D$34:$D$777,СВЦЭМ!$A$34:$A$777,$A136,СВЦЭМ!$B$34:$B$777,V$119)+'СЕТ СН'!$I$11+СВЦЭМ!$D$10+'СЕТ СН'!$I$6</f>
        <v>1949.49486172</v>
      </c>
      <c r="W136" s="37">
        <f>SUMIFS(СВЦЭМ!$D$34:$D$777,СВЦЭМ!$A$34:$A$777,$A136,СВЦЭМ!$B$34:$B$777,W$119)+'СЕТ СН'!$I$11+СВЦЭМ!$D$10+'СЕТ СН'!$I$6</f>
        <v>1957.6165561100001</v>
      </c>
      <c r="X136" s="37">
        <f>SUMIFS(СВЦЭМ!$D$34:$D$777,СВЦЭМ!$A$34:$A$777,$A136,СВЦЭМ!$B$34:$B$777,X$119)+'СЕТ СН'!$I$11+СВЦЭМ!$D$10+'СЕТ СН'!$I$6</f>
        <v>1927.691143</v>
      </c>
      <c r="Y136" s="37">
        <f>SUMIFS(СВЦЭМ!$D$34:$D$777,СВЦЭМ!$A$34:$A$777,$A136,СВЦЭМ!$B$34:$B$777,Y$119)+'СЕТ СН'!$I$11+СВЦЭМ!$D$10+'СЕТ СН'!$I$6</f>
        <v>1967.60465544</v>
      </c>
    </row>
    <row r="137" spans="1:25" ht="15.75" x14ac:dyDescent="0.2">
      <c r="A137" s="36">
        <f t="shared" si="3"/>
        <v>42631</v>
      </c>
      <c r="B137" s="37">
        <f>SUMIFS(СВЦЭМ!$D$34:$D$777,СВЦЭМ!$A$34:$A$777,$A137,СВЦЭМ!$B$34:$B$777,B$119)+'СЕТ СН'!$I$11+СВЦЭМ!$D$10+'СЕТ СН'!$I$6</f>
        <v>2064.2984500299999</v>
      </c>
      <c r="C137" s="37">
        <f>SUMIFS(СВЦЭМ!$D$34:$D$777,СВЦЭМ!$A$34:$A$777,$A137,СВЦЭМ!$B$34:$B$777,C$119)+'СЕТ СН'!$I$11+СВЦЭМ!$D$10+'СЕТ СН'!$I$6</f>
        <v>2121.7724616099999</v>
      </c>
      <c r="D137" s="37">
        <f>SUMIFS(СВЦЭМ!$D$34:$D$777,СВЦЭМ!$A$34:$A$777,$A137,СВЦЭМ!$B$34:$B$777,D$119)+'СЕТ СН'!$I$11+СВЦЭМ!$D$10+'СЕТ СН'!$I$6</f>
        <v>2153.6119031199996</v>
      </c>
      <c r="E137" s="37">
        <f>SUMIFS(СВЦЭМ!$D$34:$D$777,СВЦЭМ!$A$34:$A$777,$A137,СВЦЭМ!$B$34:$B$777,E$119)+'СЕТ СН'!$I$11+СВЦЭМ!$D$10+'СЕТ СН'!$I$6</f>
        <v>2252.6841962799999</v>
      </c>
      <c r="F137" s="37">
        <f>SUMIFS(СВЦЭМ!$D$34:$D$777,СВЦЭМ!$A$34:$A$777,$A137,СВЦЭМ!$B$34:$B$777,F$119)+'СЕТ СН'!$I$11+СВЦЭМ!$D$10+'СЕТ СН'!$I$6</f>
        <v>2234.59524689</v>
      </c>
      <c r="G137" s="37">
        <f>SUMIFS(СВЦЭМ!$D$34:$D$777,СВЦЭМ!$A$34:$A$777,$A137,СВЦЭМ!$B$34:$B$777,G$119)+'СЕТ СН'!$I$11+СВЦЭМ!$D$10+'СЕТ СН'!$I$6</f>
        <v>2190.94122281</v>
      </c>
      <c r="H137" s="37">
        <f>SUMIFS(СВЦЭМ!$D$34:$D$777,СВЦЭМ!$A$34:$A$777,$A137,СВЦЭМ!$B$34:$B$777,H$119)+'СЕТ СН'!$I$11+СВЦЭМ!$D$10+'СЕТ СН'!$I$6</f>
        <v>2194.35726772</v>
      </c>
      <c r="I137" s="37">
        <f>SUMIFS(СВЦЭМ!$D$34:$D$777,СВЦЭМ!$A$34:$A$777,$A137,СВЦЭМ!$B$34:$B$777,I$119)+'СЕТ СН'!$I$11+СВЦЭМ!$D$10+'СЕТ СН'!$I$6</f>
        <v>2127.50882899</v>
      </c>
      <c r="J137" s="37">
        <f>SUMIFS(СВЦЭМ!$D$34:$D$777,СВЦЭМ!$A$34:$A$777,$A137,СВЦЭМ!$B$34:$B$777,J$119)+'СЕТ СН'!$I$11+СВЦЭМ!$D$10+'СЕТ СН'!$I$6</f>
        <v>2010.9846815599999</v>
      </c>
      <c r="K137" s="37">
        <f>SUMIFS(СВЦЭМ!$D$34:$D$777,СВЦЭМ!$A$34:$A$777,$A137,СВЦЭМ!$B$34:$B$777,K$119)+'СЕТ СН'!$I$11+СВЦЭМ!$D$10+'СЕТ СН'!$I$6</f>
        <v>1916.26891892</v>
      </c>
      <c r="L137" s="37">
        <f>SUMIFS(СВЦЭМ!$D$34:$D$777,СВЦЭМ!$A$34:$A$777,$A137,СВЦЭМ!$B$34:$B$777,L$119)+'СЕТ СН'!$I$11+СВЦЭМ!$D$10+'СЕТ СН'!$I$6</f>
        <v>1868.5932387</v>
      </c>
      <c r="M137" s="37">
        <f>SUMIFS(СВЦЭМ!$D$34:$D$777,СВЦЭМ!$A$34:$A$777,$A137,СВЦЭМ!$B$34:$B$777,M$119)+'СЕТ СН'!$I$11+СВЦЭМ!$D$10+'СЕТ СН'!$I$6</f>
        <v>1839.71796696</v>
      </c>
      <c r="N137" s="37">
        <f>SUMIFS(СВЦЭМ!$D$34:$D$777,СВЦЭМ!$A$34:$A$777,$A137,СВЦЭМ!$B$34:$B$777,N$119)+'СЕТ СН'!$I$11+СВЦЭМ!$D$10+'СЕТ СН'!$I$6</f>
        <v>1806.8830052600001</v>
      </c>
      <c r="O137" s="37">
        <f>SUMIFS(СВЦЭМ!$D$34:$D$777,СВЦЭМ!$A$34:$A$777,$A137,СВЦЭМ!$B$34:$B$777,O$119)+'СЕТ СН'!$I$11+СВЦЭМ!$D$10+'СЕТ СН'!$I$6</f>
        <v>1816.7673063100001</v>
      </c>
      <c r="P137" s="37">
        <f>SUMIFS(СВЦЭМ!$D$34:$D$777,СВЦЭМ!$A$34:$A$777,$A137,СВЦЭМ!$B$34:$B$777,P$119)+'СЕТ СН'!$I$11+СВЦЭМ!$D$10+'СЕТ СН'!$I$6</f>
        <v>1832.2532630400001</v>
      </c>
      <c r="Q137" s="37">
        <f>SUMIFS(СВЦЭМ!$D$34:$D$777,СВЦЭМ!$A$34:$A$777,$A137,СВЦЭМ!$B$34:$B$777,Q$119)+'СЕТ СН'!$I$11+СВЦЭМ!$D$10+'СЕТ СН'!$I$6</f>
        <v>1833.6673848999999</v>
      </c>
      <c r="R137" s="37">
        <f>SUMIFS(СВЦЭМ!$D$34:$D$777,СВЦЭМ!$A$34:$A$777,$A137,СВЦЭМ!$B$34:$B$777,R$119)+'СЕТ СН'!$I$11+СВЦЭМ!$D$10+'СЕТ СН'!$I$6</f>
        <v>1875.9838359599999</v>
      </c>
      <c r="S137" s="37">
        <f>SUMIFS(СВЦЭМ!$D$34:$D$777,СВЦЭМ!$A$34:$A$777,$A137,СВЦЭМ!$B$34:$B$777,S$119)+'СЕТ СН'!$I$11+СВЦЭМ!$D$10+'СЕТ СН'!$I$6</f>
        <v>1892.7364662699999</v>
      </c>
      <c r="T137" s="37">
        <f>SUMIFS(СВЦЭМ!$D$34:$D$777,СВЦЭМ!$A$34:$A$777,$A137,СВЦЭМ!$B$34:$B$777,T$119)+'СЕТ СН'!$I$11+СВЦЭМ!$D$10+'СЕТ СН'!$I$6</f>
        <v>1869.58343924</v>
      </c>
      <c r="U137" s="37">
        <f>SUMIFS(СВЦЭМ!$D$34:$D$777,СВЦЭМ!$A$34:$A$777,$A137,СВЦЭМ!$B$34:$B$777,U$119)+'СЕТ СН'!$I$11+СВЦЭМ!$D$10+'СЕТ СН'!$I$6</f>
        <v>1945.73154851</v>
      </c>
      <c r="V137" s="37">
        <f>SUMIFS(СВЦЭМ!$D$34:$D$777,СВЦЭМ!$A$34:$A$777,$A137,СВЦЭМ!$B$34:$B$777,V$119)+'СЕТ СН'!$I$11+СВЦЭМ!$D$10+'СЕТ СН'!$I$6</f>
        <v>1959.9355609199999</v>
      </c>
      <c r="W137" s="37">
        <f>SUMIFS(СВЦЭМ!$D$34:$D$777,СВЦЭМ!$A$34:$A$777,$A137,СВЦЭМ!$B$34:$B$777,W$119)+'СЕТ СН'!$I$11+СВЦЭМ!$D$10+'СЕТ СН'!$I$6</f>
        <v>1949.00130216</v>
      </c>
      <c r="X137" s="37">
        <f>SUMIFS(СВЦЭМ!$D$34:$D$777,СВЦЭМ!$A$34:$A$777,$A137,СВЦЭМ!$B$34:$B$777,X$119)+'СЕТ СН'!$I$11+СВЦЭМ!$D$10+'СЕТ СН'!$I$6</f>
        <v>1937.9396772699999</v>
      </c>
      <c r="Y137" s="37">
        <f>SUMIFS(СВЦЭМ!$D$34:$D$777,СВЦЭМ!$A$34:$A$777,$A137,СВЦЭМ!$B$34:$B$777,Y$119)+'СЕТ СН'!$I$11+СВЦЭМ!$D$10+'СЕТ СН'!$I$6</f>
        <v>1928.5736821099999</v>
      </c>
    </row>
    <row r="138" spans="1:25" ht="15.75" x14ac:dyDescent="0.2">
      <c r="A138" s="36">
        <f t="shared" si="3"/>
        <v>42632</v>
      </c>
      <c r="B138" s="37">
        <f>SUMIFS(СВЦЭМ!$D$34:$D$777,СВЦЭМ!$A$34:$A$777,$A138,СВЦЭМ!$B$34:$B$777,B$119)+'СЕТ СН'!$I$11+СВЦЭМ!$D$10+'СЕТ СН'!$I$6</f>
        <v>1995.5753568</v>
      </c>
      <c r="C138" s="37">
        <f>SUMIFS(СВЦЭМ!$D$34:$D$777,СВЦЭМ!$A$34:$A$777,$A138,СВЦЭМ!$B$34:$B$777,C$119)+'СЕТ СН'!$I$11+СВЦЭМ!$D$10+'СЕТ СН'!$I$6</f>
        <v>2063.13626647</v>
      </c>
      <c r="D138" s="37">
        <f>SUMIFS(СВЦЭМ!$D$34:$D$777,СВЦЭМ!$A$34:$A$777,$A138,СВЦЭМ!$B$34:$B$777,D$119)+'СЕТ СН'!$I$11+СВЦЭМ!$D$10+'СЕТ СН'!$I$6</f>
        <v>2088.9957673899999</v>
      </c>
      <c r="E138" s="37">
        <f>SUMIFS(СВЦЭМ!$D$34:$D$777,СВЦЭМ!$A$34:$A$777,$A138,СВЦЭМ!$B$34:$B$777,E$119)+'СЕТ СН'!$I$11+СВЦЭМ!$D$10+'СЕТ СН'!$I$6</f>
        <v>2097.8420332000001</v>
      </c>
      <c r="F138" s="37">
        <f>SUMIFS(СВЦЭМ!$D$34:$D$777,СВЦЭМ!$A$34:$A$777,$A138,СВЦЭМ!$B$34:$B$777,F$119)+'СЕТ СН'!$I$11+СВЦЭМ!$D$10+'СЕТ СН'!$I$6</f>
        <v>2121.8296860399996</v>
      </c>
      <c r="G138" s="37">
        <f>SUMIFS(СВЦЭМ!$D$34:$D$777,СВЦЭМ!$A$34:$A$777,$A138,СВЦЭМ!$B$34:$B$777,G$119)+'СЕТ СН'!$I$11+СВЦЭМ!$D$10+'СЕТ СН'!$I$6</f>
        <v>2096.93307701</v>
      </c>
      <c r="H138" s="37">
        <f>SUMIFS(СВЦЭМ!$D$34:$D$777,СВЦЭМ!$A$34:$A$777,$A138,СВЦЭМ!$B$34:$B$777,H$119)+'СЕТ СН'!$I$11+СВЦЭМ!$D$10+'СЕТ СН'!$I$6</f>
        <v>2026.38884136</v>
      </c>
      <c r="I138" s="37">
        <f>SUMIFS(СВЦЭМ!$D$34:$D$777,СВЦЭМ!$A$34:$A$777,$A138,СВЦЭМ!$B$34:$B$777,I$119)+'СЕТ СН'!$I$11+СВЦЭМ!$D$10+'СЕТ СН'!$I$6</f>
        <v>1932.1814462100001</v>
      </c>
      <c r="J138" s="37">
        <f>SUMIFS(СВЦЭМ!$D$34:$D$777,СВЦЭМ!$A$34:$A$777,$A138,СВЦЭМ!$B$34:$B$777,J$119)+'СЕТ СН'!$I$11+СВЦЭМ!$D$10+'СЕТ СН'!$I$6</f>
        <v>1903.2481567300001</v>
      </c>
      <c r="K138" s="37">
        <f>SUMIFS(СВЦЭМ!$D$34:$D$777,СВЦЭМ!$A$34:$A$777,$A138,СВЦЭМ!$B$34:$B$777,K$119)+'СЕТ СН'!$I$11+СВЦЭМ!$D$10+'СЕТ СН'!$I$6</f>
        <v>1874.0238112500001</v>
      </c>
      <c r="L138" s="37">
        <f>SUMIFS(СВЦЭМ!$D$34:$D$777,СВЦЭМ!$A$34:$A$777,$A138,СВЦЭМ!$B$34:$B$777,L$119)+'СЕТ СН'!$I$11+СВЦЭМ!$D$10+'СЕТ СН'!$I$6</f>
        <v>1894.5158501999999</v>
      </c>
      <c r="M138" s="37">
        <f>SUMIFS(СВЦЭМ!$D$34:$D$777,СВЦЭМ!$A$34:$A$777,$A138,СВЦЭМ!$B$34:$B$777,M$119)+'СЕТ СН'!$I$11+СВЦЭМ!$D$10+'СЕТ СН'!$I$6</f>
        <v>1876.24486271</v>
      </c>
      <c r="N138" s="37">
        <f>SUMIFS(СВЦЭМ!$D$34:$D$777,СВЦЭМ!$A$34:$A$777,$A138,СВЦЭМ!$B$34:$B$777,N$119)+'СЕТ СН'!$I$11+СВЦЭМ!$D$10+'СЕТ СН'!$I$6</f>
        <v>1869.97455885</v>
      </c>
      <c r="O138" s="37">
        <f>SUMIFS(СВЦЭМ!$D$34:$D$777,СВЦЭМ!$A$34:$A$777,$A138,СВЦЭМ!$B$34:$B$777,O$119)+'СЕТ СН'!$I$11+СВЦЭМ!$D$10+'СЕТ СН'!$I$6</f>
        <v>1896.3421689900001</v>
      </c>
      <c r="P138" s="37">
        <f>SUMIFS(СВЦЭМ!$D$34:$D$777,СВЦЭМ!$A$34:$A$777,$A138,СВЦЭМ!$B$34:$B$777,P$119)+'СЕТ СН'!$I$11+СВЦЭМ!$D$10+'СЕТ СН'!$I$6</f>
        <v>1854.93414388</v>
      </c>
      <c r="Q138" s="37">
        <f>SUMIFS(СВЦЭМ!$D$34:$D$777,СВЦЭМ!$A$34:$A$777,$A138,СВЦЭМ!$B$34:$B$777,Q$119)+'СЕТ СН'!$I$11+СВЦЭМ!$D$10+'СЕТ СН'!$I$6</f>
        <v>1946.1161107799999</v>
      </c>
      <c r="R138" s="37">
        <f>SUMIFS(СВЦЭМ!$D$34:$D$777,СВЦЭМ!$A$34:$A$777,$A138,СВЦЭМ!$B$34:$B$777,R$119)+'СЕТ СН'!$I$11+СВЦЭМ!$D$10+'СЕТ СН'!$I$6</f>
        <v>1926.4984339299999</v>
      </c>
      <c r="S138" s="37">
        <f>SUMIFS(СВЦЭМ!$D$34:$D$777,СВЦЭМ!$A$34:$A$777,$A138,СВЦЭМ!$B$34:$B$777,S$119)+'СЕТ СН'!$I$11+СВЦЭМ!$D$10+'СЕТ СН'!$I$6</f>
        <v>1966.26955494</v>
      </c>
      <c r="T138" s="37">
        <f>SUMIFS(СВЦЭМ!$D$34:$D$777,СВЦЭМ!$A$34:$A$777,$A138,СВЦЭМ!$B$34:$B$777,T$119)+'СЕТ СН'!$I$11+СВЦЭМ!$D$10+'СЕТ СН'!$I$6</f>
        <v>1936.94407626</v>
      </c>
      <c r="U138" s="37">
        <f>SUMIFS(СВЦЭМ!$D$34:$D$777,СВЦЭМ!$A$34:$A$777,$A138,СВЦЭМ!$B$34:$B$777,U$119)+'СЕТ СН'!$I$11+СВЦЭМ!$D$10+'СЕТ СН'!$I$6</f>
        <v>1967.2806583900001</v>
      </c>
      <c r="V138" s="37">
        <f>SUMIFS(СВЦЭМ!$D$34:$D$777,СВЦЭМ!$A$34:$A$777,$A138,СВЦЭМ!$B$34:$B$777,V$119)+'СЕТ СН'!$I$11+СВЦЭМ!$D$10+'СЕТ СН'!$I$6</f>
        <v>1964.5038291999999</v>
      </c>
      <c r="W138" s="37">
        <f>SUMIFS(СВЦЭМ!$D$34:$D$777,СВЦЭМ!$A$34:$A$777,$A138,СВЦЭМ!$B$34:$B$777,W$119)+'СЕТ СН'!$I$11+СВЦЭМ!$D$10+'СЕТ СН'!$I$6</f>
        <v>1942.9105677799998</v>
      </c>
      <c r="X138" s="37">
        <f>SUMIFS(СВЦЭМ!$D$34:$D$777,СВЦЭМ!$A$34:$A$777,$A138,СВЦЭМ!$B$34:$B$777,X$119)+'СЕТ СН'!$I$11+СВЦЭМ!$D$10+'СЕТ СН'!$I$6</f>
        <v>1888.91256168</v>
      </c>
      <c r="Y138" s="37">
        <f>SUMIFS(СВЦЭМ!$D$34:$D$777,СВЦЭМ!$A$34:$A$777,$A138,СВЦЭМ!$B$34:$B$777,Y$119)+'СЕТ СН'!$I$11+СВЦЭМ!$D$10+'СЕТ СН'!$I$6</f>
        <v>1879.76540424</v>
      </c>
    </row>
    <row r="139" spans="1:25" ht="15.75" x14ac:dyDescent="0.2">
      <c r="A139" s="36">
        <f t="shared" si="3"/>
        <v>42633</v>
      </c>
      <c r="B139" s="37">
        <f>SUMIFS(СВЦЭМ!$D$34:$D$777,СВЦЭМ!$A$34:$A$777,$A139,СВЦЭМ!$B$34:$B$777,B$119)+'СЕТ СН'!$I$11+СВЦЭМ!$D$10+'СЕТ СН'!$I$6</f>
        <v>1932.2150798299999</v>
      </c>
      <c r="C139" s="37">
        <f>SUMIFS(СВЦЭМ!$D$34:$D$777,СВЦЭМ!$A$34:$A$777,$A139,СВЦЭМ!$B$34:$B$777,C$119)+'СЕТ СН'!$I$11+СВЦЭМ!$D$10+'СЕТ СН'!$I$6</f>
        <v>2006.0083964199998</v>
      </c>
      <c r="D139" s="37">
        <f>SUMIFS(СВЦЭМ!$D$34:$D$777,СВЦЭМ!$A$34:$A$777,$A139,СВЦЭМ!$B$34:$B$777,D$119)+'СЕТ СН'!$I$11+СВЦЭМ!$D$10+'СЕТ СН'!$I$6</f>
        <v>2043.1475645400001</v>
      </c>
      <c r="E139" s="37">
        <f>SUMIFS(СВЦЭМ!$D$34:$D$777,СВЦЭМ!$A$34:$A$777,$A139,СВЦЭМ!$B$34:$B$777,E$119)+'СЕТ СН'!$I$11+СВЦЭМ!$D$10+'СЕТ СН'!$I$6</f>
        <v>2068.1521902700001</v>
      </c>
      <c r="F139" s="37">
        <f>SUMIFS(СВЦЭМ!$D$34:$D$777,СВЦЭМ!$A$34:$A$777,$A139,СВЦЭМ!$B$34:$B$777,F$119)+'СЕТ СН'!$I$11+СВЦЭМ!$D$10+'СЕТ СН'!$I$6</f>
        <v>2060.6135072500001</v>
      </c>
      <c r="G139" s="37">
        <f>SUMIFS(СВЦЭМ!$D$34:$D$777,СВЦЭМ!$A$34:$A$777,$A139,СВЦЭМ!$B$34:$B$777,G$119)+'СЕТ СН'!$I$11+СВЦЭМ!$D$10+'СЕТ СН'!$I$6</f>
        <v>2088.4373515400002</v>
      </c>
      <c r="H139" s="37">
        <f>SUMIFS(СВЦЭМ!$D$34:$D$777,СВЦЭМ!$A$34:$A$777,$A139,СВЦЭМ!$B$34:$B$777,H$119)+'СЕТ СН'!$I$11+СВЦЭМ!$D$10+'СЕТ СН'!$I$6</f>
        <v>2089.9896968399999</v>
      </c>
      <c r="I139" s="37">
        <f>SUMIFS(СВЦЭМ!$D$34:$D$777,СВЦЭМ!$A$34:$A$777,$A139,СВЦЭМ!$B$34:$B$777,I$119)+'СЕТ СН'!$I$11+СВЦЭМ!$D$10+'СЕТ СН'!$I$6</f>
        <v>2023.2122474100001</v>
      </c>
      <c r="J139" s="37">
        <f>SUMIFS(СВЦЭМ!$D$34:$D$777,СВЦЭМ!$A$34:$A$777,$A139,СВЦЭМ!$B$34:$B$777,J$119)+'СЕТ СН'!$I$11+СВЦЭМ!$D$10+'СЕТ СН'!$I$6</f>
        <v>1976.96337664</v>
      </c>
      <c r="K139" s="37">
        <f>SUMIFS(СВЦЭМ!$D$34:$D$777,СВЦЭМ!$A$34:$A$777,$A139,СВЦЭМ!$B$34:$B$777,K$119)+'СЕТ СН'!$I$11+СВЦЭМ!$D$10+'СЕТ СН'!$I$6</f>
        <v>1958.8612189</v>
      </c>
      <c r="L139" s="37">
        <f>SUMIFS(СВЦЭМ!$D$34:$D$777,СВЦЭМ!$A$34:$A$777,$A139,СВЦЭМ!$B$34:$B$777,L$119)+'СЕТ СН'!$I$11+СВЦЭМ!$D$10+'СЕТ СН'!$I$6</f>
        <v>1948.51515724</v>
      </c>
      <c r="M139" s="37">
        <f>SUMIFS(СВЦЭМ!$D$34:$D$777,СВЦЭМ!$A$34:$A$777,$A139,СВЦЭМ!$B$34:$B$777,M$119)+'СЕТ СН'!$I$11+СВЦЭМ!$D$10+'СЕТ СН'!$I$6</f>
        <v>2025.0113330899999</v>
      </c>
      <c r="N139" s="37">
        <f>SUMIFS(СВЦЭМ!$D$34:$D$777,СВЦЭМ!$A$34:$A$777,$A139,СВЦЭМ!$B$34:$B$777,N$119)+'СЕТ СН'!$I$11+СВЦЭМ!$D$10+'СЕТ СН'!$I$6</f>
        <v>1960.4170850099999</v>
      </c>
      <c r="O139" s="37">
        <f>SUMIFS(СВЦЭМ!$D$34:$D$777,СВЦЭМ!$A$34:$A$777,$A139,СВЦЭМ!$B$34:$B$777,O$119)+'СЕТ СН'!$I$11+СВЦЭМ!$D$10+'СЕТ СН'!$I$6</f>
        <v>1936.2258374099999</v>
      </c>
      <c r="P139" s="37">
        <f>SUMIFS(СВЦЭМ!$D$34:$D$777,СВЦЭМ!$A$34:$A$777,$A139,СВЦЭМ!$B$34:$B$777,P$119)+'СЕТ СН'!$I$11+СВЦЭМ!$D$10+'СЕТ СН'!$I$6</f>
        <v>1948.4486557999999</v>
      </c>
      <c r="Q139" s="37">
        <f>SUMIFS(СВЦЭМ!$D$34:$D$777,СВЦЭМ!$A$34:$A$777,$A139,СВЦЭМ!$B$34:$B$777,Q$119)+'СЕТ СН'!$I$11+СВЦЭМ!$D$10+'СЕТ СН'!$I$6</f>
        <v>1940.1110251300001</v>
      </c>
      <c r="R139" s="37">
        <f>SUMIFS(СВЦЭМ!$D$34:$D$777,СВЦЭМ!$A$34:$A$777,$A139,СВЦЭМ!$B$34:$B$777,R$119)+'СЕТ СН'!$I$11+СВЦЭМ!$D$10+'СЕТ СН'!$I$6</f>
        <v>1888.51174496</v>
      </c>
      <c r="S139" s="37">
        <f>SUMIFS(СВЦЭМ!$D$34:$D$777,СВЦЭМ!$A$34:$A$777,$A139,СВЦЭМ!$B$34:$B$777,S$119)+'СЕТ СН'!$I$11+СВЦЭМ!$D$10+'СЕТ СН'!$I$6</f>
        <v>1984.8103001700001</v>
      </c>
      <c r="T139" s="37">
        <f>SUMIFS(СВЦЭМ!$D$34:$D$777,СВЦЭМ!$A$34:$A$777,$A139,СВЦЭМ!$B$34:$B$777,T$119)+'СЕТ СН'!$I$11+СВЦЭМ!$D$10+'СЕТ СН'!$I$6</f>
        <v>1968.8606163700001</v>
      </c>
      <c r="U139" s="37">
        <f>SUMIFS(СВЦЭМ!$D$34:$D$777,СВЦЭМ!$A$34:$A$777,$A139,СВЦЭМ!$B$34:$B$777,U$119)+'СЕТ СН'!$I$11+СВЦЭМ!$D$10+'СЕТ СН'!$I$6</f>
        <v>1911.46980048</v>
      </c>
      <c r="V139" s="37">
        <f>SUMIFS(СВЦЭМ!$D$34:$D$777,СВЦЭМ!$A$34:$A$777,$A139,СВЦЭМ!$B$34:$B$777,V$119)+'СЕТ СН'!$I$11+СВЦЭМ!$D$10+'СЕТ СН'!$I$6</f>
        <v>1910.6210738699999</v>
      </c>
      <c r="W139" s="37">
        <f>SUMIFS(СВЦЭМ!$D$34:$D$777,СВЦЭМ!$A$34:$A$777,$A139,СВЦЭМ!$B$34:$B$777,W$119)+'СЕТ СН'!$I$11+СВЦЭМ!$D$10+'СЕТ СН'!$I$6</f>
        <v>1914.8663371299999</v>
      </c>
      <c r="X139" s="37">
        <f>SUMIFS(СВЦЭМ!$D$34:$D$777,СВЦЭМ!$A$34:$A$777,$A139,СВЦЭМ!$B$34:$B$777,X$119)+'СЕТ СН'!$I$11+СВЦЭМ!$D$10+'СЕТ СН'!$I$6</f>
        <v>1896.5253972</v>
      </c>
      <c r="Y139" s="37">
        <f>SUMIFS(СВЦЭМ!$D$34:$D$777,СВЦЭМ!$A$34:$A$777,$A139,СВЦЭМ!$B$34:$B$777,Y$119)+'СЕТ СН'!$I$11+СВЦЭМ!$D$10+'СЕТ СН'!$I$6</f>
        <v>1942.95669843</v>
      </c>
    </row>
    <row r="140" spans="1:25" ht="15.75" x14ac:dyDescent="0.2">
      <c r="A140" s="36">
        <f t="shared" si="3"/>
        <v>42634</v>
      </c>
      <c r="B140" s="37">
        <f>SUMIFS(СВЦЭМ!$D$34:$D$777,СВЦЭМ!$A$34:$A$777,$A140,СВЦЭМ!$B$34:$B$777,B$119)+'СЕТ СН'!$I$11+СВЦЭМ!$D$10+'СЕТ СН'!$I$6</f>
        <v>1980.6476542</v>
      </c>
      <c r="C140" s="37">
        <f>SUMIFS(СВЦЭМ!$D$34:$D$777,СВЦЭМ!$A$34:$A$777,$A140,СВЦЭМ!$B$34:$B$777,C$119)+'СЕТ СН'!$I$11+СВЦЭМ!$D$10+'СЕТ СН'!$I$6</f>
        <v>2069.88813394</v>
      </c>
      <c r="D140" s="37">
        <f>SUMIFS(СВЦЭМ!$D$34:$D$777,СВЦЭМ!$A$34:$A$777,$A140,СВЦЭМ!$B$34:$B$777,D$119)+'СЕТ СН'!$I$11+СВЦЭМ!$D$10+'СЕТ СН'!$I$6</f>
        <v>2099.6404838200001</v>
      </c>
      <c r="E140" s="37">
        <f>SUMIFS(СВЦЭМ!$D$34:$D$777,СВЦЭМ!$A$34:$A$777,$A140,СВЦЭМ!$B$34:$B$777,E$119)+'СЕТ СН'!$I$11+СВЦЭМ!$D$10+'СЕТ СН'!$I$6</f>
        <v>2157.67357029</v>
      </c>
      <c r="F140" s="37">
        <f>SUMIFS(СВЦЭМ!$D$34:$D$777,СВЦЭМ!$A$34:$A$777,$A140,СВЦЭМ!$B$34:$B$777,F$119)+'СЕТ СН'!$I$11+СВЦЭМ!$D$10+'СЕТ СН'!$I$6</f>
        <v>2104.2043337699997</v>
      </c>
      <c r="G140" s="37">
        <f>SUMIFS(СВЦЭМ!$D$34:$D$777,СВЦЭМ!$A$34:$A$777,$A140,СВЦЭМ!$B$34:$B$777,G$119)+'СЕТ СН'!$I$11+СВЦЭМ!$D$10+'СЕТ СН'!$I$6</f>
        <v>2098.2652165499999</v>
      </c>
      <c r="H140" s="37">
        <f>SUMIFS(СВЦЭМ!$D$34:$D$777,СВЦЭМ!$A$34:$A$777,$A140,СВЦЭМ!$B$34:$B$777,H$119)+'СЕТ СН'!$I$11+СВЦЭМ!$D$10+'СЕТ СН'!$I$6</f>
        <v>2055.9432958799998</v>
      </c>
      <c r="I140" s="37">
        <f>SUMIFS(СВЦЭМ!$D$34:$D$777,СВЦЭМ!$A$34:$A$777,$A140,СВЦЭМ!$B$34:$B$777,I$119)+'СЕТ СН'!$I$11+СВЦЭМ!$D$10+'СЕТ СН'!$I$6</f>
        <v>1969.5573462699999</v>
      </c>
      <c r="J140" s="37">
        <f>SUMIFS(СВЦЭМ!$D$34:$D$777,СВЦЭМ!$A$34:$A$777,$A140,СВЦЭМ!$B$34:$B$777,J$119)+'СЕТ СН'!$I$11+СВЦЭМ!$D$10+'СЕТ СН'!$I$6</f>
        <v>1906.4965836199999</v>
      </c>
      <c r="K140" s="37">
        <f>SUMIFS(СВЦЭМ!$D$34:$D$777,СВЦЭМ!$A$34:$A$777,$A140,СВЦЭМ!$B$34:$B$777,K$119)+'СЕТ СН'!$I$11+СВЦЭМ!$D$10+'СЕТ СН'!$I$6</f>
        <v>1850.15527004</v>
      </c>
      <c r="L140" s="37">
        <f>SUMIFS(СВЦЭМ!$D$34:$D$777,СВЦЭМ!$A$34:$A$777,$A140,СВЦЭМ!$B$34:$B$777,L$119)+'СЕТ СН'!$I$11+СВЦЭМ!$D$10+'СЕТ СН'!$I$6</f>
        <v>1859.64656485</v>
      </c>
      <c r="M140" s="37">
        <f>SUMIFS(СВЦЭМ!$D$34:$D$777,СВЦЭМ!$A$34:$A$777,$A140,СВЦЭМ!$B$34:$B$777,M$119)+'СЕТ СН'!$I$11+СВЦЭМ!$D$10+'СЕТ СН'!$I$6</f>
        <v>1862.0122210499999</v>
      </c>
      <c r="N140" s="37">
        <f>SUMIFS(СВЦЭМ!$D$34:$D$777,СВЦЭМ!$A$34:$A$777,$A140,СВЦЭМ!$B$34:$B$777,N$119)+'СЕТ СН'!$I$11+СВЦЭМ!$D$10+'СЕТ СН'!$I$6</f>
        <v>1831.4541821600001</v>
      </c>
      <c r="O140" s="37">
        <f>SUMIFS(СВЦЭМ!$D$34:$D$777,СВЦЭМ!$A$34:$A$777,$A140,СВЦЭМ!$B$34:$B$777,O$119)+'СЕТ СН'!$I$11+СВЦЭМ!$D$10+'СЕТ СН'!$I$6</f>
        <v>1838.01506548</v>
      </c>
      <c r="P140" s="37">
        <f>SUMIFS(СВЦЭМ!$D$34:$D$777,СВЦЭМ!$A$34:$A$777,$A140,СВЦЭМ!$B$34:$B$777,P$119)+'СЕТ СН'!$I$11+СВЦЭМ!$D$10+'СЕТ СН'!$I$6</f>
        <v>1837.05175635</v>
      </c>
      <c r="Q140" s="37">
        <f>SUMIFS(СВЦЭМ!$D$34:$D$777,СВЦЭМ!$A$34:$A$777,$A140,СВЦЭМ!$B$34:$B$777,Q$119)+'СЕТ СН'!$I$11+СВЦЭМ!$D$10+'СЕТ СН'!$I$6</f>
        <v>1842.0663862199999</v>
      </c>
      <c r="R140" s="37">
        <f>SUMIFS(СВЦЭМ!$D$34:$D$777,СВЦЭМ!$A$34:$A$777,$A140,СВЦЭМ!$B$34:$B$777,R$119)+'СЕТ СН'!$I$11+СВЦЭМ!$D$10+'СЕТ СН'!$I$6</f>
        <v>1842.3219056200001</v>
      </c>
      <c r="S140" s="37">
        <f>SUMIFS(СВЦЭМ!$D$34:$D$777,СВЦЭМ!$A$34:$A$777,$A140,СВЦЭМ!$B$34:$B$777,S$119)+'СЕТ СН'!$I$11+СВЦЭМ!$D$10+'СЕТ СН'!$I$6</f>
        <v>1883.8931023299999</v>
      </c>
      <c r="T140" s="37">
        <f>SUMIFS(СВЦЭМ!$D$34:$D$777,СВЦЭМ!$A$34:$A$777,$A140,СВЦЭМ!$B$34:$B$777,T$119)+'СЕТ СН'!$I$11+СВЦЭМ!$D$10+'СЕТ СН'!$I$6</f>
        <v>1902.8164133400001</v>
      </c>
      <c r="U140" s="37">
        <f>SUMIFS(СВЦЭМ!$D$34:$D$777,СВЦЭМ!$A$34:$A$777,$A140,СВЦЭМ!$B$34:$B$777,U$119)+'СЕТ СН'!$I$11+СВЦЭМ!$D$10+'СЕТ СН'!$I$6</f>
        <v>1936.22964742</v>
      </c>
      <c r="V140" s="37">
        <f>SUMIFS(СВЦЭМ!$D$34:$D$777,СВЦЭМ!$A$34:$A$777,$A140,СВЦЭМ!$B$34:$B$777,V$119)+'СЕТ СН'!$I$11+СВЦЭМ!$D$10+'СЕТ СН'!$I$6</f>
        <v>1918.7878365900001</v>
      </c>
      <c r="W140" s="37">
        <f>SUMIFS(СВЦЭМ!$D$34:$D$777,СВЦЭМ!$A$34:$A$777,$A140,СВЦЭМ!$B$34:$B$777,W$119)+'СЕТ СН'!$I$11+СВЦЭМ!$D$10+'СЕТ СН'!$I$6</f>
        <v>1926.5354402799999</v>
      </c>
      <c r="X140" s="37">
        <f>SUMIFS(СВЦЭМ!$D$34:$D$777,СВЦЭМ!$A$34:$A$777,$A140,СВЦЭМ!$B$34:$B$777,X$119)+'СЕТ СН'!$I$11+СВЦЭМ!$D$10+'СЕТ СН'!$I$6</f>
        <v>1974.1581925</v>
      </c>
      <c r="Y140" s="37">
        <f>SUMIFS(СВЦЭМ!$D$34:$D$777,СВЦЭМ!$A$34:$A$777,$A140,СВЦЭМ!$B$34:$B$777,Y$119)+'СЕТ СН'!$I$11+СВЦЭМ!$D$10+'СЕТ СН'!$I$6</f>
        <v>1986.5887246100001</v>
      </c>
    </row>
    <row r="141" spans="1:25" ht="15.75" x14ac:dyDescent="0.2">
      <c r="A141" s="36">
        <f t="shared" si="3"/>
        <v>42635</v>
      </c>
      <c r="B141" s="37">
        <f>SUMIFS(СВЦЭМ!$D$34:$D$777,СВЦЭМ!$A$34:$A$777,$A141,СВЦЭМ!$B$34:$B$777,B$119)+'СЕТ СН'!$I$11+СВЦЭМ!$D$10+'СЕТ СН'!$I$6</f>
        <v>2106.92033898</v>
      </c>
      <c r="C141" s="37">
        <f>SUMIFS(СВЦЭМ!$D$34:$D$777,СВЦЭМ!$A$34:$A$777,$A141,СВЦЭМ!$B$34:$B$777,C$119)+'СЕТ СН'!$I$11+СВЦЭМ!$D$10+'СЕТ СН'!$I$6</f>
        <v>2151.0795836300003</v>
      </c>
      <c r="D141" s="37">
        <f>SUMIFS(СВЦЭМ!$D$34:$D$777,СВЦЭМ!$A$34:$A$777,$A141,СВЦЭМ!$B$34:$B$777,D$119)+'СЕТ СН'!$I$11+СВЦЭМ!$D$10+'СЕТ СН'!$I$6</f>
        <v>2201.5897667700001</v>
      </c>
      <c r="E141" s="37">
        <f>SUMIFS(СВЦЭМ!$D$34:$D$777,СВЦЭМ!$A$34:$A$777,$A141,СВЦЭМ!$B$34:$B$777,E$119)+'СЕТ СН'!$I$11+СВЦЭМ!$D$10+'СЕТ СН'!$I$6</f>
        <v>2446.8692801400002</v>
      </c>
      <c r="F141" s="37">
        <f>SUMIFS(СВЦЭМ!$D$34:$D$777,СВЦЭМ!$A$34:$A$777,$A141,СВЦЭМ!$B$34:$B$777,F$119)+'СЕТ СН'!$I$11+СВЦЭМ!$D$10+'СЕТ СН'!$I$6</f>
        <v>2354.0602754900001</v>
      </c>
      <c r="G141" s="37">
        <f>SUMIFS(СВЦЭМ!$D$34:$D$777,СВЦЭМ!$A$34:$A$777,$A141,СВЦЭМ!$B$34:$B$777,G$119)+'СЕТ СН'!$I$11+СВЦЭМ!$D$10+'СЕТ СН'!$I$6</f>
        <v>2223.21619134</v>
      </c>
      <c r="H141" s="37">
        <f>SUMIFS(СВЦЭМ!$D$34:$D$777,СВЦЭМ!$A$34:$A$777,$A141,СВЦЭМ!$B$34:$B$777,H$119)+'СЕТ СН'!$I$11+СВЦЭМ!$D$10+'СЕТ СН'!$I$6</f>
        <v>2171.6340365999999</v>
      </c>
      <c r="I141" s="37">
        <f>SUMIFS(СВЦЭМ!$D$34:$D$777,СВЦЭМ!$A$34:$A$777,$A141,СВЦЭМ!$B$34:$B$777,I$119)+'СЕТ СН'!$I$11+СВЦЭМ!$D$10+'СЕТ СН'!$I$6</f>
        <v>2073.7769980200001</v>
      </c>
      <c r="J141" s="37">
        <f>SUMIFS(СВЦЭМ!$D$34:$D$777,СВЦЭМ!$A$34:$A$777,$A141,СВЦЭМ!$B$34:$B$777,J$119)+'СЕТ СН'!$I$11+СВЦЭМ!$D$10+'СЕТ СН'!$I$6</f>
        <v>2057.7358479599998</v>
      </c>
      <c r="K141" s="37">
        <f>SUMIFS(СВЦЭМ!$D$34:$D$777,СВЦЭМ!$A$34:$A$777,$A141,СВЦЭМ!$B$34:$B$777,K$119)+'СЕТ СН'!$I$11+СВЦЭМ!$D$10+'СЕТ СН'!$I$6</f>
        <v>2020.3739719</v>
      </c>
      <c r="L141" s="37">
        <f>SUMIFS(СВЦЭМ!$D$34:$D$777,СВЦЭМ!$A$34:$A$777,$A141,СВЦЭМ!$B$34:$B$777,L$119)+'СЕТ СН'!$I$11+СВЦЭМ!$D$10+'СЕТ СН'!$I$6</f>
        <v>2029.53021833</v>
      </c>
      <c r="M141" s="37">
        <f>SUMIFS(СВЦЭМ!$D$34:$D$777,СВЦЭМ!$A$34:$A$777,$A141,СВЦЭМ!$B$34:$B$777,M$119)+'СЕТ СН'!$I$11+СВЦЭМ!$D$10+'СЕТ СН'!$I$6</f>
        <v>2011.53157418</v>
      </c>
      <c r="N141" s="37">
        <f>SUMIFS(СВЦЭМ!$D$34:$D$777,СВЦЭМ!$A$34:$A$777,$A141,СВЦЭМ!$B$34:$B$777,N$119)+'СЕТ СН'!$I$11+СВЦЭМ!$D$10+'СЕТ СН'!$I$6</f>
        <v>1994.7012899900001</v>
      </c>
      <c r="O141" s="37">
        <f>SUMIFS(СВЦЭМ!$D$34:$D$777,СВЦЭМ!$A$34:$A$777,$A141,СВЦЭМ!$B$34:$B$777,O$119)+'СЕТ СН'!$I$11+СВЦЭМ!$D$10+'СЕТ СН'!$I$6</f>
        <v>2051.4026466099999</v>
      </c>
      <c r="P141" s="37">
        <f>SUMIFS(СВЦЭМ!$D$34:$D$777,СВЦЭМ!$A$34:$A$777,$A141,СВЦЭМ!$B$34:$B$777,P$119)+'СЕТ СН'!$I$11+СВЦЭМ!$D$10+'СЕТ СН'!$I$6</f>
        <v>2047.9142365799999</v>
      </c>
      <c r="Q141" s="37">
        <f>SUMIFS(СВЦЭМ!$D$34:$D$777,СВЦЭМ!$A$34:$A$777,$A141,СВЦЭМ!$B$34:$B$777,Q$119)+'СЕТ СН'!$I$11+СВЦЭМ!$D$10+'СЕТ СН'!$I$6</f>
        <v>2056.4346395799998</v>
      </c>
      <c r="R141" s="37">
        <f>SUMIFS(СВЦЭМ!$D$34:$D$777,СВЦЭМ!$A$34:$A$777,$A141,СВЦЭМ!$B$34:$B$777,R$119)+'СЕТ СН'!$I$11+СВЦЭМ!$D$10+'СЕТ СН'!$I$6</f>
        <v>2035.2661092399999</v>
      </c>
      <c r="S141" s="37">
        <f>SUMIFS(СВЦЭМ!$D$34:$D$777,СВЦЭМ!$A$34:$A$777,$A141,СВЦЭМ!$B$34:$B$777,S$119)+'СЕТ СН'!$I$11+СВЦЭМ!$D$10+'СЕТ СН'!$I$6</f>
        <v>2050.3959496799998</v>
      </c>
      <c r="T141" s="37">
        <f>SUMIFS(СВЦЭМ!$D$34:$D$777,СВЦЭМ!$A$34:$A$777,$A141,СВЦЭМ!$B$34:$B$777,T$119)+'СЕТ СН'!$I$11+СВЦЭМ!$D$10+'СЕТ СН'!$I$6</f>
        <v>2015.8028891200001</v>
      </c>
      <c r="U141" s="37">
        <f>SUMIFS(СВЦЭМ!$D$34:$D$777,СВЦЭМ!$A$34:$A$777,$A141,СВЦЭМ!$B$34:$B$777,U$119)+'СЕТ СН'!$I$11+СВЦЭМ!$D$10+'СЕТ СН'!$I$6</f>
        <v>2101.2837673499998</v>
      </c>
      <c r="V141" s="37">
        <f>SUMIFS(СВЦЭМ!$D$34:$D$777,СВЦЭМ!$A$34:$A$777,$A141,СВЦЭМ!$B$34:$B$777,V$119)+'СЕТ СН'!$I$11+СВЦЭМ!$D$10+'СЕТ СН'!$I$6</f>
        <v>2117.5236909799996</v>
      </c>
      <c r="W141" s="37">
        <f>SUMIFS(СВЦЭМ!$D$34:$D$777,СВЦЭМ!$A$34:$A$777,$A141,СВЦЭМ!$B$34:$B$777,W$119)+'СЕТ СН'!$I$11+СВЦЭМ!$D$10+'СЕТ СН'!$I$6</f>
        <v>2103.4238570299999</v>
      </c>
      <c r="X141" s="37">
        <f>SUMIFS(СВЦЭМ!$D$34:$D$777,СВЦЭМ!$A$34:$A$777,$A141,СВЦЭМ!$B$34:$B$777,X$119)+'СЕТ СН'!$I$11+СВЦЭМ!$D$10+'СЕТ СН'!$I$6</f>
        <v>2047.1618677199999</v>
      </c>
      <c r="Y141" s="37">
        <f>SUMIFS(СВЦЭМ!$D$34:$D$777,СВЦЭМ!$A$34:$A$777,$A141,СВЦЭМ!$B$34:$B$777,Y$119)+'СЕТ СН'!$I$11+СВЦЭМ!$D$10+'СЕТ СН'!$I$6</f>
        <v>2083.2760483900001</v>
      </c>
    </row>
    <row r="142" spans="1:25" ht="15.75" x14ac:dyDescent="0.2">
      <c r="A142" s="36">
        <f t="shared" si="3"/>
        <v>42636</v>
      </c>
      <c r="B142" s="37">
        <f>SUMIFS(СВЦЭМ!$D$34:$D$777,СВЦЭМ!$A$34:$A$777,$A142,СВЦЭМ!$B$34:$B$777,B$119)+'СЕТ СН'!$I$11+СВЦЭМ!$D$10+'СЕТ СН'!$I$6</f>
        <v>2060.6830570100001</v>
      </c>
      <c r="C142" s="37">
        <f>SUMIFS(СВЦЭМ!$D$34:$D$777,СВЦЭМ!$A$34:$A$777,$A142,СВЦЭМ!$B$34:$B$777,C$119)+'СЕТ СН'!$I$11+СВЦЭМ!$D$10+'СЕТ СН'!$I$6</f>
        <v>2108.4499501099999</v>
      </c>
      <c r="D142" s="37">
        <f>SUMIFS(СВЦЭМ!$D$34:$D$777,СВЦЭМ!$A$34:$A$777,$A142,СВЦЭМ!$B$34:$B$777,D$119)+'СЕТ СН'!$I$11+СВЦЭМ!$D$10+'СЕТ СН'!$I$6</f>
        <v>2134.3476326999998</v>
      </c>
      <c r="E142" s="37">
        <f>SUMIFS(СВЦЭМ!$D$34:$D$777,СВЦЭМ!$A$34:$A$777,$A142,СВЦЭМ!$B$34:$B$777,E$119)+'СЕТ СН'!$I$11+СВЦЭМ!$D$10+'СЕТ СН'!$I$6</f>
        <v>2140.5595803799997</v>
      </c>
      <c r="F142" s="37">
        <f>SUMIFS(СВЦЭМ!$D$34:$D$777,СВЦЭМ!$A$34:$A$777,$A142,СВЦЭМ!$B$34:$B$777,F$119)+'СЕТ СН'!$I$11+СВЦЭМ!$D$10+'СЕТ СН'!$I$6</f>
        <v>2148.0471348199999</v>
      </c>
      <c r="G142" s="37">
        <f>SUMIFS(СВЦЭМ!$D$34:$D$777,СВЦЭМ!$A$34:$A$777,$A142,СВЦЭМ!$B$34:$B$777,G$119)+'СЕТ СН'!$I$11+СВЦЭМ!$D$10+'СЕТ СН'!$I$6</f>
        <v>2127.23693172</v>
      </c>
      <c r="H142" s="37">
        <f>SUMIFS(СВЦЭМ!$D$34:$D$777,СВЦЭМ!$A$34:$A$777,$A142,СВЦЭМ!$B$34:$B$777,H$119)+'СЕТ СН'!$I$11+СВЦЭМ!$D$10+'СЕТ СН'!$I$6</f>
        <v>2071.80861787</v>
      </c>
      <c r="I142" s="37">
        <f>SUMIFS(СВЦЭМ!$D$34:$D$777,СВЦЭМ!$A$34:$A$777,$A142,СВЦЭМ!$B$34:$B$777,I$119)+'СЕТ СН'!$I$11+СВЦЭМ!$D$10+'СЕТ СН'!$I$6</f>
        <v>2001.4839797</v>
      </c>
      <c r="J142" s="37">
        <f>SUMIFS(СВЦЭМ!$D$34:$D$777,СВЦЭМ!$A$34:$A$777,$A142,СВЦЭМ!$B$34:$B$777,J$119)+'СЕТ СН'!$I$11+СВЦЭМ!$D$10+'СЕТ СН'!$I$6</f>
        <v>1998.53465714</v>
      </c>
      <c r="K142" s="37">
        <f>SUMIFS(СВЦЭМ!$D$34:$D$777,СВЦЭМ!$A$34:$A$777,$A142,СВЦЭМ!$B$34:$B$777,K$119)+'СЕТ СН'!$I$11+СВЦЭМ!$D$10+'СЕТ СН'!$I$6</f>
        <v>1973.0407572399999</v>
      </c>
      <c r="L142" s="37">
        <f>SUMIFS(СВЦЭМ!$D$34:$D$777,СВЦЭМ!$A$34:$A$777,$A142,СВЦЭМ!$B$34:$B$777,L$119)+'СЕТ СН'!$I$11+СВЦЭМ!$D$10+'СЕТ СН'!$I$6</f>
        <v>2071.1336241600002</v>
      </c>
      <c r="M142" s="37">
        <f>SUMIFS(СВЦЭМ!$D$34:$D$777,СВЦЭМ!$A$34:$A$777,$A142,СВЦЭМ!$B$34:$B$777,M$119)+'СЕТ СН'!$I$11+СВЦЭМ!$D$10+'СЕТ СН'!$I$6</f>
        <v>2121.1741331800004</v>
      </c>
      <c r="N142" s="37">
        <f>SUMIFS(СВЦЭМ!$D$34:$D$777,СВЦЭМ!$A$34:$A$777,$A142,СВЦЭМ!$B$34:$B$777,N$119)+'СЕТ СН'!$I$11+СВЦЭМ!$D$10+'СЕТ СН'!$I$6</f>
        <v>2097.87634372</v>
      </c>
      <c r="O142" s="37">
        <f>SUMIFS(СВЦЭМ!$D$34:$D$777,СВЦЭМ!$A$34:$A$777,$A142,СВЦЭМ!$B$34:$B$777,O$119)+'СЕТ СН'!$I$11+СВЦЭМ!$D$10+'СЕТ СН'!$I$6</f>
        <v>2189.0912589999998</v>
      </c>
      <c r="P142" s="37">
        <f>SUMIFS(СВЦЭМ!$D$34:$D$777,СВЦЭМ!$A$34:$A$777,$A142,СВЦЭМ!$B$34:$B$777,P$119)+'СЕТ СН'!$I$11+СВЦЭМ!$D$10+'СЕТ СН'!$I$6</f>
        <v>2101.8963774200001</v>
      </c>
      <c r="Q142" s="37">
        <f>SUMIFS(СВЦЭМ!$D$34:$D$777,СВЦЭМ!$A$34:$A$777,$A142,СВЦЭМ!$B$34:$B$777,Q$119)+'СЕТ СН'!$I$11+СВЦЭМ!$D$10+'СЕТ СН'!$I$6</f>
        <v>2102.3429290599997</v>
      </c>
      <c r="R142" s="37">
        <f>SUMIFS(СВЦЭМ!$D$34:$D$777,СВЦЭМ!$A$34:$A$777,$A142,СВЦЭМ!$B$34:$B$777,R$119)+'СЕТ СН'!$I$11+СВЦЭМ!$D$10+'СЕТ СН'!$I$6</f>
        <v>2066.99276431</v>
      </c>
      <c r="S142" s="37">
        <f>SUMIFS(СВЦЭМ!$D$34:$D$777,СВЦЭМ!$A$34:$A$777,$A142,СВЦЭМ!$B$34:$B$777,S$119)+'СЕТ СН'!$I$11+СВЦЭМ!$D$10+'СЕТ СН'!$I$6</f>
        <v>2098.7564661599999</v>
      </c>
      <c r="T142" s="37">
        <f>SUMIFS(СВЦЭМ!$D$34:$D$777,СВЦЭМ!$A$34:$A$777,$A142,СВЦЭМ!$B$34:$B$777,T$119)+'СЕТ СН'!$I$11+СВЦЭМ!$D$10+'СЕТ СН'!$I$6</f>
        <v>2029.5618540800001</v>
      </c>
      <c r="U142" s="37">
        <f>SUMIFS(СВЦЭМ!$D$34:$D$777,СВЦЭМ!$A$34:$A$777,$A142,СВЦЭМ!$B$34:$B$777,U$119)+'СЕТ СН'!$I$11+СВЦЭМ!$D$10+'СЕТ СН'!$I$6</f>
        <v>2009.1766892099999</v>
      </c>
      <c r="V142" s="37">
        <f>SUMIFS(СВЦЭМ!$D$34:$D$777,СВЦЭМ!$A$34:$A$777,$A142,СВЦЭМ!$B$34:$B$777,V$119)+'СЕТ СН'!$I$11+СВЦЭМ!$D$10+'СЕТ СН'!$I$6</f>
        <v>1987.93717896</v>
      </c>
      <c r="W142" s="37">
        <f>SUMIFS(СВЦЭМ!$D$34:$D$777,СВЦЭМ!$A$34:$A$777,$A142,СВЦЭМ!$B$34:$B$777,W$119)+'СЕТ СН'!$I$11+СВЦЭМ!$D$10+'СЕТ СН'!$I$6</f>
        <v>1986.6439365599999</v>
      </c>
      <c r="X142" s="37">
        <f>SUMIFS(СВЦЭМ!$D$34:$D$777,СВЦЭМ!$A$34:$A$777,$A142,СВЦЭМ!$B$34:$B$777,X$119)+'СЕТ СН'!$I$11+СВЦЭМ!$D$10+'СЕТ СН'!$I$6</f>
        <v>2075.8447597200002</v>
      </c>
      <c r="Y142" s="37">
        <f>SUMIFS(СВЦЭМ!$D$34:$D$777,СВЦЭМ!$A$34:$A$777,$A142,СВЦЭМ!$B$34:$B$777,Y$119)+'СЕТ СН'!$I$11+СВЦЭМ!$D$10+'СЕТ СН'!$I$6</f>
        <v>2362.8307034700001</v>
      </c>
    </row>
    <row r="143" spans="1:25" ht="15.75" x14ac:dyDescent="0.2">
      <c r="A143" s="36">
        <f t="shared" si="3"/>
        <v>42637</v>
      </c>
      <c r="B143" s="37">
        <f>SUMIFS(СВЦЭМ!$D$34:$D$777,СВЦЭМ!$A$34:$A$777,$A143,СВЦЭМ!$B$34:$B$777,B$119)+'СЕТ СН'!$I$11+СВЦЭМ!$D$10+'СЕТ СН'!$I$6</f>
        <v>2562.1864497699999</v>
      </c>
      <c r="C143" s="37">
        <f>SUMIFS(СВЦЭМ!$D$34:$D$777,СВЦЭМ!$A$34:$A$777,$A143,СВЦЭМ!$B$34:$B$777,C$119)+'СЕТ СН'!$I$11+СВЦЭМ!$D$10+'СЕТ СН'!$I$6</f>
        <v>2557.7093462000003</v>
      </c>
      <c r="D143" s="37">
        <f>SUMIFS(СВЦЭМ!$D$34:$D$777,СВЦЭМ!$A$34:$A$777,$A143,СВЦЭМ!$B$34:$B$777,D$119)+'СЕТ СН'!$I$11+СВЦЭМ!$D$10+'СЕТ СН'!$I$6</f>
        <v>2381.5352603399997</v>
      </c>
      <c r="E143" s="37">
        <f>SUMIFS(СВЦЭМ!$D$34:$D$777,СВЦЭМ!$A$34:$A$777,$A143,СВЦЭМ!$B$34:$B$777,E$119)+'СЕТ СН'!$I$11+СВЦЭМ!$D$10+'СЕТ СН'!$I$6</f>
        <v>2325.56284701</v>
      </c>
      <c r="F143" s="37">
        <f>SUMIFS(СВЦЭМ!$D$34:$D$777,СВЦЭМ!$A$34:$A$777,$A143,СВЦЭМ!$B$34:$B$777,F$119)+'СЕТ СН'!$I$11+СВЦЭМ!$D$10+'СЕТ СН'!$I$6</f>
        <v>2259.5233298200001</v>
      </c>
      <c r="G143" s="37">
        <f>SUMIFS(СВЦЭМ!$D$34:$D$777,СВЦЭМ!$A$34:$A$777,$A143,СВЦЭМ!$B$34:$B$777,G$119)+'СЕТ СН'!$I$11+СВЦЭМ!$D$10+'СЕТ СН'!$I$6</f>
        <v>2231.9392833800002</v>
      </c>
      <c r="H143" s="37">
        <f>SUMIFS(СВЦЭМ!$D$34:$D$777,СВЦЭМ!$A$34:$A$777,$A143,СВЦЭМ!$B$34:$B$777,H$119)+'СЕТ СН'!$I$11+СВЦЭМ!$D$10+'СЕТ СН'!$I$6</f>
        <v>2179.52796575</v>
      </c>
      <c r="I143" s="37">
        <f>SUMIFS(СВЦЭМ!$D$34:$D$777,СВЦЭМ!$A$34:$A$777,$A143,СВЦЭМ!$B$34:$B$777,I$119)+'СЕТ СН'!$I$11+СВЦЭМ!$D$10+'СЕТ СН'!$I$6</f>
        <v>2123.4560747799997</v>
      </c>
      <c r="J143" s="37">
        <f>SUMIFS(СВЦЭМ!$D$34:$D$777,СВЦЭМ!$A$34:$A$777,$A143,СВЦЭМ!$B$34:$B$777,J$119)+'СЕТ СН'!$I$11+СВЦЭМ!$D$10+'СЕТ СН'!$I$6</f>
        <v>2051.56613758</v>
      </c>
      <c r="K143" s="37">
        <f>SUMIFS(СВЦЭМ!$D$34:$D$777,СВЦЭМ!$A$34:$A$777,$A143,СВЦЭМ!$B$34:$B$777,K$119)+'СЕТ СН'!$I$11+СВЦЭМ!$D$10+'СЕТ СН'!$I$6</f>
        <v>2050.3205226300001</v>
      </c>
      <c r="L143" s="37">
        <f>SUMIFS(СВЦЭМ!$D$34:$D$777,СВЦЭМ!$A$34:$A$777,$A143,СВЦЭМ!$B$34:$B$777,L$119)+'СЕТ СН'!$I$11+СВЦЭМ!$D$10+'СЕТ СН'!$I$6</f>
        <v>2056.20279897</v>
      </c>
      <c r="M143" s="37">
        <f>SUMIFS(СВЦЭМ!$D$34:$D$777,СВЦЭМ!$A$34:$A$777,$A143,СВЦЭМ!$B$34:$B$777,M$119)+'СЕТ СН'!$I$11+СВЦЭМ!$D$10+'СЕТ СН'!$I$6</f>
        <v>2094.8243146700001</v>
      </c>
      <c r="N143" s="37">
        <f>SUMIFS(СВЦЭМ!$D$34:$D$777,СВЦЭМ!$A$34:$A$777,$A143,СВЦЭМ!$B$34:$B$777,N$119)+'СЕТ СН'!$I$11+СВЦЭМ!$D$10+'СЕТ СН'!$I$6</f>
        <v>2062.8234367499999</v>
      </c>
      <c r="O143" s="37">
        <f>SUMIFS(СВЦЭМ!$D$34:$D$777,СВЦЭМ!$A$34:$A$777,$A143,СВЦЭМ!$B$34:$B$777,O$119)+'СЕТ СН'!$I$11+СВЦЭМ!$D$10+'СЕТ СН'!$I$6</f>
        <v>1998.1857065700001</v>
      </c>
      <c r="P143" s="37">
        <f>SUMIFS(СВЦЭМ!$D$34:$D$777,СВЦЭМ!$A$34:$A$777,$A143,СВЦЭМ!$B$34:$B$777,P$119)+'СЕТ СН'!$I$11+СВЦЭМ!$D$10+'СЕТ СН'!$I$6</f>
        <v>1995.8890710800001</v>
      </c>
      <c r="Q143" s="37">
        <f>SUMIFS(СВЦЭМ!$D$34:$D$777,СВЦЭМ!$A$34:$A$777,$A143,СВЦЭМ!$B$34:$B$777,Q$119)+'СЕТ СН'!$I$11+СВЦЭМ!$D$10+'СЕТ СН'!$I$6</f>
        <v>1964.6436966599999</v>
      </c>
      <c r="R143" s="37">
        <f>SUMIFS(СВЦЭМ!$D$34:$D$777,СВЦЭМ!$A$34:$A$777,$A143,СВЦЭМ!$B$34:$B$777,R$119)+'СЕТ СН'!$I$11+СВЦЭМ!$D$10+'СЕТ СН'!$I$6</f>
        <v>1966.6628058699998</v>
      </c>
      <c r="S143" s="37">
        <f>SUMIFS(СВЦЭМ!$D$34:$D$777,СВЦЭМ!$A$34:$A$777,$A143,СВЦЭМ!$B$34:$B$777,S$119)+'СЕТ СН'!$I$11+СВЦЭМ!$D$10+'СЕТ СН'!$I$6</f>
        <v>1963.1270111200001</v>
      </c>
      <c r="T143" s="37">
        <f>SUMIFS(СВЦЭМ!$D$34:$D$777,СВЦЭМ!$A$34:$A$777,$A143,СВЦЭМ!$B$34:$B$777,T$119)+'СЕТ СН'!$I$11+СВЦЭМ!$D$10+'СЕТ СН'!$I$6</f>
        <v>1967.09741371</v>
      </c>
      <c r="U143" s="37">
        <f>SUMIFS(СВЦЭМ!$D$34:$D$777,СВЦЭМ!$A$34:$A$777,$A143,СВЦЭМ!$B$34:$B$777,U$119)+'СЕТ СН'!$I$11+СВЦЭМ!$D$10+'СЕТ СН'!$I$6</f>
        <v>2015.91765293</v>
      </c>
      <c r="V143" s="37">
        <f>SUMIFS(СВЦЭМ!$D$34:$D$777,СВЦЭМ!$A$34:$A$777,$A143,СВЦЭМ!$B$34:$B$777,V$119)+'СЕТ СН'!$I$11+СВЦЭМ!$D$10+'СЕТ СН'!$I$6</f>
        <v>2043.9913077000001</v>
      </c>
      <c r="W143" s="37">
        <f>SUMIFS(СВЦЭМ!$D$34:$D$777,СВЦЭМ!$A$34:$A$777,$A143,СВЦЭМ!$B$34:$B$777,W$119)+'СЕТ СН'!$I$11+СВЦЭМ!$D$10+'СЕТ СН'!$I$6</f>
        <v>2030.72416344</v>
      </c>
      <c r="X143" s="37">
        <f>SUMIFS(СВЦЭМ!$D$34:$D$777,СВЦЭМ!$A$34:$A$777,$A143,СВЦЭМ!$B$34:$B$777,X$119)+'СЕТ СН'!$I$11+СВЦЭМ!$D$10+'СЕТ СН'!$I$6</f>
        <v>1992.6157115599999</v>
      </c>
      <c r="Y143" s="37">
        <f>SUMIFS(СВЦЭМ!$D$34:$D$777,СВЦЭМ!$A$34:$A$777,$A143,СВЦЭМ!$B$34:$B$777,Y$119)+'СЕТ СН'!$I$11+СВЦЭМ!$D$10+'СЕТ СН'!$I$6</f>
        <v>2037.7771867900001</v>
      </c>
    </row>
    <row r="144" spans="1:25" ht="15.75" x14ac:dyDescent="0.2">
      <c r="A144" s="36">
        <f t="shared" si="3"/>
        <v>42638</v>
      </c>
      <c r="B144" s="37">
        <f>SUMIFS(СВЦЭМ!$D$34:$D$777,СВЦЭМ!$A$34:$A$777,$A144,СВЦЭМ!$B$34:$B$777,B$119)+'СЕТ СН'!$I$11+СВЦЭМ!$D$10+'СЕТ СН'!$I$6</f>
        <v>2076.0123437299999</v>
      </c>
      <c r="C144" s="37">
        <f>SUMIFS(СВЦЭМ!$D$34:$D$777,СВЦЭМ!$A$34:$A$777,$A144,СВЦЭМ!$B$34:$B$777,C$119)+'СЕТ СН'!$I$11+СВЦЭМ!$D$10+'СЕТ СН'!$I$6</f>
        <v>2153.1815517799996</v>
      </c>
      <c r="D144" s="37">
        <f>SUMIFS(СВЦЭМ!$D$34:$D$777,СВЦЭМ!$A$34:$A$777,$A144,СВЦЭМ!$B$34:$B$777,D$119)+'СЕТ СН'!$I$11+СВЦЭМ!$D$10+'СЕТ СН'!$I$6</f>
        <v>2191.8127788199999</v>
      </c>
      <c r="E144" s="37">
        <f>SUMIFS(СВЦЭМ!$D$34:$D$777,СВЦЭМ!$A$34:$A$777,$A144,СВЦЭМ!$B$34:$B$777,E$119)+'СЕТ СН'!$I$11+СВЦЭМ!$D$10+'СЕТ СН'!$I$6</f>
        <v>2190.2170228</v>
      </c>
      <c r="F144" s="37">
        <f>SUMIFS(СВЦЭМ!$D$34:$D$777,СВЦЭМ!$A$34:$A$777,$A144,СВЦЭМ!$B$34:$B$777,F$119)+'СЕТ СН'!$I$11+СВЦЭМ!$D$10+'СЕТ СН'!$I$6</f>
        <v>2208.87802543</v>
      </c>
      <c r="G144" s="37">
        <f>SUMIFS(СВЦЭМ!$D$34:$D$777,СВЦЭМ!$A$34:$A$777,$A144,СВЦЭМ!$B$34:$B$777,G$119)+'СЕТ СН'!$I$11+СВЦЭМ!$D$10+'СЕТ СН'!$I$6</f>
        <v>2191.9751022600003</v>
      </c>
      <c r="H144" s="37">
        <f>SUMIFS(СВЦЭМ!$D$34:$D$777,СВЦЭМ!$A$34:$A$777,$A144,СВЦЭМ!$B$34:$B$777,H$119)+'СЕТ СН'!$I$11+СВЦЭМ!$D$10+'СЕТ СН'!$I$6</f>
        <v>2181.2026556800001</v>
      </c>
      <c r="I144" s="37">
        <f>SUMIFS(СВЦЭМ!$D$34:$D$777,СВЦЭМ!$A$34:$A$777,$A144,СВЦЭМ!$B$34:$B$777,I$119)+'СЕТ СН'!$I$11+СВЦЭМ!$D$10+'СЕТ СН'!$I$6</f>
        <v>2144.6196276000001</v>
      </c>
      <c r="J144" s="37">
        <f>SUMIFS(СВЦЭМ!$D$34:$D$777,СВЦЭМ!$A$34:$A$777,$A144,СВЦЭМ!$B$34:$B$777,J$119)+'СЕТ СН'!$I$11+СВЦЭМ!$D$10+'СЕТ СН'!$I$6</f>
        <v>2050.84173728</v>
      </c>
      <c r="K144" s="37">
        <f>SUMIFS(СВЦЭМ!$D$34:$D$777,СВЦЭМ!$A$34:$A$777,$A144,СВЦЭМ!$B$34:$B$777,K$119)+'СЕТ СН'!$I$11+СВЦЭМ!$D$10+'СЕТ СН'!$I$6</f>
        <v>1998.7006756400001</v>
      </c>
      <c r="L144" s="37">
        <f>SUMIFS(СВЦЭМ!$D$34:$D$777,СВЦЭМ!$A$34:$A$777,$A144,СВЦЭМ!$B$34:$B$777,L$119)+'СЕТ СН'!$I$11+СВЦЭМ!$D$10+'СЕТ СН'!$I$6</f>
        <v>1959.24261531</v>
      </c>
      <c r="M144" s="37">
        <f>SUMIFS(СВЦЭМ!$D$34:$D$777,СВЦЭМ!$A$34:$A$777,$A144,СВЦЭМ!$B$34:$B$777,M$119)+'СЕТ СН'!$I$11+СВЦЭМ!$D$10+'СЕТ СН'!$I$6</f>
        <v>1980.7054871299999</v>
      </c>
      <c r="N144" s="37">
        <f>SUMIFS(СВЦЭМ!$D$34:$D$777,СВЦЭМ!$A$34:$A$777,$A144,СВЦЭМ!$B$34:$B$777,N$119)+'СЕТ СН'!$I$11+СВЦЭМ!$D$10+'СЕТ СН'!$I$6</f>
        <v>1969.1033571799999</v>
      </c>
      <c r="O144" s="37">
        <f>SUMIFS(СВЦЭМ!$D$34:$D$777,СВЦЭМ!$A$34:$A$777,$A144,СВЦЭМ!$B$34:$B$777,O$119)+'СЕТ СН'!$I$11+СВЦЭМ!$D$10+'СЕТ СН'!$I$6</f>
        <v>2026.28991107</v>
      </c>
      <c r="P144" s="37">
        <f>SUMIFS(СВЦЭМ!$D$34:$D$777,СВЦЭМ!$A$34:$A$777,$A144,СВЦЭМ!$B$34:$B$777,P$119)+'СЕТ СН'!$I$11+СВЦЭМ!$D$10+'СЕТ СН'!$I$6</f>
        <v>2071.1026290899999</v>
      </c>
      <c r="Q144" s="37">
        <f>SUMIFS(СВЦЭМ!$D$34:$D$777,СВЦЭМ!$A$34:$A$777,$A144,СВЦЭМ!$B$34:$B$777,Q$119)+'СЕТ СН'!$I$11+СВЦЭМ!$D$10+'СЕТ СН'!$I$6</f>
        <v>2048.95570576</v>
      </c>
      <c r="R144" s="37">
        <f>SUMIFS(СВЦЭМ!$D$34:$D$777,СВЦЭМ!$A$34:$A$777,$A144,СВЦЭМ!$B$34:$B$777,R$119)+'СЕТ СН'!$I$11+СВЦЭМ!$D$10+'СЕТ СН'!$I$6</f>
        <v>2054.7983753799999</v>
      </c>
      <c r="S144" s="37">
        <f>SUMIFS(СВЦЭМ!$D$34:$D$777,СВЦЭМ!$A$34:$A$777,$A144,СВЦЭМ!$B$34:$B$777,S$119)+'СЕТ СН'!$I$11+СВЦЭМ!$D$10+'СЕТ СН'!$I$6</f>
        <v>2014.3369732799999</v>
      </c>
      <c r="T144" s="37">
        <f>SUMIFS(СВЦЭМ!$D$34:$D$777,СВЦЭМ!$A$34:$A$777,$A144,СВЦЭМ!$B$34:$B$777,T$119)+'СЕТ СН'!$I$11+СВЦЭМ!$D$10+'СЕТ СН'!$I$6</f>
        <v>2002.3957291199999</v>
      </c>
      <c r="U144" s="37">
        <f>SUMIFS(СВЦЭМ!$D$34:$D$777,СВЦЭМ!$A$34:$A$777,$A144,СВЦЭМ!$B$34:$B$777,U$119)+'СЕТ СН'!$I$11+СВЦЭМ!$D$10+'СЕТ СН'!$I$6</f>
        <v>1991.20840494</v>
      </c>
      <c r="V144" s="37">
        <f>SUMIFS(СВЦЭМ!$D$34:$D$777,СВЦЭМ!$A$34:$A$777,$A144,СВЦЭМ!$B$34:$B$777,V$119)+'СЕТ СН'!$I$11+СВЦЭМ!$D$10+'СЕТ СН'!$I$6</f>
        <v>1965.09905295</v>
      </c>
      <c r="W144" s="37">
        <f>SUMIFS(СВЦЭМ!$D$34:$D$777,СВЦЭМ!$A$34:$A$777,$A144,СВЦЭМ!$B$34:$B$777,W$119)+'СЕТ СН'!$I$11+СВЦЭМ!$D$10+'СЕТ СН'!$I$6</f>
        <v>1958.8243921600001</v>
      </c>
      <c r="X144" s="37">
        <f>SUMIFS(СВЦЭМ!$D$34:$D$777,СВЦЭМ!$A$34:$A$777,$A144,СВЦЭМ!$B$34:$B$777,X$119)+'СЕТ СН'!$I$11+СВЦЭМ!$D$10+'СЕТ СН'!$I$6</f>
        <v>2027.53246713</v>
      </c>
      <c r="Y144" s="37">
        <f>SUMIFS(СВЦЭМ!$D$34:$D$777,СВЦЭМ!$A$34:$A$777,$A144,СВЦЭМ!$B$34:$B$777,Y$119)+'СЕТ СН'!$I$11+СВЦЭМ!$D$10+'СЕТ СН'!$I$6</f>
        <v>2038.1149599400001</v>
      </c>
    </row>
    <row r="145" spans="1:27" ht="15.75" x14ac:dyDescent="0.2">
      <c r="A145" s="36">
        <f t="shared" si="3"/>
        <v>42639</v>
      </c>
      <c r="B145" s="37">
        <f>SUMIFS(СВЦЭМ!$D$34:$D$777,СВЦЭМ!$A$34:$A$777,$A145,СВЦЭМ!$B$34:$B$777,B$119)+'СЕТ СН'!$I$11+СВЦЭМ!$D$10+'СЕТ СН'!$I$6</f>
        <v>2040.42335918</v>
      </c>
      <c r="C145" s="37">
        <f>SUMIFS(СВЦЭМ!$D$34:$D$777,СВЦЭМ!$A$34:$A$777,$A145,СВЦЭМ!$B$34:$B$777,C$119)+'СЕТ СН'!$I$11+СВЦЭМ!$D$10+'СЕТ СН'!$I$6</f>
        <v>2176.1369909799996</v>
      </c>
      <c r="D145" s="37">
        <f>SUMIFS(СВЦЭМ!$D$34:$D$777,СВЦЭМ!$A$34:$A$777,$A145,СВЦЭМ!$B$34:$B$777,D$119)+'СЕТ СН'!$I$11+СВЦЭМ!$D$10+'СЕТ СН'!$I$6</f>
        <v>2217.9969742200001</v>
      </c>
      <c r="E145" s="37">
        <f>SUMIFS(СВЦЭМ!$D$34:$D$777,СВЦЭМ!$A$34:$A$777,$A145,СВЦЭМ!$B$34:$B$777,E$119)+'СЕТ СН'!$I$11+СВЦЭМ!$D$10+'СЕТ СН'!$I$6</f>
        <v>2225.6230571300002</v>
      </c>
      <c r="F145" s="37">
        <f>SUMIFS(СВЦЭМ!$D$34:$D$777,СВЦЭМ!$A$34:$A$777,$A145,СВЦЭМ!$B$34:$B$777,F$119)+'СЕТ СН'!$I$11+СВЦЭМ!$D$10+'СЕТ СН'!$I$6</f>
        <v>2215.23949335</v>
      </c>
      <c r="G145" s="37">
        <f>SUMIFS(СВЦЭМ!$D$34:$D$777,СВЦЭМ!$A$34:$A$777,$A145,СВЦЭМ!$B$34:$B$777,G$119)+'СЕТ СН'!$I$11+СВЦЭМ!$D$10+'СЕТ СН'!$I$6</f>
        <v>2203.6248666299998</v>
      </c>
      <c r="H145" s="37">
        <f>SUMIFS(СВЦЭМ!$D$34:$D$777,СВЦЭМ!$A$34:$A$777,$A145,СВЦЭМ!$B$34:$B$777,H$119)+'СЕТ СН'!$I$11+СВЦЭМ!$D$10+'СЕТ СН'!$I$6</f>
        <v>2137.4031455100003</v>
      </c>
      <c r="I145" s="37">
        <f>SUMIFS(СВЦЭМ!$D$34:$D$777,СВЦЭМ!$A$34:$A$777,$A145,СВЦЭМ!$B$34:$B$777,I$119)+'СЕТ СН'!$I$11+СВЦЭМ!$D$10+'СЕТ СН'!$I$6</f>
        <v>2033.1135233699999</v>
      </c>
      <c r="J145" s="37">
        <f>SUMIFS(СВЦЭМ!$D$34:$D$777,СВЦЭМ!$A$34:$A$777,$A145,СВЦЭМ!$B$34:$B$777,J$119)+'СЕТ СН'!$I$11+СВЦЭМ!$D$10+'СЕТ СН'!$I$6</f>
        <v>1984.62570914</v>
      </c>
      <c r="K145" s="37">
        <f>SUMIFS(СВЦЭМ!$D$34:$D$777,СВЦЭМ!$A$34:$A$777,$A145,СВЦЭМ!$B$34:$B$777,K$119)+'СЕТ СН'!$I$11+СВЦЭМ!$D$10+'СЕТ СН'!$I$6</f>
        <v>1931.74939832</v>
      </c>
      <c r="L145" s="37">
        <f>SUMIFS(СВЦЭМ!$D$34:$D$777,СВЦЭМ!$A$34:$A$777,$A145,СВЦЭМ!$B$34:$B$777,L$119)+'СЕТ СН'!$I$11+СВЦЭМ!$D$10+'СЕТ СН'!$I$6</f>
        <v>1948.9310963200001</v>
      </c>
      <c r="M145" s="37">
        <f>SUMIFS(СВЦЭМ!$D$34:$D$777,СВЦЭМ!$A$34:$A$777,$A145,СВЦЭМ!$B$34:$B$777,M$119)+'СЕТ СН'!$I$11+СВЦЭМ!$D$10+'СЕТ СН'!$I$6</f>
        <v>1927.1980742199999</v>
      </c>
      <c r="N145" s="37">
        <f>SUMIFS(СВЦЭМ!$D$34:$D$777,СВЦЭМ!$A$34:$A$777,$A145,СВЦЭМ!$B$34:$B$777,N$119)+'СЕТ СН'!$I$11+СВЦЭМ!$D$10+'СЕТ СН'!$I$6</f>
        <v>1936.1294066599999</v>
      </c>
      <c r="O145" s="37">
        <f>SUMIFS(СВЦЭМ!$D$34:$D$777,СВЦЭМ!$A$34:$A$777,$A145,СВЦЭМ!$B$34:$B$777,O$119)+'СЕТ СН'!$I$11+СВЦЭМ!$D$10+'СЕТ СН'!$I$6</f>
        <v>1981.4324107799998</v>
      </c>
      <c r="P145" s="37">
        <f>SUMIFS(СВЦЭМ!$D$34:$D$777,СВЦЭМ!$A$34:$A$777,$A145,СВЦЭМ!$B$34:$B$777,P$119)+'СЕТ СН'!$I$11+СВЦЭМ!$D$10+'СЕТ СН'!$I$6</f>
        <v>1942.97160562</v>
      </c>
      <c r="Q145" s="37">
        <f>SUMIFS(СВЦЭМ!$D$34:$D$777,СВЦЭМ!$A$34:$A$777,$A145,СВЦЭМ!$B$34:$B$777,Q$119)+'СЕТ СН'!$I$11+СВЦЭМ!$D$10+'СЕТ СН'!$I$6</f>
        <v>1958.7596956799998</v>
      </c>
      <c r="R145" s="37">
        <f>SUMIFS(СВЦЭМ!$D$34:$D$777,СВЦЭМ!$A$34:$A$777,$A145,СВЦЭМ!$B$34:$B$777,R$119)+'СЕТ СН'!$I$11+СВЦЭМ!$D$10+'СЕТ СН'!$I$6</f>
        <v>1981.72104874</v>
      </c>
      <c r="S145" s="37">
        <f>SUMIFS(СВЦЭМ!$D$34:$D$777,СВЦЭМ!$A$34:$A$777,$A145,СВЦЭМ!$B$34:$B$777,S$119)+'СЕТ СН'!$I$11+СВЦЭМ!$D$10+'СЕТ СН'!$I$6</f>
        <v>2036.1787136</v>
      </c>
      <c r="T145" s="37">
        <f>SUMIFS(СВЦЭМ!$D$34:$D$777,СВЦЭМ!$A$34:$A$777,$A145,СВЦЭМ!$B$34:$B$777,T$119)+'СЕТ СН'!$I$11+СВЦЭМ!$D$10+'СЕТ СН'!$I$6</f>
        <v>1981.59162403</v>
      </c>
      <c r="U145" s="37">
        <f>SUMIFS(СВЦЭМ!$D$34:$D$777,СВЦЭМ!$A$34:$A$777,$A145,СВЦЭМ!$B$34:$B$777,U$119)+'СЕТ СН'!$I$11+СВЦЭМ!$D$10+'СЕТ СН'!$I$6</f>
        <v>1931.47213603</v>
      </c>
      <c r="V145" s="37">
        <f>SUMIFS(СВЦЭМ!$D$34:$D$777,СВЦЭМ!$A$34:$A$777,$A145,СВЦЭМ!$B$34:$B$777,V$119)+'СЕТ СН'!$I$11+СВЦЭМ!$D$10+'СЕТ СН'!$I$6</f>
        <v>1945.5403940199999</v>
      </c>
      <c r="W145" s="37">
        <f>SUMIFS(СВЦЭМ!$D$34:$D$777,СВЦЭМ!$A$34:$A$777,$A145,СВЦЭМ!$B$34:$B$777,W$119)+'СЕТ СН'!$I$11+СВЦЭМ!$D$10+'СЕТ СН'!$I$6</f>
        <v>1936.02365005</v>
      </c>
      <c r="X145" s="37">
        <f>SUMIFS(СВЦЭМ!$D$34:$D$777,СВЦЭМ!$A$34:$A$777,$A145,СВЦЭМ!$B$34:$B$777,X$119)+'СЕТ СН'!$I$11+СВЦЭМ!$D$10+'СЕТ СН'!$I$6</f>
        <v>1963.71842008</v>
      </c>
      <c r="Y145" s="37">
        <f>SUMIFS(СВЦЭМ!$D$34:$D$777,СВЦЭМ!$A$34:$A$777,$A145,СВЦЭМ!$B$34:$B$777,Y$119)+'СЕТ СН'!$I$11+СВЦЭМ!$D$10+'СЕТ СН'!$I$6</f>
        <v>2068.3376491200002</v>
      </c>
    </row>
    <row r="146" spans="1:27" ht="15.75" x14ac:dyDescent="0.2">
      <c r="A146" s="36">
        <f t="shared" si="3"/>
        <v>42640</v>
      </c>
      <c r="B146" s="37">
        <f>SUMIFS(СВЦЭМ!$D$34:$D$777,СВЦЭМ!$A$34:$A$777,$A146,СВЦЭМ!$B$34:$B$777,B$119)+'СЕТ СН'!$I$11+СВЦЭМ!$D$10+'СЕТ СН'!$I$6</f>
        <v>2107.6663569500001</v>
      </c>
      <c r="C146" s="37">
        <f>SUMIFS(СВЦЭМ!$D$34:$D$777,СВЦЭМ!$A$34:$A$777,$A146,СВЦЭМ!$B$34:$B$777,C$119)+'СЕТ СН'!$I$11+СВЦЭМ!$D$10+'СЕТ СН'!$I$6</f>
        <v>2177.3871982299997</v>
      </c>
      <c r="D146" s="37">
        <f>SUMIFS(СВЦЭМ!$D$34:$D$777,СВЦЭМ!$A$34:$A$777,$A146,СВЦЭМ!$B$34:$B$777,D$119)+'СЕТ СН'!$I$11+СВЦЭМ!$D$10+'СЕТ СН'!$I$6</f>
        <v>2220.5619632999997</v>
      </c>
      <c r="E146" s="37">
        <f>SUMIFS(СВЦЭМ!$D$34:$D$777,СВЦЭМ!$A$34:$A$777,$A146,СВЦЭМ!$B$34:$B$777,E$119)+'СЕТ СН'!$I$11+СВЦЭМ!$D$10+'СЕТ СН'!$I$6</f>
        <v>2223.8896193199998</v>
      </c>
      <c r="F146" s="37">
        <f>SUMIFS(СВЦЭМ!$D$34:$D$777,СВЦЭМ!$A$34:$A$777,$A146,СВЦЭМ!$B$34:$B$777,F$119)+'СЕТ СН'!$I$11+СВЦЭМ!$D$10+'СЕТ СН'!$I$6</f>
        <v>2215.90875504</v>
      </c>
      <c r="G146" s="37">
        <f>SUMIFS(СВЦЭМ!$D$34:$D$777,СВЦЭМ!$A$34:$A$777,$A146,СВЦЭМ!$B$34:$B$777,G$119)+'СЕТ СН'!$I$11+СВЦЭМ!$D$10+'СЕТ СН'!$I$6</f>
        <v>2203.0266699399999</v>
      </c>
      <c r="H146" s="37">
        <f>SUMIFS(СВЦЭМ!$D$34:$D$777,СВЦЭМ!$A$34:$A$777,$A146,СВЦЭМ!$B$34:$B$777,H$119)+'СЕТ СН'!$I$11+СВЦЭМ!$D$10+'СЕТ СН'!$I$6</f>
        <v>2237.3362155200002</v>
      </c>
      <c r="I146" s="37">
        <f>SUMIFS(СВЦЭМ!$D$34:$D$777,СВЦЭМ!$A$34:$A$777,$A146,СВЦЭМ!$B$34:$B$777,I$119)+'СЕТ СН'!$I$11+СВЦЭМ!$D$10+'СЕТ СН'!$I$6</f>
        <v>2080.0039255699999</v>
      </c>
      <c r="J146" s="37">
        <f>SUMIFS(СВЦЭМ!$D$34:$D$777,СВЦЭМ!$A$34:$A$777,$A146,СВЦЭМ!$B$34:$B$777,J$119)+'СЕТ СН'!$I$11+СВЦЭМ!$D$10+'СЕТ СН'!$I$6</f>
        <v>1998.1709618899999</v>
      </c>
      <c r="K146" s="37">
        <f>SUMIFS(СВЦЭМ!$D$34:$D$777,СВЦЭМ!$A$34:$A$777,$A146,СВЦЭМ!$B$34:$B$777,K$119)+'СЕТ СН'!$I$11+СВЦЭМ!$D$10+'СЕТ СН'!$I$6</f>
        <v>1947.9156607300001</v>
      </c>
      <c r="L146" s="37">
        <f>SUMIFS(СВЦЭМ!$D$34:$D$777,СВЦЭМ!$A$34:$A$777,$A146,СВЦЭМ!$B$34:$B$777,L$119)+'СЕТ СН'!$I$11+СВЦЭМ!$D$10+'СЕТ СН'!$I$6</f>
        <v>1908.29834581</v>
      </c>
      <c r="M146" s="37">
        <f>SUMIFS(СВЦЭМ!$D$34:$D$777,СВЦЭМ!$A$34:$A$777,$A146,СВЦЭМ!$B$34:$B$777,M$119)+'СЕТ СН'!$I$11+СВЦЭМ!$D$10+'СЕТ СН'!$I$6</f>
        <v>1931.62502079</v>
      </c>
      <c r="N146" s="37">
        <f>SUMIFS(СВЦЭМ!$D$34:$D$777,СВЦЭМ!$A$34:$A$777,$A146,СВЦЭМ!$B$34:$B$777,N$119)+'СЕТ СН'!$I$11+СВЦЭМ!$D$10+'СЕТ СН'!$I$6</f>
        <v>2005.7149663</v>
      </c>
      <c r="O146" s="37">
        <f>SUMIFS(СВЦЭМ!$D$34:$D$777,СВЦЭМ!$A$34:$A$777,$A146,СВЦЭМ!$B$34:$B$777,O$119)+'СЕТ СН'!$I$11+СВЦЭМ!$D$10+'СЕТ СН'!$I$6</f>
        <v>2014.5106154499999</v>
      </c>
      <c r="P146" s="37">
        <f>SUMIFS(СВЦЭМ!$D$34:$D$777,СВЦЭМ!$A$34:$A$777,$A146,СВЦЭМ!$B$34:$B$777,P$119)+'СЕТ СН'!$I$11+СВЦЭМ!$D$10+'СЕТ СН'!$I$6</f>
        <v>2021.3672502499999</v>
      </c>
      <c r="Q146" s="37">
        <f>SUMIFS(СВЦЭМ!$D$34:$D$777,СВЦЭМ!$A$34:$A$777,$A146,СВЦЭМ!$B$34:$B$777,Q$119)+'СЕТ СН'!$I$11+СВЦЭМ!$D$10+'СЕТ СН'!$I$6</f>
        <v>2029.8668113200001</v>
      </c>
      <c r="R146" s="37">
        <f>SUMIFS(СВЦЭМ!$D$34:$D$777,СВЦЭМ!$A$34:$A$777,$A146,СВЦЭМ!$B$34:$B$777,R$119)+'СЕТ СН'!$I$11+СВЦЭМ!$D$10+'СЕТ СН'!$I$6</f>
        <v>2003.2584181699999</v>
      </c>
      <c r="S146" s="37">
        <f>SUMIFS(СВЦЭМ!$D$34:$D$777,СВЦЭМ!$A$34:$A$777,$A146,СВЦЭМ!$B$34:$B$777,S$119)+'СЕТ СН'!$I$11+СВЦЭМ!$D$10+'СЕТ СН'!$I$6</f>
        <v>2003.3415322999999</v>
      </c>
      <c r="T146" s="37">
        <f>SUMIFS(СВЦЭМ!$D$34:$D$777,СВЦЭМ!$A$34:$A$777,$A146,СВЦЭМ!$B$34:$B$777,T$119)+'СЕТ СН'!$I$11+СВЦЭМ!$D$10+'СЕТ СН'!$I$6</f>
        <v>1973.32823166</v>
      </c>
      <c r="U146" s="37">
        <f>SUMIFS(СВЦЭМ!$D$34:$D$777,СВЦЭМ!$A$34:$A$777,$A146,СВЦЭМ!$B$34:$B$777,U$119)+'СЕТ СН'!$I$11+СВЦЭМ!$D$10+'СЕТ СН'!$I$6</f>
        <v>1963.2131170600001</v>
      </c>
      <c r="V146" s="37">
        <f>SUMIFS(СВЦЭМ!$D$34:$D$777,СВЦЭМ!$A$34:$A$777,$A146,СВЦЭМ!$B$34:$B$777,V$119)+'СЕТ СН'!$I$11+СВЦЭМ!$D$10+'СЕТ СН'!$I$6</f>
        <v>1987.1132774</v>
      </c>
      <c r="W146" s="37">
        <f>SUMIFS(СВЦЭМ!$D$34:$D$777,СВЦЭМ!$A$34:$A$777,$A146,СВЦЭМ!$B$34:$B$777,W$119)+'СЕТ СН'!$I$11+СВЦЭМ!$D$10+'СЕТ СН'!$I$6</f>
        <v>1960.4702600800001</v>
      </c>
      <c r="X146" s="37">
        <f>SUMIFS(СВЦЭМ!$D$34:$D$777,СВЦЭМ!$A$34:$A$777,$A146,СВЦЭМ!$B$34:$B$777,X$119)+'СЕТ СН'!$I$11+СВЦЭМ!$D$10+'СЕТ СН'!$I$6</f>
        <v>1920.78993485</v>
      </c>
      <c r="Y146" s="37">
        <f>SUMIFS(СВЦЭМ!$D$34:$D$777,СВЦЭМ!$A$34:$A$777,$A146,СВЦЭМ!$B$34:$B$777,Y$119)+'СЕТ СН'!$I$11+СВЦЭМ!$D$10+'СЕТ СН'!$I$6</f>
        <v>2003.53019346</v>
      </c>
    </row>
    <row r="147" spans="1:27" ht="15.75" x14ac:dyDescent="0.2">
      <c r="A147" s="36">
        <f t="shared" si="3"/>
        <v>42641</v>
      </c>
      <c r="B147" s="37">
        <f>SUMIFS(СВЦЭМ!$D$34:$D$777,СВЦЭМ!$A$34:$A$777,$A147,СВЦЭМ!$B$34:$B$777,B$119)+'СЕТ СН'!$I$11+СВЦЭМ!$D$10+'СЕТ СН'!$I$6</f>
        <v>2108.2660762999999</v>
      </c>
      <c r="C147" s="37">
        <f>SUMIFS(СВЦЭМ!$D$34:$D$777,СВЦЭМ!$A$34:$A$777,$A147,СВЦЭМ!$B$34:$B$777,C$119)+'СЕТ СН'!$I$11+СВЦЭМ!$D$10+'СЕТ СН'!$I$6</f>
        <v>2173.2931529400003</v>
      </c>
      <c r="D147" s="37">
        <f>SUMIFS(СВЦЭМ!$D$34:$D$777,СВЦЭМ!$A$34:$A$777,$A147,СВЦЭМ!$B$34:$B$777,D$119)+'СЕТ СН'!$I$11+СВЦЭМ!$D$10+'СЕТ СН'!$I$6</f>
        <v>2207.0704916100003</v>
      </c>
      <c r="E147" s="37">
        <f>SUMIFS(СВЦЭМ!$D$34:$D$777,СВЦЭМ!$A$34:$A$777,$A147,СВЦЭМ!$B$34:$B$777,E$119)+'СЕТ СН'!$I$11+СВЦЭМ!$D$10+'СЕТ СН'!$I$6</f>
        <v>2273.0673861699997</v>
      </c>
      <c r="F147" s="37">
        <f>SUMIFS(СВЦЭМ!$D$34:$D$777,СВЦЭМ!$A$34:$A$777,$A147,СВЦЭМ!$B$34:$B$777,F$119)+'СЕТ СН'!$I$11+СВЦЭМ!$D$10+'СЕТ СН'!$I$6</f>
        <v>2373.7979734</v>
      </c>
      <c r="G147" s="37">
        <f>SUMIFS(СВЦЭМ!$D$34:$D$777,СВЦЭМ!$A$34:$A$777,$A147,СВЦЭМ!$B$34:$B$777,G$119)+'СЕТ СН'!$I$11+СВЦЭМ!$D$10+'СЕТ СН'!$I$6</f>
        <v>2354.00080101</v>
      </c>
      <c r="H147" s="37">
        <f>SUMIFS(СВЦЭМ!$D$34:$D$777,СВЦЭМ!$A$34:$A$777,$A147,СВЦЭМ!$B$34:$B$777,H$119)+'СЕТ СН'!$I$11+СВЦЭМ!$D$10+'СЕТ СН'!$I$6</f>
        <v>2214.7491241899997</v>
      </c>
      <c r="I147" s="37">
        <f>SUMIFS(СВЦЭМ!$D$34:$D$777,СВЦЭМ!$A$34:$A$777,$A147,СВЦЭМ!$B$34:$B$777,I$119)+'СЕТ СН'!$I$11+СВЦЭМ!$D$10+'СЕТ СН'!$I$6</f>
        <v>2148.96471531</v>
      </c>
      <c r="J147" s="37">
        <f>SUMIFS(СВЦЭМ!$D$34:$D$777,СВЦЭМ!$A$34:$A$777,$A147,СВЦЭМ!$B$34:$B$777,J$119)+'СЕТ СН'!$I$11+СВЦЭМ!$D$10+'СЕТ СН'!$I$6</f>
        <v>2103.4435432</v>
      </c>
      <c r="K147" s="37">
        <f>SUMIFS(СВЦЭМ!$D$34:$D$777,СВЦЭМ!$A$34:$A$777,$A147,СВЦЭМ!$B$34:$B$777,K$119)+'СЕТ СН'!$I$11+СВЦЭМ!$D$10+'СЕТ СН'!$I$6</f>
        <v>2003.2099426099999</v>
      </c>
      <c r="L147" s="37">
        <f>SUMIFS(СВЦЭМ!$D$34:$D$777,СВЦЭМ!$A$34:$A$777,$A147,СВЦЭМ!$B$34:$B$777,L$119)+'СЕТ СН'!$I$11+СВЦЭМ!$D$10+'СЕТ СН'!$I$6</f>
        <v>1982.3868964600001</v>
      </c>
      <c r="M147" s="37">
        <f>SUMIFS(СВЦЭМ!$D$34:$D$777,СВЦЭМ!$A$34:$A$777,$A147,СВЦЭМ!$B$34:$B$777,M$119)+'СЕТ СН'!$I$11+СВЦЭМ!$D$10+'СЕТ СН'!$I$6</f>
        <v>1976.61752626</v>
      </c>
      <c r="N147" s="37">
        <f>SUMIFS(СВЦЭМ!$D$34:$D$777,СВЦЭМ!$A$34:$A$777,$A147,СВЦЭМ!$B$34:$B$777,N$119)+'СЕТ СН'!$I$11+СВЦЭМ!$D$10+'СЕТ СН'!$I$6</f>
        <v>1961.9036582600002</v>
      </c>
      <c r="O147" s="37">
        <f>SUMIFS(СВЦЭМ!$D$34:$D$777,СВЦЭМ!$A$34:$A$777,$A147,СВЦЭМ!$B$34:$B$777,O$119)+'СЕТ СН'!$I$11+СВЦЭМ!$D$10+'СЕТ СН'!$I$6</f>
        <v>2046.5772791700001</v>
      </c>
      <c r="P147" s="37">
        <f>SUMIFS(СВЦЭМ!$D$34:$D$777,СВЦЭМ!$A$34:$A$777,$A147,СВЦЭМ!$B$34:$B$777,P$119)+'СЕТ СН'!$I$11+СВЦЭМ!$D$10+'СЕТ СН'!$I$6</f>
        <v>1950.81257912</v>
      </c>
      <c r="Q147" s="37">
        <f>SUMIFS(СВЦЭМ!$D$34:$D$777,СВЦЭМ!$A$34:$A$777,$A147,СВЦЭМ!$B$34:$B$777,Q$119)+'СЕТ СН'!$I$11+СВЦЭМ!$D$10+'СЕТ СН'!$I$6</f>
        <v>1947.6822647899999</v>
      </c>
      <c r="R147" s="37">
        <f>SUMIFS(СВЦЭМ!$D$34:$D$777,СВЦЭМ!$A$34:$A$777,$A147,СВЦЭМ!$B$34:$B$777,R$119)+'СЕТ СН'!$I$11+СВЦЭМ!$D$10+'СЕТ СН'!$I$6</f>
        <v>1932.9532125000001</v>
      </c>
      <c r="S147" s="37">
        <f>SUMIFS(СВЦЭМ!$D$34:$D$777,СВЦЭМ!$A$34:$A$777,$A147,СВЦЭМ!$B$34:$B$777,S$119)+'СЕТ СН'!$I$11+СВЦЭМ!$D$10+'СЕТ СН'!$I$6</f>
        <v>1970.7353277299999</v>
      </c>
      <c r="T147" s="37">
        <f>SUMIFS(СВЦЭМ!$D$34:$D$777,СВЦЭМ!$A$34:$A$777,$A147,СВЦЭМ!$B$34:$B$777,T$119)+'СЕТ СН'!$I$11+СВЦЭМ!$D$10+'СЕТ СН'!$I$6</f>
        <v>1940.4601714599999</v>
      </c>
      <c r="U147" s="37">
        <f>SUMIFS(СВЦЭМ!$D$34:$D$777,СВЦЭМ!$A$34:$A$777,$A147,СВЦЭМ!$B$34:$B$777,U$119)+'СЕТ СН'!$I$11+СВЦЭМ!$D$10+'СЕТ СН'!$I$6</f>
        <v>1927.65655087</v>
      </c>
      <c r="V147" s="37">
        <f>SUMIFS(СВЦЭМ!$D$34:$D$777,СВЦЭМ!$A$34:$A$777,$A147,СВЦЭМ!$B$34:$B$777,V$119)+'СЕТ СН'!$I$11+СВЦЭМ!$D$10+'СЕТ СН'!$I$6</f>
        <v>1951.2287128200001</v>
      </c>
      <c r="W147" s="37">
        <f>SUMIFS(СВЦЭМ!$D$34:$D$777,СВЦЭМ!$A$34:$A$777,$A147,СВЦЭМ!$B$34:$B$777,W$119)+'СЕТ СН'!$I$11+СВЦЭМ!$D$10+'СЕТ СН'!$I$6</f>
        <v>1946.3289166300001</v>
      </c>
      <c r="X147" s="37">
        <f>SUMIFS(СВЦЭМ!$D$34:$D$777,СВЦЭМ!$A$34:$A$777,$A147,СВЦЭМ!$B$34:$B$777,X$119)+'СЕТ СН'!$I$11+СВЦЭМ!$D$10+'СЕТ СН'!$I$6</f>
        <v>1959.97571907</v>
      </c>
      <c r="Y147" s="37">
        <f>SUMIFS(СВЦЭМ!$D$34:$D$777,СВЦЭМ!$A$34:$A$777,$A147,СВЦЭМ!$B$34:$B$777,Y$119)+'СЕТ СН'!$I$11+СВЦЭМ!$D$10+'СЕТ СН'!$I$6</f>
        <v>2019.9057509499999</v>
      </c>
    </row>
    <row r="148" spans="1:27" ht="15.75" x14ac:dyDescent="0.2">
      <c r="A148" s="36">
        <f t="shared" si="3"/>
        <v>42642</v>
      </c>
      <c r="B148" s="37">
        <f>SUMIFS(СВЦЭМ!$D$34:$D$777,СВЦЭМ!$A$34:$A$777,$A148,СВЦЭМ!$B$34:$B$777,B$119)+'СЕТ СН'!$I$11+СВЦЭМ!$D$10+'СЕТ СН'!$I$6</f>
        <v>1960.9343559200001</v>
      </c>
      <c r="C148" s="37">
        <f>SUMIFS(СВЦЭМ!$D$34:$D$777,СВЦЭМ!$A$34:$A$777,$A148,СВЦЭМ!$B$34:$B$777,C$119)+'СЕТ СН'!$I$11+СВЦЭМ!$D$10+'СЕТ СН'!$I$6</f>
        <v>2031.86505491</v>
      </c>
      <c r="D148" s="37">
        <f>SUMIFS(СВЦЭМ!$D$34:$D$777,СВЦЭМ!$A$34:$A$777,$A148,СВЦЭМ!$B$34:$B$777,D$119)+'СЕТ СН'!$I$11+СВЦЭМ!$D$10+'СЕТ СН'!$I$6</f>
        <v>2066.5056810400001</v>
      </c>
      <c r="E148" s="37">
        <f>SUMIFS(СВЦЭМ!$D$34:$D$777,СВЦЭМ!$A$34:$A$777,$A148,СВЦЭМ!$B$34:$B$777,E$119)+'СЕТ СН'!$I$11+СВЦЭМ!$D$10+'СЕТ СН'!$I$6</f>
        <v>2075.4192247999999</v>
      </c>
      <c r="F148" s="37">
        <f>SUMIFS(СВЦЭМ!$D$34:$D$777,СВЦЭМ!$A$34:$A$777,$A148,СВЦЭМ!$B$34:$B$777,F$119)+'СЕТ СН'!$I$11+СВЦЭМ!$D$10+'СЕТ СН'!$I$6</f>
        <v>2062.1083997000001</v>
      </c>
      <c r="G148" s="37">
        <f>SUMIFS(СВЦЭМ!$D$34:$D$777,СВЦЭМ!$A$34:$A$777,$A148,СВЦЭМ!$B$34:$B$777,G$119)+'СЕТ СН'!$I$11+СВЦЭМ!$D$10+'СЕТ СН'!$I$6</f>
        <v>2052.1265828000001</v>
      </c>
      <c r="H148" s="37">
        <f>SUMIFS(СВЦЭМ!$D$34:$D$777,СВЦЭМ!$A$34:$A$777,$A148,СВЦЭМ!$B$34:$B$777,H$119)+'СЕТ СН'!$I$11+СВЦЭМ!$D$10+'СЕТ СН'!$I$6</f>
        <v>2089.0339181499999</v>
      </c>
      <c r="I148" s="37">
        <f>SUMIFS(СВЦЭМ!$D$34:$D$777,СВЦЭМ!$A$34:$A$777,$A148,СВЦЭМ!$B$34:$B$777,I$119)+'СЕТ СН'!$I$11+СВЦЭМ!$D$10+'СЕТ СН'!$I$6</f>
        <v>2093.7000688399999</v>
      </c>
      <c r="J148" s="37">
        <f>SUMIFS(СВЦЭМ!$D$34:$D$777,СВЦЭМ!$A$34:$A$777,$A148,СВЦЭМ!$B$34:$B$777,J$119)+'СЕТ СН'!$I$11+СВЦЭМ!$D$10+'СЕТ СН'!$I$6</f>
        <v>2030.34529378</v>
      </c>
      <c r="K148" s="37">
        <f>SUMIFS(СВЦЭМ!$D$34:$D$777,СВЦЭМ!$A$34:$A$777,$A148,СВЦЭМ!$B$34:$B$777,K$119)+'СЕТ СН'!$I$11+СВЦЭМ!$D$10+'СЕТ СН'!$I$6</f>
        <v>1984.49976201</v>
      </c>
      <c r="L148" s="37">
        <f>SUMIFS(СВЦЭМ!$D$34:$D$777,СВЦЭМ!$A$34:$A$777,$A148,СВЦЭМ!$B$34:$B$777,L$119)+'СЕТ СН'!$I$11+СВЦЭМ!$D$10+'СЕТ СН'!$I$6</f>
        <v>2045.74424092</v>
      </c>
      <c r="M148" s="37">
        <f>SUMIFS(СВЦЭМ!$D$34:$D$777,СВЦЭМ!$A$34:$A$777,$A148,СВЦЭМ!$B$34:$B$777,M$119)+'СЕТ СН'!$I$11+СВЦЭМ!$D$10+'СЕТ СН'!$I$6</f>
        <v>2029.8152496600001</v>
      </c>
      <c r="N148" s="37">
        <f>SUMIFS(СВЦЭМ!$D$34:$D$777,СВЦЭМ!$A$34:$A$777,$A148,СВЦЭМ!$B$34:$B$777,N$119)+'СЕТ СН'!$I$11+СВЦЭМ!$D$10+'СЕТ СН'!$I$6</f>
        <v>1992.4780821499999</v>
      </c>
      <c r="O148" s="37">
        <f>SUMIFS(СВЦЭМ!$D$34:$D$777,СВЦЭМ!$A$34:$A$777,$A148,СВЦЭМ!$B$34:$B$777,O$119)+'СЕТ СН'!$I$11+СВЦЭМ!$D$10+'СЕТ СН'!$I$6</f>
        <v>2027.4219978000001</v>
      </c>
      <c r="P148" s="37">
        <f>SUMIFS(СВЦЭМ!$D$34:$D$777,СВЦЭМ!$A$34:$A$777,$A148,СВЦЭМ!$B$34:$B$777,P$119)+'СЕТ СН'!$I$11+СВЦЭМ!$D$10+'СЕТ СН'!$I$6</f>
        <v>2053.72567635</v>
      </c>
      <c r="Q148" s="37">
        <f>SUMIFS(СВЦЭМ!$D$34:$D$777,СВЦЭМ!$A$34:$A$777,$A148,СВЦЭМ!$B$34:$B$777,Q$119)+'СЕТ СН'!$I$11+СВЦЭМ!$D$10+'СЕТ СН'!$I$6</f>
        <v>2144.1255955500001</v>
      </c>
      <c r="R148" s="37">
        <f>SUMIFS(СВЦЭМ!$D$34:$D$777,СВЦЭМ!$A$34:$A$777,$A148,СВЦЭМ!$B$34:$B$777,R$119)+'СЕТ СН'!$I$11+СВЦЭМ!$D$10+'СЕТ СН'!$I$6</f>
        <v>2253.3426216999997</v>
      </c>
      <c r="S148" s="37">
        <f>SUMIFS(СВЦЭМ!$D$34:$D$777,СВЦЭМ!$A$34:$A$777,$A148,СВЦЭМ!$B$34:$B$777,S$119)+'СЕТ СН'!$I$11+СВЦЭМ!$D$10+'СЕТ СН'!$I$6</f>
        <v>2162.4002392299999</v>
      </c>
      <c r="T148" s="37">
        <f>SUMIFS(СВЦЭМ!$D$34:$D$777,СВЦЭМ!$A$34:$A$777,$A148,СВЦЭМ!$B$34:$B$777,T$119)+'СЕТ СН'!$I$11+СВЦЭМ!$D$10+'СЕТ СН'!$I$6</f>
        <v>1964.2077091400001</v>
      </c>
      <c r="U148" s="37">
        <f>SUMIFS(СВЦЭМ!$D$34:$D$777,СВЦЭМ!$A$34:$A$777,$A148,СВЦЭМ!$B$34:$B$777,U$119)+'СЕТ СН'!$I$11+СВЦЭМ!$D$10+'СЕТ СН'!$I$6</f>
        <v>1959.2996783999999</v>
      </c>
      <c r="V148" s="37">
        <f>SUMIFS(СВЦЭМ!$D$34:$D$777,СВЦЭМ!$A$34:$A$777,$A148,СВЦЭМ!$B$34:$B$777,V$119)+'СЕТ СН'!$I$11+СВЦЭМ!$D$10+'СЕТ СН'!$I$6</f>
        <v>1969.1869588099999</v>
      </c>
      <c r="W148" s="37">
        <f>SUMIFS(СВЦЭМ!$D$34:$D$777,СВЦЭМ!$A$34:$A$777,$A148,СВЦЭМ!$B$34:$B$777,W$119)+'СЕТ СН'!$I$11+СВЦЭМ!$D$10+'СЕТ СН'!$I$6</f>
        <v>1968.37626441</v>
      </c>
      <c r="X148" s="37">
        <f>SUMIFS(СВЦЭМ!$D$34:$D$777,СВЦЭМ!$A$34:$A$777,$A148,СВЦЭМ!$B$34:$B$777,X$119)+'СЕТ СН'!$I$11+СВЦЭМ!$D$10+'СЕТ СН'!$I$6</f>
        <v>1945.5015652900001</v>
      </c>
      <c r="Y148" s="37">
        <f>SUMIFS(СВЦЭМ!$D$34:$D$777,СВЦЭМ!$A$34:$A$777,$A148,СВЦЭМ!$B$34:$B$777,Y$119)+'СЕТ СН'!$I$11+СВЦЭМ!$D$10+'СЕТ СН'!$I$6</f>
        <v>1961.7689683600001</v>
      </c>
    </row>
    <row r="149" spans="1:27" ht="15.75" x14ac:dyDescent="0.2">
      <c r="A149" s="36">
        <f t="shared" si="3"/>
        <v>42643</v>
      </c>
      <c r="B149" s="37">
        <f>SUMIFS(СВЦЭМ!$D$34:$D$777,СВЦЭМ!$A$34:$A$777,$A149,СВЦЭМ!$B$34:$B$777,B$119)+'СЕТ СН'!$I$11+СВЦЭМ!$D$10+'СЕТ СН'!$I$6</f>
        <v>2114.5116846999999</v>
      </c>
      <c r="C149" s="37">
        <f>SUMIFS(СВЦЭМ!$D$34:$D$777,СВЦЭМ!$A$34:$A$777,$A149,СВЦЭМ!$B$34:$B$777,C$119)+'СЕТ СН'!$I$11+СВЦЭМ!$D$10+'СЕТ СН'!$I$6</f>
        <v>2197.31676264</v>
      </c>
      <c r="D149" s="37">
        <f>SUMIFS(СВЦЭМ!$D$34:$D$777,СВЦЭМ!$A$34:$A$777,$A149,СВЦЭМ!$B$34:$B$777,D$119)+'СЕТ СН'!$I$11+СВЦЭМ!$D$10+'СЕТ СН'!$I$6</f>
        <v>2185.7179657199999</v>
      </c>
      <c r="E149" s="37">
        <f>SUMIFS(СВЦЭМ!$D$34:$D$777,СВЦЭМ!$A$34:$A$777,$A149,СВЦЭМ!$B$34:$B$777,E$119)+'СЕТ СН'!$I$11+СВЦЭМ!$D$10+'СЕТ СН'!$I$6</f>
        <v>2215.3730210100002</v>
      </c>
      <c r="F149" s="37">
        <f>SUMIFS(СВЦЭМ!$D$34:$D$777,СВЦЭМ!$A$34:$A$777,$A149,СВЦЭМ!$B$34:$B$777,F$119)+'СЕТ СН'!$I$11+СВЦЭМ!$D$10+'СЕТ СН'!$I$6</f>
        <v>2223.5256382600001</v>
      </c>
      <c r="G149" s="37">
        <f>SUMIFS(СВЦЭМ!$D$34:$D$777,СВЦЭМ!$A$34:$A$777,$A149,СВЦЭМ!$B$34:$B$777,G$119)+'СЕТ СН'!$I$11+СВЦЭМ!$D$10+'СЕТ СН'!$I$6</f>
        <v>2206.7994081799998</v>
      </c>
      <c r="H149" s="37">
        <f>SUMIFS(СВЦЭМ!$D$34:$D$777,СВЦЭМ!$A$34:$A$777,$A149,СВЦЭМ!$B$34:$B$777,H$119)+'СЕТ СН'!$I$11+СВЦЭМ!$D$10+'СЕТ СН'!$I$6</f>
        <v>2179.4231833499998</v>
      </c>
      <c r="I149" s="37">
        <f>SUMIFS(СВЦЭМ!$D$34:$D$777,СВЦЭМ!$A$34:$A$777,$A149,СВЦЭМ!$B$34:$B$777,I$119)+'СЕТ СН'!$I$11+СВЦЭМ!$D$10+'СЕТ СН'!$I$6</f>
        <v>2088.7724229800001</v>
      </c>
      <c r="J149" s="37">
        <f>SUMIFS(СВЦЭМ!$D$34:$D$777,СВЦЭМ!$A$34:$A$777,$A149,СВЦЭМ!$B$34:$B$777,J$119)+'СЕТ СН'!$I$11+СВЦЭМ!$D$10+'СЕТ СН'!$I$6</f>
        <v>2075.2876896500002</v>
      </c>
      <c r="K149" s="37">
        <f>SUMIFS(СВЦЭМ!$D$34:$D$777,СВЦЭМ!$A$34:$A$777,$A149,СВЦЭМ!$B$34:$B$777,K$119)+'СЕТ СН'!$I$11+СВЦЭМ!$D$10+'СЕТ СН'!$I$6</f>
        <v>1996.7647683999999</v>
      </c>
      <c r="L149" s="37">
        <f>SUMIFS(СВЦЭМ!$D$34:$D$777,СВЦЭМ!$A$34:$A$777,$A149,СВЦЭМ!$B$34:$B$777,L$119)+'СЕТ СН'!$I$11+СВЦЭМ!$D$10+'СЕТ СН'!$I$6</f>
        <v>2012.7122334199998</v>
      </c>
      <c r="M149" s="37">
        <f>SUMIFS(СВЦЭМ!$D$34:$D$777,СВЦЭМ!$A$34:$A$777,$A149,СВЦЭМ!$B$34:$B$777,M$119)+'СЕТ СН'!$I$11+СВЦЭМ!$D$10+'СЕТ СН'!$I$6</f>
        <v>2022.9909311500001</v>
      </c>
      <c r="N149" s="37">
        <f>SUMIFS(СВЦЭМ!$D$34:$D$777,СВЦЭМ!$A$34:$A$777,$A149,СВЦЭМ!$B$34:$B$777,N$119)+'СЕТ СН'!$I$11+СВЦЭМ!$D$10+'СЕТ СН'!$I$6</f>
        <v>2009.5370759</v>
      </c>
      <c r="O149" s="37">
        <f>SUMIFS(СВЦЭМ!$D$34:$D$777,СВЦЭМ!$A$34:$A$777,$A149,СВЦЭМ!$B$34:$B$777,O$119)+'СЕТ СН'!$I$11+СВЦЭМ!$D$10+'СЕТ СН'!$I$6</f>
        <v>2010.76258893</v>
      </c>
      <c r="P149" s="37">
        <f>SUMIFS(СВЦЭМ!$D$34:$D$777,СВЦЭМ!$A$34:$A$777,$A149,СВЦЭМ!$B$34:$B$777,P$119)+'СЕТ СН'!$I$11+СВЦЭМ!$D$10+'СЕТ СН'!$I$6</f>
        <v>2016.5933212499999</v>
      </c>
      <c r="Q149" s="37">
        <f>SUMIFS(СВЦЭМ!$D$34:$D$777,СВЦЭМ!$A$34:$A$777,$A149,СВЦЭМ!$B$34:$B$777,Q$119)+'СЕТ СН'!$I$11+СВЦЭМ!$D$10+'СЕТ СН'!$I$6</f>
        <v>1999.7123488100001</v>
      </c>
      <c r="R149" s="37">
        <f>SUMIFS(СВЦЭМ!$D$34:$D$777,СВЦЭМ!$A$34:$A$777,$A149,СВЦЭМ!$B$34:$B$777,R$119)+'СЕТ СН'!$I$11+СВЦЭМ!$D$10+'СЕТ СН'!$I$6</f>
        <v>1978.2511521900001</v>
      </c>
      <c r="S149" s="37">
        <f>SUMIFS(СВЦЭМ!$D$34:$D$777,СВЦЭМ!$A$34:$A$777,$A149,СВЦЭМ!$B$34:$B$777,S$119)+'СЕТ СН'!$I$11+СВЦЭМ!$D$10+'СЕТ СН'!$I$6</f>
        <v>2071.2781341700002</v>
      </c>
      <c r="T149" s="37">
        <f>SUMIFS(СВЦЭМ!$D$34:$D$777,СВЦЭМ!$A$34:$A$777,$A149,СВЦЭМ!$B$34:$B$777,T$119)+'СЕТ СН'!$I$11+СВЦЭМ!$D$10+'СЕТ СН'!$I$6</f>
        <v>2019.91057922</v>
      </c>
      <c r="U149" s="37">
        <f>SUMIFS(СВЦЭМ!$D$34:$D$777,СВЦЭМ!$A$34:$A$777,$A149,СВЦЭМ!$B$34:$B$777,U$119)+'СЕТ СН'!$I$11+СВЦЭМ!$D$10+'СЕТ СН'!$I$6</f>
        <v>2013.09561738</v>
      </c>
      <c r="V149" s="37">
        <f>SUMIFS(СВЦЭМ!$D$34:$D$777,СВЦЭМ!$A$34:$A$777,$A149,СВЦЭМ!$B$34:$B$777,V$119)+'СЕТ СН'!$I$11+СВЦЭМ!$D$10+'СЕТ СН'!$I$6</f>
        <v>2034.3279070999999</v>
      </c>
      <c r="W149" s="37">
        <f>SUMIFS(СВЦЭМ!$D$34:$D$777,СВЦЭМ!$A$34:$A$777,$A149,СВЦЭМ!$B$34:$B$777,W$119)+'СЕТ СН'!$I$11+СВЦЭМ!$D$10+'СЕТ СН'!$I$6</f>
        <v>2056.4207532800001</v>
      </c>
      <c r="X149" s="37">
        <f>SUMIFS(СВЦЭМ!$D$34:$D$777,СВЦЭМ!$A$34:$A$777,$A149,СВЦЭМ!$B$34:$B$777,X$119)+'СЕТ СН'!$I$11+СВЦЭМ!$D$10+'СЕТ СН'!$I$6</f>
        <v>1972.1239514499998</v>
      </c>
      <c r="Y149" s="37">
        <f>SUMIFS(СВЦЭМ!$D$34:$D$777,СВЦЭМ!$A$34:$A$777,$A149,СВЦЭМ!$B$34:$B$777,Y$119)+'СЕТ СН'!$I$11+СВЦЭМ!$D$10+'СЕТ СН'!$I$6</f>
        <v>2019.65565122</v>
      </c>
    </row>
    <row r="150" spans="1:27" ht="15.75" x14ac:dyDescent="0.2">
      <c r="A150" s="36">
        <f t="shared" si="3"/>
        <v>42644</v>
      </c>
      <c r="B150" s="37">
        <f>SUMIFS(СВЦЭМ!$D$34:$D$777,СВЦЭМ!$A$34:$A$777,$A150,СВЦЭМ!$B$34:$B$777,B$119)+'СЕТ СН'!$I$11+СВЦЭМ!$D$10+'СЕТ СН'!$I$6</f>
        <v>1410.1334827599999</v>
      </c>
      <c r="C150" s="37">
        <f>SUMIFS(СВЦЭМ!$D$34:$D$777,СВЦЭМ!$A$34:$A$777,$A150,СВЦЭМ!$B$34:$B$777,C$119)+'СЕТ СН'!$I$11+СВЦЭМ!$D$10+'СЕТ СН'!$I$6</f>
        <v>1410.1334827599999</v>
      </c>
      <c r="D150" s="37">
        <f>SUMIFS(СВЦЭМ!$D$34:$D$777,СВЦЭМ!$A$34:$A$777,$A150,СВЦЭМ!$B$34:$B$777,D$119)+'СЕТ СН'!$I$11+СВЦЭМ!$D$10+'СЕТ СН'!$I$6</f>
        <v>1410.1334827599999</v>
      </c>
      <c r="E150" s="37">
        <f>SUMIFS(СВЦЭМ!$D$34:$D$777,СВЦЭМ!$A$34:$A$777,$A150,СВЦЭМ!$B$34:$B$777,E$119)+'СЕТ СН'!$I$11+СВЦЭМ!$D$10+'СЕТ СН'!$I$6</f>
        <v>1410.1334827599999</v>
      </c>
      <c r="F150" s="37">
        <f>SUMIFS(СВЦЭМ!$D$34:$D$777,СВЦЭМ!$A$34:$A$777,$A150,СВЦЭМ!$B$34:$B$777,F$119)+'СЕТ СН'!$I$11+СВЦЭМ!$D$10+'СЕТ СН'!$I$6</f>
        <v>1410.1334827599999</v>
      </c>
      <c r="G150" s="37">
        <f>SUMIFS(СВЦЭМ!$D$34:$D$777,СВЦЭМ!$A$34:$A$777,$A150,СВЦЭМ!$B$34:$B$777,G$119)+'СЕТ СН'!$I$11+СВЦЭМ!$D$10+'СЕТ СН'!$I$6</f>
        <v>1410.1334827599999</v>
      </c>
      <c r="H150" s="37">
        <f>SUMIFS(СВЦЭМ!$D$34:$D$777,СВЦЭМ!$A$34:$A$777,$A150,СВЦЭМ!$B$34:$B$777,H$119)+'СЕТ СН'!$I$11+СВЦЭМ!$D$10+'СЕТ СН'!$I$6</f>
        <v>1410.1334827599999</v>
      </c>
      <c r="I150" s="37">
        <f>SUMIFS(СВЦЭМ!$D$34:$D$777,СВЦЭМ!$A$34:$A$777,$A150,СВЦЭМ!$B$34:$B$777,I$119)+'СЕТ СН'!$I$11+СВЦЭМ!$D$10+'СЕТ СН'!$I$6</f>
        <v>1410.1334827599999</v>
      </c>
      <c r="J150" s="37">
        <f>SUMIFS(СВЦЭМ!$D$34:$D$777,СВЦЭМ!$A$34:$A$777,$A150,СВЦЭМ!$B$34:$B$777,J$119)+'СЕТ СН'!$I$11+СВЦЭМ!$D$10+'СЕТ СН'!$I$6</f>
        <v>1410.1334827599999</v>
      </c>
      <c r="K150" s="37">
        <f>SUMIFS(СВЦЭМ!$D$34:$D$777,СВЦЭМ!$A$34:$A$777,$A150,СВЦЭМ!$B$34:$B$777,K$119)+'СЕТ СН'!$I$11+СВЦЭМ!$D$10+'СЕТ СН'!$I$6</f>
        <v>1410.1334827599999</v>
      </c>
      <c r="L150" s="37">
        <f>SUMIFS(СВЦЭМ!$D$34:$D$777,СВЦЭМ!$A$34:$A$777,$A150,СВЦЭМ!$B$34:$B$777,L$119)+'СЕТ СН'!$I$11+СВЦЭМ!$D$10+'СЕТ СН'!$I$6</f>
        <v>1410.1334827599999</v>
      </c>
      <c r="M150" s="37">
        <f>SUMIFS(СВЦЭМ!$D$34:$D$777,СВЦЭМ!$A$34:$A$777,$A150,СВЦЭМ!$B$34:$B$777,M$119)+'СЕТ СН'!$I$11+СВЦЭМ!$D$10+'СЕТ СН'!$I$6</f>
        <v>1410.1334827599999</v>
      </c>
      <c r="N150" s="37">
        <f>SUMIFS(СВЦЭМ!$D$34:$D$777,СВЦЭМ!$A$34:$A$777,$A150,СВЦЭМ!$B$34:$B$777,N$119)+'СЕТ СН'!$I$11+СВЦЭМ!$D$10+'СЕТ СН'!$I$6</f>
        <v>1410.1334827599999</v>
      </c>
      <c r="O150" s="37">
        <f>SUMIFS(СВЦЭМ!$D$34:$D$777,СВЦЭМ!$A$34:$A$777,$A150,СВЦЭМ!$B$34:$B$777,O$119)+'СЕТ СН'!$I$11+СВЦЭМ!$D$10+'СЕТ СН'!$I$6</f>
        <v>1410.1334827599999</v>
      </c>
      <c r="P150" s="37">
        <f>SUMIFS(СВЦЭМ!$D$34:$D$777,СВЦЭМ!$A$34:$A$777,$A150,СВЦЭМ!$B$34:$B$777,P$119)+'СЕТ СН'!$I$11+СВЦЭМ!$D$10+'СЕТ СН'!$I$6</f>
        <v>1410.1334827599999</v>
      </c>
      <c r="Q150" s="37">
        <f>SUMIFS(СВЦЭМ!$D$34:$D$777,СВЦЭМ!$A$34:$A$777,$A150,СВЦЭМ!$B$34:$B$777,Q$119)+'СЕТ СН'!$I$11+СВЦЭМ!$D$10+'СЕТ СН'!$I$6</f>
        <v>1410.1334827599999</v>
      </c>
      <c r="R150" s="37">
        <f>SUMIFS(СВЦЭМ!$D$34:$D$777,СВЦЭМ!$A$34:$A$777,$A150,СВЦЭМ!$B$34:$B$777,R$119)+'СЕТ СН'!$I$11+СВЦЭМ!$D$10+'СЕТ СН'!$I$6</f>
        <v>1410.1334827599999</v>
      </c>
      <c r="S150" s="37">
        <f>SUMIFS(СВЦЭМ!$D$34:$D$777,СВЦЭМ!$A$34:$A$777,$A150,СВЦЭМ!$B$34:$B$777,S$119)+'СЕТ СН'!$I$11+СВЦЭМ!$D$10+'СЕТ СН'!$I$6</f>
        <v>1410.1334827599999</v>
      </c>
      <c r="T150" s="37">
        <f>SUMIFS(СВЦЭМ!$D$34:$D$777,СВЦЭМ!$A$34:$A$777,$A150,СВЦЭМ!$B$34:$B$777,T$119)+'СЕТ СН'!$I$11+СВЦЭМ!$D$10+'СЕТ СН'!$I$6</f>
        <v>1410.1334827599999</v>
      </c>
      <c r="U150" s="37">
        <f>SUMIFS(СВЦЭМ!$D$34:$D$777,СВЦЭМ!$A$34:$A$777,$A150,СВЦЭМ!$B$34:$B$777,U$119)+'СЕТ СН'!$I$11+СВЦЭМ!$D$10+'СЕТ СН'!$I$6</f>
        <v>1410.1334827599999</v>
      </c>
      <c r="V150" s="37">
        <f>SUMIFS(СВЦЭМ!$D$34:$D$777,СВЦЭМ!$A$34:$A$777,$A150,СВЦЭМ!$B$34:$B$777,V$119)+'СЕТ СН'!$I$11+СВЦЭМ!$D$10+'СЕТ СН'!$I$6</f>
        <v>1410.1334827599999</v>
      </c>
      <c r="W150" s="37">
        <f>SUMIFS(СВЦЭМ!$D$34:$D$777,СВЦЭМ!$A$34:$A$777,$A150,СВЦЭМ!$B$34:$B$777,W$119)+'СЕТ СН'!$I$11+СВЦЭМ!$D$10+'СЕТ СН'!$I$6</f>
        <v>1410.1334827599999</v>
      </c>
      <c r="X150" s="37">
        <f>SUMIFS(СВЦЭМ!$D$34:$D$777,СВЦЭМ!$A$34:$A$777,$A150,СВЦЭМ!$B$34:$B$777,X$119)+'СЕТ СН'!$I$11+СВЦЭМ!$D$10+'СЕТ СН'!$I$6</f>
        <v>1410.1334827599999</v>
      </c>
      <c r="Y150" s="37">
        <f>SUMIFS(СВЦЭМ!$D$34:$D$777,СВЦЭМ!$A$34:$A$777,$A150,СВЦЭМ!$B$34:$B$777,Y$119)+'СЕТ СН'!$I$11+СВЦЭМ!$D$10+'СЕТ СН'!$I$6</f>
        <v>1410.1334827599999</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19" t="s">
        <v>7</v>
      </c>
      <c r="B153" s="113" t="s">
        <v>128</v>
      </c>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5"/>
    </row>
    <row r="154" spans="1:27" ht="12.75" customHeight="1" x14ac:dyDescent="0.2">
      <c r="A154" s="120"/>
      <c r="B154" s="116"/>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8"/>
    </row>
    <row r="155" spans="1:27" s="47" customFormat="1" ht="12.75" customHeight="1" x14ac:dyDescent="0.2">
      <c r="A155" s="121"/>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01.09.2016</v>
      </c>
      <c r="B156" s="37">
        <f>SUMIFS(СВЦЭМ!$E$34:$E$777,СВЦЭМ!$A$34:$A$777,$A156,СВЦЭМ!$B$34:$B$777,B$155)+'СЕТ СН'!$F$12</f>
        <v>0</v>
      </c>
      <c r="C156" s="37">
        <f>SUMIFS(СВЦЭМ!$E$34:$E$777,СВЦЭМ!$A$34:$A$777,$A156,СВЦЭМ!$B$34:$B$777,C$155)+'СЕТ СН'!$F$12</f>
        <v>0</v>
      </c>
      <c r="D156" s="37">
        <f>SUMIFS(СВЦЭМ!$E$34:$E$777,СВЦЭМ!$A$34:$A$777,$A156,СВЦЭМ!$B$34:$B$777,D$155)+'СЕТ СН'!$F$12</f>
        <v>0</v>
      </c>
      <c r="E156" s="37">
        <f>SUMIFS(СВЦЭМ!$E$34:$E$777,СВЦЭМ!$A$34:$A$777,$A156,СВЦЭМ!$B$34:$B$777,E$155)+'СЕТ СН'!$F$12</f>
        <v>0</v>
      </c>
      <c r="F156" s="37">
        <f>SUMIFS(СВЦЭМ!$E$34:$E$777,СВЦЭМ!$A$34:$A$777,$A156,СВЦЭМ!$B$34:$B$777,F$155)+'СЕТ СН'!$F$12</f>
        <v>0</v>
      </c>
      <c r="G156" s="37">
        <f>SUMIFS(СВЦЭМ!$E$34:$E$777,СВЦЭМ!$A$34:$A$777,$A156,СВЦЭМ!$B$34:$B$777,G$155)+'СЕТ СН'!$F$12</f>
        <v>0</v>
      </c>
      <c r="H156" s="37">
        <f>SUMIFS(СВЦЭМ!$E$34:$E$777,СВЦЭМ!$A$34:$A$777,$A156,СВЦЭМ!$B$34:$B$777,H$155)+'СЕТ СН'!$F$12</f>
        <v>0</v>
      </c>
      <c r="I156" s="37">
        <f>SUMIFS(СВЦЭМ!$E$34:$E$777,СВЦЭМ!$A$34:$A$777,$A156,СВЦЭМ!$B$34:$B$777,I$155)+'СЕТ СН'!$F$12</f>
        <v>0</v>
      </c>
      <c r="J156" s="37">
        <f>SUMIFS(СВЦЭМ!$E$34:$E$777,СВЦЭМ!$A$34:$A$777,$A156,СВЦЭМ!$B$34:$B$777,J$155)+'СЕТ СН'!$F$12</f>
        <v>0</v>
      </c>
      <c r="K156" s="37">
        <f>SUMIFS(СВЦЭМ!$E$34:$E$777,СВЦЭМ!$A$34:$A$777,$A156,СВЦЭМ!$B$34:$B$777,K$155)+'СЕТ СН'!$F$12</f>
        <v>0</v>
      </c>
      <c r="L156" s="37">
        <f>SUMIFS(СВЦЭМ!$E$34:$E$777,СВЦЭМ!$A$34:$A$777,$A156,СВЦЭМ!$B$34:$B$777,L$155)+'СЕТ СН'!$F$12</f>
        <v>0</v>
      </c>
      <c r="M156" s="37">
        <f>SUMIFS(СВЦЭМ!$E$34:$E$777,СВЦЭМ!$A$34:$A$777,$A156,СВЦЭМ!$B$34:$B$777,M$155)+'СЕТ СН'!$F$12</f>
        <v>0</v>
      </c>
      <c r="N156" s="37">
        <f>SUMIFS(СВЦЭМ!$E$34:$E$777,СВЦЭМ!$A$34:$A$777,$A156,СВЦЭМ!$B$34:$B$777,N$155)+'СЕТ СН'!$F$12</f>
        <v>0</v>
      </c>
      <c r="O156" s="37">
        <f>SUMIFS(СВЦЭМ!$E$34:$E$777,СВЦЭМ!$A$34:$A$777,$A156,СВЦЭМ!$B$34:$B$777,O$155)+'СЕТ СН'!$F$12</f>
        <v>0</v>
      </c>
      <c r="P156" s="37">
        <f>SUMIFS(СВЦЭМ!$E$34:$E$777,СВЦЭМ!$A$34:$A$777,$A156,СВЦЭМ!$B$34:$B$777,P$155)+'СЕТ СН'!$F$12</f>
        <v>0</v>
      </c>
      <c r="Q156" s="37">
        <f>SUMIFS(СВЦЭМ!$E$34:$E$777,СВЦЭМ!$A$34:$A$777,$A156,СВЦЭМ!$B$34:$B$777,Q$155)+'СЕТ СН'!$F$12</f>
        <v>0</v>
      </c>
      <c r="R156" s="37">
        <f>SUMIFS(СВЦЭМ!$E$34:$E$777,СВЦЭМ!$A$34:$A$777,$A156,СВЦЭМ!$B$34:$B$777,R$155)+'СЕТ СН'!$F$12</f>
        <v>0</v>
      </c>
      <c r="S156" s="37">
        <f>SUMIFS(СВЦЭМ!$E$34:$E$777,СВЦЭМ!$A$34:$A$777,$A156,СВЦЭМ!$B$34:$B$777,S$155)+'СЕТ СН'!$F$12</f>
        <v>0</v>
      </c>
      <c r="T156" s="37">
        <f>SUMIFS(СВЦЭМ!$E$34:$E$777,СВЦЭМ!$A$34:$A$777,$A156,СВЦЭМ!$B$34:$B$777,T$155)+'СЕТ СН'!$F$12</f>
        <v>0</v>
      </c>
      <c r="U156" s="37">
        <f>SUMIFS(СВЦЭМ!$E$34:$E$777,СВЦЭМ!$A$34:$A$777,$A156,СВЦЭМ!$B$34:$B$777,U$155)+'СЕТ СН'!$F$12</f>
        <v>0</v>
      </c>
      <c r="V156" s="37">
        <f>SUMIFS(СВЦЭМ!$E$34:$E$777,СВЦЭМ!$A$34:$A$777,$A156,СВЦЭМ!$B$34:$B$777,V$155)+'СЕТ СН'!$F$12</f>
        <v>0</v>
      </c>
      <c r="W156" s="37">
        <f>SUMIFS(СВЦЭМ!$E$34:$E$777,СВЦЭМ!$A$34:$A$777,$A156,СВЦЭМ!$B$34:$B$777,W$155)+'СЕТ СН'!$F$12</f>
        <v>0</v>
      </c>
      <c r="X156" s="37">
        <f>SUMIFS(СВЦЭМ!$E$34:$E$777,СВЦЭМ!$A$34:$A$777,$A156,СВЦЭМ!$B$34:$B$777,X$155)+'СЕТ СН'!$F$12</f>
        <v>0</v>
      </c>
      <c r="Y156" s="37">
        <f>SUMIFS(СВЦЭМ!$E$34:$E$777,СВЦЭМ!$A$34:$A$777,$A156,СВЦЭМ!$B$34:$B$777,Y$155)+'СЕТ СН'!$F$12</f>
        <v>0</v>
      </c>
      <c r="AA156" s="46"/>
    </row>
    <row r="157" spans="1:27" ht="15.75" x14ac:dyDescent="0.2">
      <c r="A157" s="36">
        <f>A156+1</f>
        <v>42615</v>
      </c>
      <c r="B157" s="37">
        <f>SUMIFS(СВЦЭМ!$E$34:$E$777,СВЦЭМ!$A$34:$A$777,$A157,СВЦЭМ!$B$34:$B$777,B$155)+'СЕТ СН'!$F$12</f>
        <v>0</v>
      </c>
      <c r="C157" s="37">
        <f>SUMIFS(СВЦЭМ!$E$34:$E$777,СВЦЭМ!$A$34:$A$777,$A157,СВЦЭМ!$B$34:$B$777,C$155)+'СЕТ СН'!$F$12</f>
        <v>0</v>
      </c>
      <c r="D157" s="37">
        <f>SUMIFS(СВЦЭМ!$E$34:$E$777,СВЦЭМ!$A$34:$A$777,$A157,СВЦЭМ!$B$34:$B$777,D$155)+'СЕТ СН'!$F$12</f>
        <v>0</v>
      </c>
      <c r="E157" s="37">
        <f>SUMIFS(СВЦЭМ!$E$34:$E$777,СВЦЭМ!$A$34:$A$777,$A157,СВЦЭМ!$B$34:$B$777,E$155)+'СЕТ СН'!$F$12</f>
        <v>0</v>
      </c>
      <c r="F157" s="37">
        <f>SUMIFS(СВЦЭМ!$E$34:$E$777,СВЦЭМ!$A$34:$A$777,$A157,СВЦЭМ!$B$34:$B$777,F$155)+'СЕТ СН'!$F$12</f>
        <v>0</v>
      </c>
      <c r="G157" s="37">
        <f>SUMIFS(СВЦЭМ!$E$34:$E$777,СВЦЭМ!$A$34:$A$777,$A157,СВЦЭМ!$B$34:$B$777,G$155)+'СЕТ СН'!$F$12</f>
        <v>0</v>
      </c>
      <c r="H157" s="37">
        <f>SUMIFS(СВЦЭМ!$E$34:$E$777,СВЦЭМ!$A$34:$A$777,$A157,СВЦЭМ!$B$34:$B$777,H$155)+'СЕТ СН'!$F$12</f>
        <v>0</v>
      </c>
      <c r="I157" s="37">
        <f>SUMIFS(СВЦЭМ!$E$34:$E$777,СВЦЭМ!$A$34:$A$777,$A157,СВЦЭМ!$B$34:$B$777,I$155)+'СЕТ СН'!$F$12</f>
        <v>0</v>
      </c>
      <c r="J157" s="37">
        <f>SUMIFS(СВЦЭМ!$E$34:$E$777,СВЦЭМ!$A$34:$A$777,$A157,СВЦЭМ!$B$34:$B$777,J$155)+'СЕТ СН'!$F$12</f>
        <v>0</v>
      </c>
      <c r="K157" s="37">
        <f>SUMIFS(СВЦЭМ!$E$34:$E$777,СВЦЭМ!$A$34:$A$777,$A157,СВЦЭМ!$B$34:$B$777,K$155)+'СЕТ СН'!$F$12</f>
        <v>0</v>
      </c>
      <c r="L157" s="37">
        <f>SUMIFS(СВЦЭМ!$E$34:$E$777,СВЦЭМ!$A$34:$A$777,$A157,СВЦЭМ!$B$34:$B$777,L$155)+'СЕТ СН'!$F$12</f>
        <v>0</v>
      </c>
      <c r="M157" s="37">
        <f>SUMIFS(СВЦЭМ!$E$34:$E$777,СВЦЭМ!$A$34:$A$777,$A157,СВЦЭМ!$B$34:$B$777,M$155)+'СЕТ СН'!$F$12</f>
        <v>0</v>
      </c>
      <c r="N157" s="37">
        <f>SUMIFS(СВЦЭМ!$E$34:$E$777,СВЦЭМ!$A$34:$A$777,$A157,СВЦЭМ!$B$34:$B$777,N$155)+'СЕТ СН'!$F$12</f>
        <v>0</v>
      </c>
      <c r="O157" s="37">
        <f>SUMIFS(СВЦЭМ!$E$34:$E$777,СВЦЭМ!$A$34:$A$777,$A157,СВЦЭМ!$B$34:$B$777,O$155)+'СЕТ СН'!$F$12</f>
        <v>0</v>
      </c>
      <c r="P157" s="37">
        <f>SUMIFS(СВЦЭМ!$E$34:$E$777,СВЦЭМ!$A$34:$A$777,$A157,СВЦЭМ!$B$34:$B$777,P$155)+'СЕТ СН'!$F$12</f>
        <v>0</v>
      </c>
      <c r="Q157" s="37">
        <f>SUMIFS(СВЦЭМ!$E$34:$E$777,СВЦЭМ!$A$34:$A$777,$A157,СВЦЭМ!$B$34:$B$777,Q$155)+'СЕТ СН'!$F$12</f>
        <v>0</v>
      </c>
      <c r="R157" s="37">
        <f>SUMIFS(СВЦЭМ!$E$34:$E$777,СВЦЭМ!$A$34:$A$777,$A157,СВЦЭМ!$B$34:$B$777,R$155)+'СЕТ СН'!$F$12</f>
        <v>0</v>
      </c>
      <c r="S157" s="37">
        <f>SUMIFS(СВЦЭМ!$E$34:$E$777,СВЦЭМ!$A$34:$A$777,$A157,СВЦЭМ!$B$34:$B$777,S$155)+'СЕТ СН'!$F$12</f>
        <v>0</v>
      </c>
      <c r="T157" s="37">
        <f>SUMIFS(СВЦЭМ!$E$34:$E$777,СВЦЭМ!$A$34:$A$777,$A157,СВЦЭМ!$B$34:$B$777,T$155)+'СЕТ СН'!$F$12</f>
        <v>0</v>
      </c>
      <c r="U157" s="37">
        <f>SUMIFS(СВЦЭМ!$E$34:$E$777,СВЦЭМ!$A$34:$A$777,$A157,СВЦЭМ!$B$34:$B$777,U$155)+'СЕТ СН'!$F$12</f>
        <v>0</v>
      </c>
      <c r="V157" s="37">
        <f>SUMIFS(СВЦЭМ!$E$34:$E$777,СВЦЭМ!$A$34:$A$777,$A157,СВЦЭМ!$B$34:$B$777,V$155)+'СЕТ СН'!$F$12</f>
        <v>0</v>
      </c>
      <c r="W157" s="37">
        <f>SUMIFS(СВЦЭМ!$E$34:$E$777,СВЦЭМ!$A$34:$A$777,$A157,СВЦЭМ!$B$34:$B$777,W$155)+'СЕТ СН'!$F$12</f>
        <v>0</v>
      </c>
      <c r="X157" s="37">
        <f>SUMIFS(СВЦЭМ!$E$34:$E$777,СВЦЭМ!$A$34:$A$777,$A157,СВЦЭМ!$B$34:$B$777,X$155)+'СЕТ СН'!$F$12</f>
        <v>0</v>
      </c>
      <c r="Y157" s="37">
        <f>SUMIFS(СВЦЭМ!$E$34:$E$777,СВЦЭМ!$A$34:$A$777,$A157,СВЦЭМ!$B$34:$B$777,Y$155)+'СЕТ СН'!$F$12</f>
        <v>0</v>
      </c>
    </row>
    <row r="158" spans="1:27" ht="15.75" x14ac:dyDescent="0.2">
      <c r="A158" s="36">
        <f t="shared" ref="A158:A186" si="4">A157+1</f>
        <v>42616</v>
      </c>
      <c r="B158" s="37">
        <f>SUMIFS(СВЦЭМ!$E$34:$E$777,СВЦЭМ!$A$34:$A$777,$A158,СВЦЭМ!$B$34:$B$777,B$155)+'СЕТ СН'!$F$12</f>
        <v>0</v>
      </c>
      <c r="C158" s="37">
        <f>SUMIFS(СВЦЭМ!$E$34:$E$777,СВЦЭМ!$A$34:$A$777,$A158,СВЦЭМ!$B$34:$B$777,C$155)+'СЕТ СН'!$F$12</f>
        <v>0</v>
      </c>
      <c r="D158" s="37">
        <f>SUMIFS(СВЦЭМ!$E$34:$E$777,СВЦЭМ!$A$34:$A$777,$A158,СВЦЭМ!$B$34:$B$777,D$155)+'СЕТ СН'!$F$12</f>
        <v>0</v>
      </c>
      <c r="E158" s="37">
        <f>SUMIFS(СВЦЭМ!$E$34:$E$777,СВЦЭМ!$A$34:$A$777,$A158,СВЦЭМ!$B$34:$B$777,E$155)+'СЕТ СН'!$F$12</f>
        <v>0</v>
      </c>
      <c r="F158" s="37">
        <f>SUMIFS(СВЦЭМ!$E$34:$E$777,СВЦЭМ!$A$34:$A$777,$A158,СВЦЭМ!$B$34:$B$777,F$155)+'СЕТ СН'!$F$12</f>
        <v>0</v>
      </c>
      <c r="G158" s="37">
        <f>SUMIFS(СВЦЭМ!$E$34:$E$777,СВЦЭМ!$A$34:$A$777,$A158,СВЦЭМ!$B$34:$B$777,G$155)+'СЕТ СН'!$F$12</f>
        <v>0</v>
      </c>
      <c r="H158" s="37">
        <f>SUMIFS(СВЦЭМ!$E$34:$E$777,СВЦЭМ!$A$34:$A$777,$A158,СВЦЭМ!$B$34:$B$777,H$155)+'СЕТ СН'!$F$12</f>
        <v>0</v>
      </c>
      <c r="I158" s="37">
        <f>SUMIFS(СВЦЭМ!$E$34:$E$777,СВЦЭМ!$A$34:$A$777,$A158,СВЦЭМ!$B$34:$B$777,I$155)+'СЕТ СН'!$F$12</f>
        <v>0</v>
      </c>
      <c r="J158" s="37">
        <f>SUMIFS(СВЦЭМ!$E$34:$E$777,СВЦЭМ!$A$34:$A$777,$A158,СВЦЭМ!$B$34:$B$777,J$155)+'СЕТ СН'!$F$12</f>
        <v>0</v>
      </c>
      <c r="K158" s="37">
        <f>SUMIFS(СВЦЭМ!$E$34:$E$777,СВЦЭМ!$A$34:$A$777,$A158,СВЦЭМ!$B$34:$B$777,K$155)+'СЕТ СН'!$F$12</f>
        <v>0</v>
      </c>
      <c r="L158" s="37">
        <f>SUMIFS(СВЦЭМ!$E$34:$E$777,СВЦЭМ!$A$34:$A$777,$A158,СВЦЭМ!$B$34:$B$777,L$155)+'СЕТ СН'!$F$12</f>
        <v>0</v>
      </c>
      <c r="M158" s="37">
        <f>SUMIFS(СВЦЭМ!$E$34:$E$777,СВЦЭМ!$A$34:$A$777,$A158,СВЦЭМ!$B$34:$B$777,M$155)+'СЕТ СН'!$F$12</f>
        <v>0</v>
      </c>
      <c r="N158" s="37">
        <f>SUMIFS(СВЦЭМ!$E$34:$E$777,СВЦЭМ!$A$34:$A$777,$A158,СВЦЭМ!$B$34:$B$777,N$155)+'СЕТ СН'!$F$12</f>
        <v>0</v>
      </c>
      <c r="O158" s="37">
        <f>SUMIFS(СВЦЭМ!$E$34:$E$777,СВЦЭМ!$A$34:$A$777,$A158,СВЦЭМ!$B$34:$B$777,O$155)+'СЕТ СН'!$F$12</f>
        <v>0</v>
      </c>
      <c r="P158" s="37">
        <f>SUMIFS(СВЦЭМ!$E$34:$E$777,СВЦЭМ!$A$34:$A$777,$A158,СВЦЭМ!$B$34:$B$777,P$155)+'СЕТ СН'!$F$12</f>
        <v>0</v>
      </c>
      <c r="Q158" s="37">
        <f>SUMIFS(СВЦЭМ!$E$34:$E$777,СВЦЭМ!$A$34:$A$777,$A158,СВЦЭМ!$B$34:$B$777,Q$155)+'СЕТ СН'!$F$12</f>
        <v>0</v>
      </c>
      <c r="R158" s="37">
        <f>SUMIFS(СВЦЭМ!$E$34:$E$777,СВЦЭМ!$A$34:$A$777,$A158,СВЦЭМ!$B$34:$B$777,R$155)+'СЕТ СН'!$F$12</f>
        <v>0</v>
      </c>
      <c r="S158" s="37">
        <f>SUMIFS(СВЦЭМ!$E$34:$E$777,СВЦЭМ!$A$34:$A$777,$A158,СВЦЭМ!$B$34:$B$777,S$155)+'СЕТ СН'!$F$12</f>
        <v>0</v>
      </c>
      <c r="T158" s="37">
        <f>SUMIFS(СВЦЭМ!$E$34:$E$777,СВЦЭМ!$A$34:$A$777,$A158,СВЦЭМ!$B$34:$B$777,T$155)+'СЕТ СН'!$F$12</f>
        <v>0</v>
      </c>
      <c r="U158" s="37">
        <f>SUMIFS(СВЦЭМ!$E$34:$E$777,СВЦЭМ!$A$34:$A$777,$A158,СВЦЭМ!$B$34:$B$777,U$155)+'СЕТ СН'!$F$12</f>
        <v>0</v>
      </c>
      <c r="V158" s="37">
        <f>SUMIFS(СВЦЭМ!$E$34:$E$777,СВЦЭМ!$A$34:$A$777,$A158,СВЦЭМ!$B$34:$B$777,V$155)+'СЕТ СН'!$F$12</f>
        <v>0</v>
      </c>
      <c r="W158" s="37">
        <f>SUMIFS(СВЦЭМ!$E$34:$E$777,СВЦЭМ!$A$34:$A$777,$A158,СВЦЭМ!$B$34:$B$777,W$155)+'СЕТ СН'!$F$12</f>
        <v>0</v>
      </c>
      <c r="X158" s="37">
        <f>SUMIFS(СВЦЭМ!$E$34:$E$777,СВЦЭМ!$A$34:$A$777,$A158,СВЦЭМ!$B$34:$B$777,X$155)+'СЕТ СН'!$F$12</f>
        <v>0</v>
      </c>
      <c r="Y158" s="37">
        <f>SUMIFS(СВЦЭМ!$E$34:$E$777,СВЦЭМ!$A$34:$A$777,$A158,СВЦЭМ!$B$34:$B$777,Y$155)+'СЕТ СН'!$F$12</f>
        <v>0</v>
      </c>
    </row>
    <row r="159" spans="1:27" ht="15.75" x14ac:dyDescent="0.2">
      <c r="A159" s="36">
        <f t="shared" si="4"/>
        <v>42617</v>
      </c>
      <c r="B159" s="37">
        <f>SUMIFS(СВЦЭМ!$E$34:$E$777,СВЦЭМ!$A$34:$A$777,$A159,СВЦЭМ!$B$34:$B$777,B$155)+'СЕТ СН'!$F$12</f>
        <v>0</v>
      </c>
      <c r="C159" s="37">
        <f>SUMIFS(СВЦЭМ!$E$34:$E$777,СВЦЭМ!$A$34:$A$777,$A159,СВЦЭМ!$B$34:$B$777,C$155)+'СЕТ СН'!$F$12</f>
        <v>0</v>
      </c>
      <c r="D159" s="37">
        <f>SUMIFS(СВЦЭМ!$E$34:$E$777,СВЦЭМ!$A$34:$A$777,$A159,СВЦЭМ!$B$34:$B$777,D$155)+'СЕТ СН'!$F$12</f>
        <v>0</v>
      </c>
      <c r="E159" s="37">
        <f>SUMIFS(СВЦЭМ!$E$34:$E$777,СВЦЭМ!$A$34:$A$777,$A159,СВЦЭМ!$B$34:$B$777,E$155)+'СЕТ СН'!$F$12</f>
        <v>0</v>
      </c>
      <c r="F159" s="37">
        <f>SUMIFS(СВЦЭМ!$E$34:$E$777,СВЦЭМ!$A$34:$A$777,$A159,СВЦЭМ!$B$34:$B$777,F$155)+'СЕТ СН'!$F$12</f>
        <v>0</v>
      </c>
      <c r="G159" s="37">
        <f>SUMIFS(СВЦЭМ!$E$34:$E$777,СВЦЭМ!$A$34:$A$777,$A159,СВЦЭМ!$B$34:$B$777,G$155)+'СЕТ СН'!$F$12</f>
        <v>0</v>
      </c>
      <c r="H159" s="37">
        <f>SUMIFS(СВЦЭМ!$E$34:$E$777,СВЦЭМ!$A$34:$A$777,$A159,СВЦЭМ!$B$34:$B$777,H$155)+'СЕТ СН'!$F$12</f>
        <v>0</v>
      </c>
      <c r="I159" s="37">
        <f>SUMIFS(СВЦЭМ!$E$34:$E$777,СВЦЭМ!$A$34:$A$777,$A159,СВЦЭМ!$B$34:$B$777,I$155)+'СЕТ СН'!$F$12</f>
        <v>0</v>
      </c>
      <c r="J159" s="37">
        <f>SUMIFS(СВЦЭМ!$E$34:$E$777,СВЦЭМ!$A$34:$A$777,$A159,СВЦЭМ!$B$34:$B$777,J$155)+'СЕТ СН'!$F$12</f>
        <v>0</v>
      </c>
      <c r="K159" s="37">
        <f>SUMIFS(СВЦЭМ!$E$34:$E$777,СВЦЭМ!$A$34:$A$777,$A159,СВЦЭМ!$B$34:$B$777,K$155)+'СЕТ СН'!$F$12</f>
        <v>0</v>
      </c>
      <c r="L159" s="37">
        <f>SUMIFS(СВЦЭМ!$E$34:$E$777,СВЦЭМ!$A$34:$A$777,$A159,СВЦЭМ!$B$34:$B$777,L$155)+'СЕТ СН'!$F$12</f>
        <v>0</v>
      </c>
      <c r="M159" s="37">
        <f>SUMIFS(СВЦЭМ!$E$34:$E$777,СВЦЭМ!$A$34:$A$777,$A159,СВЦЭМ!$B$34:$B$777,M$155)+'СЕТ СН'!$F$12</f>
        <v>0</v>
      </c>
      <c r="N159" s="37">
        <f>SUMIFS(СВЦЭМ!$E$34:$E$777,СВЦЭМ!$A$34:$A$777,$A159,СВЦЭМ!$B$34:$B$777,N$155)+'СЕТ СН'!$F$12</f>
        <v>0</v>
      </c>
      <c r="O159" s="37">
        <f>SUMIFS(СВЦЭМ!$E$34:$E$777,СВЦЭМ!$A$34:$A$777,$A159,СВЦЭМ!$B$34:$B$777,O$155)+'СЕТ СН'!$F$12</f>
        <v>0</v>
      </c>
      <c r="P159" s="37">
        <f>SUMIFS(СВЦЭМ!$E$34:$E$777,СВЦЭМ!$A$34:$A$777,$A159,СВЦЭМ!$B$34:$B$777,P$155)+'СЕТ СН'!$F$12</f>
        <v>0</v>
      </c>
      <c r="Q159" s="37">
        <f>SUMIFS(СВЦЭМ!$E$34:$E$777,СВЦЭМ!$A$34:$A$777,$A159,СВЦЭМ!$B$34:$B$777,Q$155)+'СЕТ СН'!$F$12</f>
        <v>0</v>
      </c>
      <c r="R159" s="37">
        <f>SUMIFS(СВЦЭМ!$E$34:$E$777,СВЦЭМ!$A$34:$A$777,$A159,СВЦЭМ!$B$34:$B$777,R$155)+'СЕТ СН'!$F$12</f>
        <v>0</v>
      </c>
      <c r="S159" s="37">
        <f>SUMIFS(СВЦЭМ!$E$34:$E$777,СВЦЭМ!$A$34:$A$777,$A159,СВЦЭМ!$B$34:$B$777,S$155)+'СЕТ СН'!$F$12</f>
        <v>0</v>
      </c>
      <c r="T159" s="37">
        <f>SUMIFS(СВЦЭМ!$E$34:$E$777,СВЦЭМ!$A$34:$A$777,$A159,СВЦЭМ!$B$34:$B$777,T$155)+'СЕТ СН'!$F$12</f>
        <v>0</v>
      </c>
      <c r="U159" s="37">
        <f>SUMIFS(СВЦЭМ!$E$34:$E$777,СВЦЭМ!$A$34:$A$777,$A159,СВЦЭМ!$B$34:$B$777,U$155)+'СЕТ СН'!$F$12</f>
        <v>0</v>
      </c>
      <c r="V159" s="37">
        <f>SUMIFS(СВЦЭМ!$E$34:$E$777,СВЦЭМ!$A$34:$A$777,$A159,СВЦЭМ!$B$34:$B$777,V$155)+'СЕТ СН'!$F$12</f>
        <v>0</v>
      </c>
      <c r="W159" s="37">
        <f>SUMIFS(СВЦЭМ!$E$34:$E$777,СВЦЭМ!$A$34:$A$777,$A159,СВЦЭМ!$B$34:$B$777,W$155)+'СЕТ СН'!$F$12</f>
        <v>0</v>
      </c>
      <c r="X159" s="37">
        <f>SUMIFS(СВЦЭМ!$E$34:$E$777,СВЦЭМ!$A$34:$A$777,$A159,СВЦЭМ!$B$34:$B$777,X$155)+'СЕТ СН'!$F$12</f>
        <v>0</v>
      </c>
      <c r="Y159" s="37">
        <f>SUMIFS(СВЦЭМ!$E$34:$E$777,СВЦЭМ!$A$34:$A$777,$A159,СВЦЭМ!$B$34:$B$777,Y$155)+'СЕТ СН'!$F$12</f>
        <v>0</v>
      </c>
    </row>
    <row r="160" spans="1:27" ht="15.75" x14ac:dyDescent="0.2">
      <c r="A160" s="36">
        <f t="shared" si="4"/>
        <v>42618</v>
      </c>
      <c r="B160" s="37">
        <f>SUMIFS(СВЦЭМ!$E$34:$E$777,СВЦЭМ!$A$34:$A$777,$A160,СВЦЭМ!$B$34:$B$777,B$155)+'СЕТ СН'!$F$12</f>
        <v>0</v>
      </c>
      <c r="C160" s="37">
        <f>SUMIFS(СВЦЭМ!$E$34:$E$777,СВЦЭМ!$A$34:$A$777,$A160,СВЦЭМ!$B$34:$B$777,C$155)+'СЕТ СН'!$F$12</f>
        <v>0</v>
      </c>
      <c r="D160" s="37">
        <f>SUMIFS(СВЦЭМ!$E$34:$E$777,СВЦЭМ!$A$34:$A$777,$A160,СВЦЭМ!$B$34:$B$777,D$155)+'СЕТ СН'!$F$12</f>
        <v>0</v>
      </c>
      <c r="E160" s="37">
        <f>SUMIFS(СВЦЭМ!$E$34:$E$777,СВЦЭМ!$A$34:$A$777,$A160,СВЦЭМ!$B$34:$B$777,E$155)+'СЕТ СН'!$F$12</f>
        <v>0</v>
      </c>
      <c r="F160" s="37">
        <f>SUMIFS(СВЦЭМ!$E$34:$E$777,СВЦЭМ!$A$34:$A$777,$A160,СВЦЭМ!$B$34:$B$777,F$155)+'СЕТ СН'!$F$12</f>
        <v>0</v>
      </c>
      <c r="G160" s="37">
        <f>SUMIFS(СВЦЭМ!$E$34:$E$777,СВЦЭМ!$A$34:$A$777,$A160,СВЦЭМ!$B$34:$B$777,G$155)+'СЕТ СН'!$F$12</f>
        <v>0</v>
      </c>
      <c r="H160" s="37">
        <f>SUMIFS(СВЦЭМ!$E$34:$E$777,СВЦЭМ!$A$34:$A$777,$A160,СВЦЭМ!$B$34:$B$777,H$155)+'СЕТ СН'!$F$12</f>
        <v>0</v>
      </c>
      <c r="I160" s="37">
        <f>SUMIFS(СВЦЭМ!$E$34:$E$777,СВЦЭМ!$A$34:$A$777,$A160,СВЦЭМ!$B$34:$B$777,I$155)+'СЕТ СН'!$F$12</f>
        <v>0</v>
      </c>
      <c r="J160" s="37">
        <f>SUMIFS(СВЦЭМ!$E$34:$E$777,СВЦЭМ!$A$34:$A$777,$A160,СВЦЭМ!$B$34:$B$777,J$155)+'СЕТ СН'!$F$12</f>
        <v>0</v>
      </c>
      <c r="K160" s="37">
        <f>SUMIFS(СВЦЭМ!$E$34:$E$777,СВЦЭМ!$A$34:$A$777,$A160,СВЦЭМ!$B$34:$B$777,K$155)+'СЕТ СН'!$F$12</f>
        <v>0</v>
      </c>
      <c r="L160" s="37">
        <f>SUMIFS(СВЦЭМ!$E$34:$E$777,СВЦЭМ!$A$34:$A$777,$A160,СВЦЭМ!$B$34:$B$777,L$155)+'СЕТ СН'!$F$12</f>
        <v>0</v>
      </c>
      <c r="M160" s="37">
        <f>SUMIFS(СВЦЭМ!$E$34:$E$777,СВЦЭМ!$A$34:$A$777,$A160,СВЦЭМ!$B$34:$B$777,M$155)+'СЕТ СН'!$F$12</f>
        <v>0</v>
      </c>
      <c r="N160" s="37">
        <f>SUMIFS(СВЦЭМ!$E$34:$E$777,СВЦЭМ!$A$34:$A$777,$A160,СВЦЭМ!$B$34:$B$777,N$155)+'СЕТ СН'!$F$12</f>
        <v>0</v>
      </c>
      <c r="O160" s="37">
        <f>SUMIFS(СВЦЭМ!$E$34:$E$777,СВЦЭМ!$A$34:$A$777,$A160,СВЦЭМ!$B$34:$B$777,O$155)+'СЕТ СН'!$F$12</f>
        <v>0</v>
      </c>
      <c r="P160" s="37">
        <f>SUMIFS(СВЦЭМ!$E$34:$E$777,СВЦЭМ!$A$34:$A$777,$A160,СВЦЭМ!$B$34:$B$777,P$155)+'СЕТ СН'!$F$12</f>
        <v>0</v>
      </c>
      <c r="Q160" s="37">
        <f>SUMIFS(СВЦЭМ!$E$34:$E$777,СВЦЭМ!$A$34:$A$777,$A160,СВЦЭМ!$B$34:$B$777,Q$155)+'СЕТ СН'!$F$12</f>
        <v>0</v>
      </c>
      <c r="R160" s="37">
        <f>SUMIFS(СВЦЭМ!$E$34:$E$777,СВЦЭМ!$A$34:$A$777,$A160,СВЦЭМ!$B$34:$B$777,R$155)+'СЕТ СН'!$F$12</f>
        <v>0</v>
      </c>
      <c r="S160" s="37">
        <f>SUMIFS(СВЦЭМ!$E$34:$E$777,СВЦЭМ!$A$34:$A$777,$A160,СВЦЭМ!$B$34:$B$777,S$155)+'СЕТ СН'!$F$12</f>
        <v>0</v>
      </c>
      <c r="T160" s="37">
        <f>SUMIFS(СВЦЭМ!$E$34:$E$777,СВЦЭМ!$A$34:$A$777,$A160,СВЦЭМ!$B$34:$B$777,T$155)+'СЕТ СН'!$F$12</f>
        <v>0</v>
      </c>
      <c r="U160" s="37">
        <f>SUMIFS(СВЦЭМ!$E$34:$E$777,СВЦЭМ!$A$34:$A$777,$A160,СВЦЭМ!$B$34:$B$777,U$155)+'СЕТ СН'!$F$12</f>
        <v>0</v>
      </c>
      <c r="V160" s="37">
        <f>SUMIFS(СВЦЭМ!$E$34:$E$777,СВЦЭМ!$A$34:$A$777,$A160,СВЦЭМ!$B$34:$B$777,V$155)+'СЕТ СН'!$F$12</f>
        <v>0</v>
      </c>
      <c r="W160" s="37">
        <f>SUMIFS(СВЦЭМ!$E$34:$E$777,СВЦЭМ!$A$34:$A$777,$A160,СВЦЭМ!$B$34:$B$777,W$155)+'СЕТ СН'!$F$12</f>
        <v>0</v>
      </c>
      <c r="X160" s="37">
        <f>SUMIFS(СВЦЭМ!$E$34:$E$777,СВЦЭМ!$A$34:$A$777,$A160,СВЦЭМ!$B$34:$B$777,X$155)+'СЕТ СН'!$F$12</f>
        <v>0</v>
      </c>
      <c r="Y160" s="37">
        <f>SUMIFS(СВЦЭМ!$E$34:$E$777,СВЦЭМ!$A$34:$A$777,$A160,СВЦЭМ!$B$34:$B$777,Y$155)+'СЕТ СН'!$F$12</f>
        <v>0</v>
      </c>
    </row>
    <row r="161" spans="1:25" ht="15.75" x14ac:dyDescent="0.2">
      <c r="A161" s="36">
        <f t="shared" si="4"/>
        <v>42619</v>
      </c>
      <c r="B161" s="37">
        <f>SUMIFS(СВЦЭМ!$E$34:$E$777,СВЦЭМ!$A$34:$A$777,$A161,СВЦЭМ!$B$34:$B$777,B$155)+'СЕТ СН'!$F$12</f>
        <v>0</v>
      </c>
      <c r="C161" s="37">
        <f>SUMIFS(СВЦЭМ!$E$34:$E$777,СВЦЭМ!$A$34:$A$777,$A161,СВЦЭМ!$B$34:$B$777,C$155)+'СЕТ СН'!$F$12</f>
        <v>0</v>
      </c>
      <c r="D161" s="37">
        <f>SUMIFS(СВЦЭМ!$E$34:$E$777,СВЦЭМ!$A$34:$A$777,$A161,СВЦЭМ!$B$34:$B$777,D$155)+'СЕТ СН'!$F$12</f>
        <v>0</v>
      </c>
      <c r="E161" s="37">
        <f>SUMIFS(СВЦЭМ!$E$34:$E$777,СВЦЭМ!$A$34:$A$777,$A161,СВЦЭМ!$B$34:$B$777,E$155)+'СЕТ СН'!$F$12</f>
        <v>0</v>
      </c>
      <c r="F161" s="37">
        <f>SUMIFS(СВЦЭМ!$E$34:$E$777,СВЦЭМ!$A$34:$A$777,$A161,СВЦЭМ!$B$34:$B$777,F$155)+'СЕТ СН'!$F$12</f>
        <v>0</v>
      </c>
      <c r="G161" s="37">
        <f>SUMIFS(СВЦЭМ!$E$34:$E$777,СВЦЭМ!$A$34:$A$777,$A161,СВЦЭМ!$B$34:$B$777,G$155)+'СЕТ СН'!$F$12</f>
        <v>0</v>
      </c>
      <c r="H161" s="37">
        <f>SUMIFS(СВЦЭМ!$E$34:$E$777,СВЦЭМ!$A$34:$A$777,$A161,СВЦЭМ!$B$34:$B$777,H$155)+'СЕТ СН'!$F$12</f>
        <v>0</v>
      </c>
      <c r="I161" s="37">
        <f>SUMIFS(СВЦЭМ!$E$34:$E$777,СВЦЭМ!$A$34:$A$777,$A161,СВЦЭМ!$B$34:$B$777,I$155)+'СЕТ СН'!$F$12</f>
        <v>0</v>
      </c>
      <c r="J161" s="37">
        <f>SUMIFS(СВЦЭМ!$E$34:$E$777,СВЦЭМ!$A$34:$A$777,$A161,СВЦЭМ!$B$34:$B$777,J$155)+'СЕТ СН'!$F$12</f>
        <v>0</v>
      </c>
      <c r="K161" s="37">
        <f>SUMIFS(СВЦЭМ!$E$34:$E$777,СВЦЭМ!$A$34:$A$777,$A161,СВЦЭМ!$B$34:$B$777,K$155)+'СЕТ СН'!$F$12</f>
        <v>0</v>
      </c>
      <c r="L161" s="37">
        <f>SUMIFS(СВЦЭМ!$E$34:$E$777,СВЦЭМ!$A$34:$A$777,$A161,СВЦЭМ!$B$34:$B$777,L$155)+'СЕТ СН'!$F$12</f>
        <v>0</v>
      </c>
      <c r="M161" s="37">
        <f>SUMIFS(СВЦЭМ!$E$34:$E$777,СВЦЭМ!$A$34:$A$777,$A161,СВЦЭМ!$B$34:$B$777,M$155)+'СЕТ СН'!$F$12</f>
        <v>0</v>
      </c>
      <c r="N161" s="37">
        <f>SUMIFS(СВЦЭМ!$E$34:$E$777,СВЦЭМ!$A$34:$A$777,$A161,СВЦЭМ!$B$34:$B$777,N$155)+'СЕТ СН'!$F$12</f>
        <v>0</v>
      </c>
      <c r="O161" s="37">
        <f>SUMIFS(СВЦЭМ!$E$34:$E$777,СВЦЭМ!$A$34:$A$777,$A161,СВЦЭМ!$B$34:$B$777,O$155)+'СЕТ СН'!$F$12</f>
        <v>0</v>
      </c>
      <c r="P161" s="37">
        <f>SUMIFS(СВЦЭМ!$E$34:$E$777,СВЦЭМ!$A$34:$A$777,$A161,СВЦЭМ!$B$34:$B$777,P$155)+'СЕТ СН'!$F$12</f>
        <v>0</v>
      </c>
      <c r="Q161" s="37">
        <f>SUMIFS(СВЦЭМ!$E$34:$E$777,СВЦЭМ!$A$34:$A$777,$A161,СВЦЭМ!$B$34:$B$777,Q$155)+'СЕТ СН'!$F$12</f>
        <v>0</v>
      </c>
      <c r="R161" s="37">
        <f>SUMIFS(СВЦЭМ!$E$34:$E$777,СВЦЭМ!$A$34:$A$777,$A161,СВЦЭМ!$B$34:$B$777,R$155)+'СЕТ СН'!$F$12</f>
        <v>0</v>
      </c>
      <c r="S161" s="37">
        <f>SUMIFS(СВЦЭМ!$E$34:$E$777,СВЦЭМ!$A$34:$A$777,$A161,СВЦЭМ!$B$34:$B$777,S$155)+'СЕТ СН'!$F$12</f>
        <v>0</v>
      </c>
      <c r="T161" s="37">
        <f>SUMIFS(СВЦЭМ!$E$34:$E$777,СВЦЭМ!$A$34:$A$777,$A161,СВЦЭМ!$B$34:$B$777,T$155)+'СЕТ СН'!$F$12</f>
        <v>0</v>
      </c>
      <c r="U161" s="37">
        <f>SUMIFS(СВЦЭМ!$E$34:$E$777,СВЦЭМ!$A$34:$A$777,$A161,СВЦЭМ!$B$34:$B$777,U$155)+'СЕТ СН'!$F$12</f>
        <v>0</v>
      </c>
      <c r="V161" s="37">
        <f>SUMIFS(СВЦЭМ!$E$34:$E$777,СВЦЭМ!$A$34:$A$777,$A161,СВЦЭМ!$B$34:$B$777,V$155)+'СЕТ СН'!$F$12</f>
        <v>0</v>
      </c>
      <c r="W161" s="37">
        <f>SUMIFS(СВЦЭМ!$E$34:$E$777,СВЦЭМ!$A$34:$A$777,$A161,СВЦЭМ!$B$34:$B$777,W$155)+'СЕТ СН'!$F$12</f>
        <v>0</v>
      </c>
      <c r="X161" s="37">
        <f>SUMIFS(СВЦЭМ!$E$34:$E$777,СВЦЭМ!$A$34:$A$777,$A161,СВЦЭМ!$B$34:$B$777,X$155)+'СЕТ СН'!$F$12</f>
        <v>0</v>
      </c>
      <c r="Y161" s="37">
        <f>SUMIFS(СВЦЭМ!$E$34:$E$777,СВЦЭМ!$A$34:$A$777,$A161,СВЦЭМ!$B$34:$B$777,Y$155)+'СЕТ СН'!$F$12</f>
        <v>0</v>
      </c>
    </row>
    <row r="162" spans="1:25" ht="15.75" x14ac:dyDescent="0.2">
      <c r="A162" s="36">
        <f t="shared" si="4"/>
        <v>42620</v>
      </c>
      <c r="B162" s="37">
        <f>SUMIFS(СВЦЭМ!$E$34:$E$777,СВЦЭМ!$A$34:$A$777,$A162,СВЦЭМ!$B$34:$B$777,B$155)+'СЕТ СН'!$F$12</f>
        <v>0</v>
      </c>
      <c r="C162" s="37">
        <f>SUMIFS(СВЦЭМ!$E$34:$E$777,СВЦЭМ!$A$34:$A$777,$A162,СВЦЭМ!$B$34:$B$777,C$155)+'СЕТ СН'!$F$12</f>
        <v>0</v>
      </c>
      <c r="D162" s="37">
        <f>SUMIFS(СВЦЭМ!$E$34:$E$777,СВЦЭМ!$A$34:$A$777,$A162,СВЦЭМ!$B$34:$B$777,D$155)+'СЕТ СН'!$F$12</f>
        <v>0</v>
      </c>
      <c r="E162" s="37">
        <f>SUMIFS(СВЦЭМ!$E$34:$E$777,СВЦЭМ!$A$34:$A$777,$A162,СВЦЭМ!$B$34:$B$777,E$155)+'СЕТ СН'!$F$12</f>
        <v>0</v>
      </c>
      <c r="F162" s="37">
        <f>SUMIFS(СВЦЭМ!$E$34:$E$777,СВЦЭМ!$A$34:$A$777,$A162,СВЦЭМ!$B$34:$B$777,F$155)+'СЕТ СН'!$F$12</f>
        <v>0</v>
      </c>
      <c r="G162" s="37">
        <f>SUMIFS(СВЦЭМ!$E$34:$E$777,СВЦЭМ!$A$34:$A$777,$A162,СВЦЭМ!$B$34:$B$777,G$155)+'СЕТ СН'!$F$12</f>
        <v>0</v>
      </c>
      <c r="H162" s="37">
        <f>SUMIFS(СВЦЭМ!$E$34:$E$777,СВЦЭМ!$A$34:$A$777,$A162,СВЦЭМ!$B$34:$B$777,H$155)+'СЕТ СН'!$F$12</f>
        <v>0</v>
      </c>
      <c r="I162" s="37">
        <f>SUMIFS(СВЦЭМ!$E$34:$E$777,СВЦЭМ!$A$34:$A$777,$A162,СВЦЭМ!$B$34:$B$777,I$155)+'СЕТ СН'!$F$12</f>
        <v>0</v>
      </c>
      <c r="J162" s="37">
        <f>SUMIFS(СВЦЭМ!$E$34:$E$777,СВЦЭМ!$A$34:$A$777,$A162,СВЦЭМ!$B$34:$B$777,J$155)+'СЕТ СН'!$F$12</f>
        <v>0</v>
      </c>
      <c r="K162" s="37">
        <f>SUMIFS(СВЦЭМ!$E$34:$E$777,СВЦЭМ!$A$34:$A$777,$A162,СВЦЭМ!$B$34:$B$777,K$155)+'СЕТ СН'!$F$12</f>
        <v>0</v>
      </c>
      <c r="L162" s="37">
        <f>SUMIFS(СВЦЭМ!$E$34:$E$777,СВЦЭМ!$A$34:$A$777,$A162,СВЦЭМ!$B$34:$B$777,L$155)+'СЕТ СН'!$F$12</f>
        <v>0</v>
      </c>
      <c r="M162" s="37">
        <f>SUMIFS(СВЦЭМ!$E$34:$E$777,СВЦЭМ!$A$34:$A$777,$A162,СВЦЭМ!$B$34:$B$777,M$155)+'СЕТ СН'!$F$12</f>
        <v>0</v>
      </c>
      <c r="N162" s="37">
        <f>SUMIFS(СВЦЭМ!$E$34:$E$777,СВЦЭМ!$A$34:$A$777,$A162,СВЦЭМ!$B$34:$B$777,N$155)+'СЕТ СН'!$F$12</f>
        <v>0</v>
      </c>
      <c r="O162" s="37">
        <f>SUMIFS(СВЦЭМ!$E$34:$E$777,СВЦЭМ!$A$34:$A$777,$A162,СВЦЭМ!$B$34:$B$777,O$155)+'СЕТ СН'!$F$12</f>
        <v>0</v>
      </c>
      <c r="P162" s="37">
        <f>SUMIFS(СВЦЭМ!$E$34:$E$777,СВЦЭМ!$A$34:$A$777,$A162,СВЦЭМ!$B$34:$B$777,P$155)+'СЕТ СН'!$F$12</f>
        <v>0</v>
      </c>
      <c r="Q162" s="37">
        <f>SUMIFS(СВЦЭМ!$E$34:$E$777,СВЦЭМ!$A$34:$A$777,$A162,СВЦЭМ!$B$34:$B$777,Q$155)+'СЕТ СН'!$F$12</f>
        <v>0</v>
      </c>
      <c r="R162" s="37">
        <f>SUMIFS(СВЦЭМ!$E$34:$E$777,СВЦЭМ!$A$34:$A$777,$A162,СВЦЭМ!$B$34:$B$777,R$155)+'СЕТ СН'!$F$12</f>
        <v>0</v>
      </c>
      <c r="S162" s="37">
        <f>SUMIFS(СВЦЭМ!$E$34:$E$777,СВЦЭМ!$A$34:$A$777,$A162,СВЦЭМ!$B$34:$B$777,S$155)+'СЕТ СН'!$F$12</f>
        <v>0</v>
      </c>
      <c r="T162" s="37">
        <f>SUMIFS(СВЦЭМ!$E$34:$E$777,СВЦЭМ!$A$34:$A$777,$A162,СВЦЭМ!$B$34:$B$777,T$155)+'СЕТ СН'!$F$12</f>
        <v>0</v>
      </c>
      <c r="U162" s="37">
        <f>SUMIFS(СВЦЭМ!$E$34:$E$777,СВЦЭМ!$A$34:$A$777,$A162,СВЦЭМ!$B$34:$B$777,U$155)+'СЕТ СН'!$F$12</f>
        <v>0</v>
      </c>
      <c r="V162" s="37">
        <f>SUMIFS(СВЦЭМ!$E$34:$E$777,СВЦЭМ!$A$34:$A$777,$A162,СВЦЭМ!$B$34:$B$777,V$155)+'СЕТ СН'!$F$12</f>
        <v>0</v>
      </c>
      <c r="W162" s="37">
        <f>SUMIFS(СВЦЭМ!$E$34:$E$777,СВЦЭМ!$A$34:$A$777,$A162,СВЦЭМ!$B$34:$B$777,W$155)+'СЕТ СН'!$F$12</f>
        <v>0</v>
      </c>
      <c r="X162" s="37">
        <f>SUMIFS(СВЦЭМ!$E$34:$E$777,СВЦЭМ!$A$34:$A$777,$A162,СВЦЭМ!$B$34:$B$777,X$155)+'СЕТ СН'!$F$12</f>
        <v>0</v>
      </c>
      <c r="Y162" s="37">
        <f>SUMIFS(СВЦЭМ!$E$34:$E$777,СВЦЭМ!$A$34:$A$777,$A162,СВЦЭМ!$B$34:$B$777,Y$155)+'СЕТ СН'!$F$12</f>
        <v>0</v>
      </c>
    </row>
    <row r="163" spans="1:25" ht="15.75" x14ac:dyDescent="0.2">
      <c r="A163" s="36">
        <f t="shared" si="4"/>
        <v>42621</v>
      </c>
      <c r="B163" s="37">
        <f>SUMIFS(СВЦЭМ!$E$34:$E$777,СВЦЭМ!$A$34:$A$777,$A163,СВЦЭМ!$B$34:$B$777,B$155)+'СЕТ СН'!$F$12</f>
        <v>0</v>
      </c>
      <c r="C163" s="37">
        <f>SUMIFS(СВЦЭМ!$E$34:$E$777,СВЦЭМ!$A$34:$A$777,$A163,СВЦЭМ!$B$34:$B$777,C$155)+'СЕТ СН'!$F$12</f>
        <v>0</v>
      </c>
      <c r="D163" s="37">
        <f>SUMIFS(СВЦЭМ!$E$34:$E$777,СВЦЭМ!$A$34:$A$777,$A163,СВЦЭМ!$B$34:$B$777,D$155)+'СЕТ СН'!$F$12</f>
        <v>0</v>
      </c>
      <c r="E163" s="37">
        <f>SUMIFS(СВЦЭМ!$E$34:$E$777,СВЦЭМ!$A$34:$A$777,$A163,СВЦЭМ!$B$34:$B$777,E$155)+'СЕТ СН'!$F$12</f>
        <v>0</v>
      </c>
      <c r="F163" s="37">
        <f>SUMIFS(СВЦЭМ!$E$34:$E$777,СВЦЭМ!$A$34:$A$777,$A163,СВЦЭМ!$B$34:$B$777,F$155)+'СЕТ СН'!$F$12</f>
        <v>0</v>
      </c>
      <c r="G163" s="37">
        <f>SUMIFS(СВЦЭМ!$E$34:$E$777,СВЦЭМ!$A$34:$A$777,$A163,СВЦЭМ!$B$34:$B$777,G$155)+'СЕТ СН'!$F$12</f>
        <v>0</v>
      </c>
      <c r="H163" s="37">
        <f>SUMIFS(СВЦЭМ!$E$34:$E$777,СВЦЭМ!$A$34:$A$777,$A163,СВЦЭМ!$B$34:$B$777,H$155)+'СЕТ СН'!$F$12</f>
        <v>0</v>
      </c>
      <c r="I163" s="37">
        <f>SUMIFS(СВЦЭМ!$E$34:$E$777,СВЦЭМ!$A$34:$A$777,$A163,СВЦЭМ!$B$34:$B$777,I$155)+'СЕТ СН'!$F$12</f>
        <v>0</v>
      </c>
      <c r="J163" s="37">
        <f>SUMIFS(СВЦЭМ!$E$34:$E$777,СВЦЭМ!$A$34:$A$777,$A163,СВЦЭМ!$B$34:$B$777,J$155)+'СЕТ СН'!$F$12</f>
        <v>0</v>
      </c>
      <c r="K163" s="37">
        <f>SUMIFS(СВЦЭМ!$E$34:$E$777,СВЦЭМ!$A$34:$A$777,$A163,СВЦЭМ!$B$34:$B$777,K$155)+'СЕТ СН'!$F$12</f>
        <v>0</v>
      </c>
      <c r="L163" s="37">
        <f>SUMIFS(СВЦЭМ!$E$34:$E$777,СВЦЭМ!$A$34:$A$777,$A163,СВЦЭМ!$B$34:$B$777,L$155)+'СЕТ СН'!$F$12</f>
        <v>0</v>
      </c>
      <c r="M163" s="37">
        <f>SUMIFS(СВЦЭМ!$E$34:$E$777,СВЦЭМ!$A$34:$A$777,$A163,СВЦЭМ!$B$34:$B$777,M$155)+'СЕТ СН'!$F$12</f>
        <v>0</v>
      </c>
      <c r="N163" s="37">
        <f>SUMIFS(СВЦЭМ!$E$34:$E$777,СВЦЭМ!$A$34:$A$777,$A163,СВЦЭМ!$B$34:$B$777,N$155)+'СЕТ СН'!$F$12</f>
        <v>0</v>
      </c>
      <c r="O163" s="37">
        <f>SUMIFS(СВЦЭМ!$E$34:$E$777,СВЦЭМ!$A$34:$A$777,$A163,СВЦЭМ!$B$34:$B$777,O$155)+'СЕТ СН'!$F$12</f>
        <v>0</v>
      </c>
      <c r="P163" s="37">
        <f>SUMIFS(СВЦЭМ!$E$34:$E$777,СВЦЭМ!$A$34:$A$777,$A163,СВЦЭМ!$B$34:$B$777,P$155)+'СЕТ СН'!$F$12</f>
        <v>0</v>
      </c>
      <c r="Q163" s="37">
        <f>SUMIFS(СВЦЭМ!$E$34:$E$777,СВЦЭМ!$A$34:$A$777,$A163,СВЦЭМ!$B$34:$B$777,Q$155)+'СЕТ СН'!$F$12</f>
        <v>0</v>
      </c>
      <c r="R163" s="37">
        <f>SUMIFS(СВЦЭМ!$E$34:$E$777,СВЦЭМ!$A$34:$A$777,$A163,СВЦЭМ!$B$34:$B$777,R$155)+'СЕТ СН'!$F$12</f>
        <v>0</v>
      </c>
      <c r="S163" s="37">
        <f>SUMIFS(СВЦЭМ!$E$34:$E$777,СВЦЭМ!$A$34:$A$777,$A163,СВЦЭМ!$B$34:$B$777,S$155)+'СЕТ СН'!$F$12</f>
        <v>0</v>
      </c>
      <c r="T163" s="37">
        <f>SUMIFS(СВЦЭМ!$E$34:$E$777,СВЦЭМ!$A$34:$A$777,$A163,СВЦЭМ!$B$34:$B$777,T$155)+'СЕТ СН'!$F$12</f>
        <v>0</v>
      </c>
      <c r="U163" s="37">
        <f>SUMIFS(СВЦЭМ!$E$34:$E$777,СВЦЭМ!$A$34:$A$777,$A163,СВЦЭМ!$B$34:$B$777,U$155)+'СЕТ СН'!$F$12</f>
        <v>0</v>
      </c>
      <c r="V163" s="37">
        <f>SUMIFS(СВЦЭМ!$E$34:$E$777,СВЦЭМ!$A$34:$A$777,$A163,СВЦЭМ!$B$34:$B$777,V$155)+'СЕТ СН'!$F$12</f>
        <v>0</v>
      </c>
      <c r="W163" s="37">
        <f>SUMIFS(СВЦЭМ!$E$34:$E$777,СВЦЭМ!$A$34:$A$777,$A163,СВЦЭМ!$B$34:$B$777,W$155)+'СЕТ СН'!$F$12</f>
        <v>0</v>
      </c>
      <c r="X163" s="37">
        <f>SUMIFS(СВЦЭМ!$E$34:$E$777,СВЦЭМ!$A$34:$A$777,$A163,СВЦЭМ!$B$34:$B$777,X$155)+'СЕТ СН'!$F$12</f>
        <v>0</v>
      </c>
      <c r="Y163" s="37">
        <f>SUMIFS(СВЦЭМ!$E$34:$E$777,СВЦЭМ!$A$34:$A$777,$A163,СВЦЭМ!$B$34:$B$777,Y$155)+'СЕТ СН'!$F$12</f>
        <v>0</v>
      </c>
    </row>
    <row r="164" spans="1:25" ht="15.75" x14ac:dyDescent="0.2">
      <c r="A164" s="36">
        <f t="shared" si="4"/>
        <v>42622</v>
      </c>
      <c r="B164" s="37">
        <f>SUMIFS(СВЦЭМ!$E$34:$E$777,СВЦЭМ!$A$34:$A$777,$A164,СВЦЭМ!$B$34:$B$777,B$155)+'СЕТ СН'!$F$12</f>
        <v>0</v>
      </c>
      <c r="C164" s="37">
        <f>SUMIFS(СВЦЭМ!$E$34:$E$777,СВЦЭМ!$A$34:$A$777,$A164,СВЦЭМ!$B$34:$B$777,C$155)+'СЕТ СН'!$F$12</f>
        <v>0</v>
      </c>
      <c r="D164" s="37">
        <f>SUMIFS(СВЦЭМ!$E$34:$E$777,СВЦЭМ!$A$34:$A$777,$A164,СВЦЭМ!$B$34:$B$777,D$155)+'СЕТ СН'!$F$12</f>
        <v>0</v>
      </c>
      <c r="E164" s="37">
        <f>SUMIFS(СВЦЭМ!$E$34:$E$777,СВЦЭМ!$A$34:$A$777,$A164,СВЦЭМ!$B$34:$B$777,E$155)+'СЕТ СН'!$F$12</f>
        <v>0</v>
      </c>
      <c r="F164" s="37">
        <f>SUMIFS(СВЦЭМ!$E$34:$E$777,СВЦЭМ!$A$34:$A$777,$A164,СВЦЭМ!$B$34:$B$777,F$155)+'СЕТ СН'!$F$12</f>
        <v>0</v>
      </c>
      <c r="G164" s="37">
        <f>SUMIFS(СВЦЭМ!$E$34:$E$777,СВЦЭМ!$A$34:$A$777,$A164,СВЦЭМ!$B$34:$B$777,G$155)+'СЕТ СН'!$F$12</f>
        <v>0</v>
      </c>
      <c r="H164" s="37">
        <f>SUMIFS(СВЦЭМ!$E$34:$E$777,СВЦЭМ!$A$34:$A$777,$A164,СВЦЭМ!$B$34:$B$777,H$155)+'СЕТ СН'!$F$12</f>
        <v>0</v>
      </c>
      <c r="I164" s="37">
        <f>SUMIFS(СВЦЭМ!$E$34:$E$777,СВЦЭМ!$A$34:$A$777,$A164,СВЦЭМ!$B$34:$B$777,I$155)+'СЕТ СН'!$F$12</f>
        <v>0</v>
      </c>
      <c r="J164" s="37">
        <f>SUMIFS(СВЦЭМ!$E$34:$E$777,СВЦЭМ!$A$34:$A$777,$A164,СВЦЭМ!$B$34:$B$777,J$155)+'СЕТ СН'!$F$12</f>
        <v>0</v>
      </c>
      <c r="K164" s="37">
        <f>SUMIFS(СВЦЭМ!$E$34:$E$777,СВЦЭМ!$A$34:$A$777,$A164,СВЦЭМ!$B$34:$B$777,K$155)+'СЕТ СН'!$F$12</f>
        <v>0</v>
      </c>
      <c r="L164" s="37">
        <f>SUMIFS(СВЦЭМ!$E$34:$E$777,СВЦЭМ!$A$34:$A$777,$A164,СВЦЭМ!$B$34:$B$777,L$155)+'СЕТ СН'!$F$12</f>
        <v>0</v>
      </c>
      <c r="M164" s="37">
        <f>SUMIFS(СВЦЭМ!$E$34:$E$777,СВЦЭМ!$A$34:$A$777,$A164,СВЦЭМ!$B$34:$B$777,M$155)+'СЕТ СН'!$F$12</f>
        <v>0</v>
      </c>
      <c r="N164" s="37">
        <f>SUMIFS(СВЦЭМ!$E$34:$E$777,СВЦЭМ!$A$34:$A$777,$A164,СВЦЭМ!$B$34:$B$777,N$155)+'СЕТ СН'!$F$12</f>
        <v>0</v>
      </c>
      <c r="O164" s="37">
        <f>SUMIFS(СВЦЭМ!$E$34:$E$777,СВЦЭМ!$A$34:$A$777,$A164,СВЦЭМ!$B$34:$B$777,O$155)+'СЕТ СН'!$F$12</f>
        <v>0</v>
      </c>
      <c r="P164" s="37">
        <f>SUMIFS(СВЦЭМ!$E$34:$E$777,СВЦЭМ!$A$34:$A$777,$A164,СВЦЭМ!$B$34:$B$777,P$155)+'СЕТ СН'!$F$12</f>
        <v>0</v>
      </c>
      <c r="Q164" s="37">
        <f>SUMIFS(СВЦЭМ!$E$34:$E$777,СВЦЭМ!$A$34:$A$777,$A164,СВЦЭМ!$B$34:$B$777,Q$155)+'СЕТ СН'!$F$12</f>
        <v>0</v>
      </c>
      <c r="R164" s="37">
        <f>SUMIFS(СВЦЭМ!$E$34:$E$777,СВЦЭМ!$A$34:$A$777,$A164,СВЦЭМ!$B$34:$B$777,R$155)+'СЕТ СН'!$F$12</f>
        <v>0</v>
      </c>
      <c r="S164" s="37">
        <f>SUMIFS(СВЦЭМ!$E$34:$E$777,СВЦЭМ!$A$34:$A$777,$A164,СВЦЭМ!$B$34:$B$777,S$155)+'СЕТ СН'!$F$12</f>
        <v>0</v>
      </c>
      <c r="T164" s="37">
        <f>SUMIFS(СВЦЭМ!$E$34:$E$777,СВЦЭМ!$A$34:$A$777,$A164,СВЦЭМ!$B$34:$B$777,T$155)+'СЕТ СН'!$F$12</f>
        <v>0</v>
      </c>
      <c r="U164" s="37">
        <f>SUMIFS(СВЦЭМ!$E$34:$E$777,СВЦЭМ!$A$34:$A$777,$A164,СВЦЭМ!$B$34:$B$777,U$155)+'СЕТ СН'!$F$12</f>
        <v>0</v>
      </c>
      <c r="V164" s="37">
        <f>SUMIFS(СВЦЭМ!$E$34:$E$777,СВЦЭМ!$A$34:$A$777,$A164,СВЦЭМ!$B$34:$B$777,V$155)+'СЕТ СН'!$F$12</f>
        <v>0</v>
      </c>
      <c r="W164" s="37">
        <f>SUMIFS(СВЦЭМ!$E$34:$E$777,СВЦЭМ!$A$34:$A$777,$A164,СВЦЭМ!$B$34:$B$777,W$155)+'СЕТ СН'!$F$12</f>
        <v>0</v>
      </c>
      <c r="X164" s="37">
        <f>SUMIFS(СВЦЭМ!$E$34:$E$777,СВЦЭМ!$A$34:$A$777,$A164,СВЦЭМ!$B$34:$B$777,X$155)+'СЕТ СН'!$F$12</f>
        <v>0</v>
      </c>
      <c r="Y164" s="37">
        <f>SUMIFS(СВЦЭМ!$E$34:$E$777,СВЦЭМ!$A$34:$A$777,$A164,СВЦЭМ!$B$34:$B$777,Y$155)+'СЕТ СН'!$F$12</f>
        <v>0</v>
      </c>
    </row>
    <row r="165" spans="1:25" ht="15.75" x14ac:dyDescent="0.2">
      <c r="A165" s="36">
        <f t="shared" si="4"/>
        <v>42623</v>
      </c>
      <c r="B165" s="37">
        <f>SUMIFS(СВЦЭМ!$E$34:$E$777,СВЦЭМ!$A$34:$A$777,$A165,СВЦЭМ!$B$34:$B$777,B$155)+'СЕТ СН'!$F$12</f>
        <v>0</v>
      </c>
      <c r="C165" s="37">
        <f>SUMIFS(СВЦЭМ!$E$34:$E$777,СВЦЭМ!$A$34:$A$777,$A165,СВЦЭМ!$B$34:$B$777,C$155)+'СЕТ СН'!$F$12</f>
        <v>0</v>
      </c>
      <c r="D165" s="37">
        <f>SUMIFS(СВЦЭМ!$E$34:$E$777,СВЦЭМ!$A$34:$A$777,$A165,СВЦЭМ!$B$34:$B$777,D$155)+'СЕТ СН'!$F$12</f>
        <v>0</v>
      </c>
      <c r="E165" s="37">
        <f>SUMIFS(СВЦЭМ!$E$34:$E$777,СВЦЭМ!$A$34:$A$777,$A165,СВЦЭМ!$B$34:$B$777,E$155)+'СЕТ СН'!$F$12</f>
        <v>0</v>
      </c>
      <c r="F165" s="37">
        <f>SUMIFS(СВЦЭМ!$E$34:$E$777,СВЦЭМ!$A$34:$A$777,$A165,СВЦЭМ!$B$34:$B$777,F$155)+'СЕТ СН'!$F$12</f>
        <v>0</v>
      </c>
      <c r="G165" s="37">
        <f>SUMIFS(СВЦЭМ!$E$34:$E$777,СВЦЭМ!$A$34:$A$777,$A165,СВЦЭМ!$B$34:$B$777,G$155)+'СЕТ СН'!$F$12</f>
        <v>0</v>
      </c>
      <c r="H165" s="37">
        <f>SUMIFS(СВЦЭМ!$E$34:$E$777,СВЦЭМ!$A$34:$A$777,$A165,СВЦЭМ!$B$34:$B$777,H$155)+'СЕТ СН'!$F$12</f>
        <v>0</v>
      </c>
      <c r="I165" s="37">
        <f>SUMIFS(СВЦЭМ!$E$34:$E$777,СВЦЭМ!$A$34:$A$777,$A165,СВЦЭМ!$B$34:$B$777,I$155)+'СЕТ СН'!$F$12</f>
        <v>0</v>
      </c>
      <c r="J165" s="37">
        <f>SUMIFS(СВЦЭМ!$E$34:$E$777,СВЦЭМ!$A$34:$A$777,$A165,СВЦЭМ!$B$34:$B$777,J$155)+'СЕТ СН'!$F$12</f>
        <v>0</v>
      </c>
      <c r="K165" s="37">
        <f>SUMIFS(СВЦЭМ!$E$34:$E$777,СВЦЭМ!$A$34:$A$777,$A165,СВЦЭМ!$B$34:$B$777,K$155)+'СЕТ СН'!$F$12</f>
        <v>0</v>
      </c>
      <c r="L165" s="37">
        <f>SUMIFS(СВЦЭМ!$E$34:$E$777,СВЦЭМ!$A$34:$A$777,$A165,СВЦЭМ!$B$34:$B$777,L$155)+'СЕТ СН'!$F$12</f>
        <v>0</v>
      </c>
      <c r="M165" s="37">
        <f>SUMIFS(СВЦЭМ!$E$34:$E$777,СВЦЭМ!$A$34:$A$777,$A165,СВЦЭМ!$B$34:$B$777,M$155)+'СЕТ СН'!$F$12</f>
        <v>0</v>
      </c>
      <c r="N165" s="37">
        <f>SUMIFS(СВЦЭМ!$E$34:$E$777,СВЦЭМ!$A$34:$A$777,$A165,СВЦЭМ!$B$34:$B$777,N$155)+'СЕТ СН'!$F$12</f>
        <v>0</v>
      </c>
      <c r="O165" s="37">
        <f>SUMIFS(СВЦЭМ!$E$34:$E$777,СВЦЭМ!$A$34:$A$777,$A165,СВЦЭМ!$B$34:$B$777,O$155)+'СЕТ СН'!$F$12</f>
        <v>0</v>
      </c>
      <c r="P165" s="37">
        <f>SUMIFS(СВЦЭМ!$E$34:$E$777,СВЦЭМ!$A$34:$A$777,$A165,СВЦЭМ!$B$34:$B$777,P$155)+'СЕТ СН'!$F$12</f>
        <v>0</v>
      </c>
      <c r="Q165" s="37">
        <f>SUMIFS(СВЦЭМ!$E$34:$E$777,СВЦЭМ!$A$34:$A$777,$A165,СВЦЭМ!$B$34:$B$777,Q$155)+'СЕТ СН'!$F$12</f>
        <v>0</v>
      </c>
      <c r="R165" s="37">
        <f>SUMIFS(СВЦЭМ!$E$34:$E$777,СВЦЭМ!$A$34:$A$777,$A165,СВЦЭМ!$B$34:$B$777,R$155)+'СЕТ СН'!$F$12</f>
        <v>0</v>
      </c>
      <c r="S165" s="37">
        <f>SUMIFS(СВЦЭМ!$E$34:$E$777,СВЦЭМ!$A$34:$A$777,$A165,СВЦЭМ!$B$34:$B$777,S$155)+'СЕТ СН'!$F$12</f>
        <v>0</v>
      </c>
      <c r="T165" s="37">
        <f>SUMIFS(СВЦЭМ!$E$34:$E$777,СВЦЭМ!$A$34:$A$777,$A165,СВЦЭМ!$B$34:$B$777,T$155)+'СЕТ СН'!$F$12</f>
        <v>0</v>
      </c>
      <c r="U165" s="37">
        <f>SUMIFS(СВЦЭМ!$E$34:$E$777,СВЦЭМ!$A$34:$A$777,$A165,СВЦЭМ!$B$34:$B$777,U$155)+'СЕТ СН'!$F$12</f>
        <v>0</v>
      </c>
      <c r="V165" s="37">
        <f>SUMIFS(СВЦЭМ!$E$34:$E$777,СВЦЭМ!$A$34:$A$777,$A165,СВЦЭМ!$B$34:$B$777,V$155)+'СЕТ СН'!$F$12</f>
        <v>0</v>
      </c>
      <c r="W165" s="37">
        <f>SUMIFS(СВЦЭМ!$E$34:$E$777,СВЦЭМ!$A$34:$A$777,$A165,СВЦЭМ!$B$34:$B$777,W$155)+'СЕТ СН'!$F$12</f>
        <v>0</v>
      </c>
      <c r="X165" s="37">
        <f>SUMIFS(СВЦЭМ!$E$34:$E$777,СВЦЭМ!$A$34:$A$777,$A165,СВЦЭМ!$B$34:$B$777,X$155)+'СЕТ СН'!$F$12</f>
        <v>0</v>
      </c>
      <c r="Y165" s="37">
        <f>SUMIFS(СВЦЭМ!$E$34:$E$777,СВЦЭМ!$A$34:$A$777,$A165,СВЦЭМ!$B$34:$B$777,Y$155)+'СЕТ СН'!$F$12</f>
        <v>0</v>
      </c>
    </row>
    <row r="166" spans="1:25" ht="15.75" x14ac:dyDescent="0.2">
      <c r="A166" s="36">
        <f t="shared" si="4"/>
        <v>42624</v>
      </c>
      <c r="B166" s="37">
        <f>SUMIFS(СВЦЭМ!$E$34:$E$777,СВЦЭМ!$A$34:$A$777,$A166,СВЦЭМ!$B$34:$B$777,B$155)+'СЕТ СН'!$F$12</f>
        <v>0</v>
      </c>
      <c r="C166" s="37">
        <f>SUMIFS(СВЦЭМ!$E$34:$E$777,СВЦЭМ!$A$34:$A$777,$A166,СВЦЭМ!$B$34:$B$777,C$155)+'СЕТ СН'!$F$12</f>
        <v>0</v>
      </c>
      <c r="D166" s="37">
        <f>SUMIFS(СВЦЭМ!$E$34:$E$777,СВЦЭМ!$A$34:$A$777,$A166,СВЦЭМ!$B$34:$B$777,D$155)+'СЕТ СН'!$F$12</f>
        <v>0</v>
      </c>
      <c r="E166" s="37">
        <f>SUMIFS(СВЦЭМ!$E$34:$E$777,СВЦЭМ!$A$34:$A$777,$A166,СВЦЭМ!$B$34:$B$777,E$155)+'СЕТ СН'!$F$12</f>
        <v>0</v>
      </c>
      <c r="F166" s="37">
        <f>SUMIFS(СВЦЭМ!$E$34:$E$777,СВЦЭМ!$A$34:$A$777,$A166,СВЦЭМ!$B$34:$B$777,F$155)+'СЕТ СН'!$F$12</f>
        <v>0</v>
      </c>
      <c r="G166" s="37">
        <f>SUMIFS(СВЦЭМ!$E$34:$E$777,СВЦЭМ!$A$34:$A$777,$A166,СВЦЭМ!$B$34:$B$777,G$155)+'СЕТ СН'!$F$12</f>
        <v>0</v>
      </c>
      <c r="H166" s="37">
        <f>SUMIFS(СВЦЭМ!$E$34:$E$777,СВЦЭМ!$A$34:$A$777,$A166,СВЦЭМ!$B$34:$B$777,H$155)+'СЕТ СН'!$F$12</f>
        <v>0</v>
      </c>
      <c r="I166" s="37">
        <f>SUMIFS(СВЦЭМ!$E$34:$E$777,СВЦЭМ!$A$34:$A$777,$A166,СВЦЭМ!$B$34:$B$777,I$155)+'СЕТ СН'!$F$12</f>
        <v>0</v>
      </c>
      <c r="J166" s="37">
        <f>SUMIFS(СВЦЭМ!$E$34:$E$777,СВЦЭМ!$A$34:$A$777,$A166,СВЦЭМ!$B$34:$B$777,J$155)+'СЕТ СН'!$F$12</f>
        <v>0</v>
      </c>
      <c r="K166" s="37">
        <f>SUMIFS(СВЦЭМ!$E$34:$E$777,СВЦЭМ!$A$34:$A$777,$A166,СВЦЭМ!$B$34:$B$777,K$155)+'СЕТ СН'!$F$12</f>
        <v>0</v>
      </c>
      <c r="L166" s="37">
        <f>SUMIFS(СВЦЭМ!$E$34:$E$777,СВЦЭМ!$A$34:$A$777,$A166,СВЦЭМ!$B$34:$B$777,L$155)+'СЕТ СН'!$F$12</f>
        <v>0</v>
      </c>
      <c r="M166" s="37">
        <f>SUMIFS(СВЦЭМ!$E$34:$E$777,СВЦЭМ!$A$34:$A$777,$A166,СВЦЭМ!$B$34:$B$777,M$155)+'СЕТ СН'!$F$12</f>
        <v>0</v>
      </c>
      <c r="N166" s="37">
        <f>SUMIFS(СВЦЭМ!$E$34:$E$777,СВЦЭМ!$A$34:$A$777,$A166,СВЦЭМ!$B$34:$B$777,N$155)+'СЕТ СН'!$F$12</f>
        <v>0</v>
      </c>
      <c r="O166" s="37">
        <f>SUMIFS(СВЦЭМ!$E$34:$E$777,СВЦЭМ!$A$34:$A$777,$A166,СВЦЭМ!$B$34:$B$777,O$155)+'СЕТ СН'!$F$12</f>
        <v>0</v>
      </c>
      <c r="P166" s="37">
        <f>SUMIFS(СВЦЭМ!$E$34:$E$777,СВЦЭМ!$A$34:$A$777,$A166,СВЦЭМ!$B$34:$B$777,P$155)+'СЕТ СН'!$F$12</f>
        <v>0</v>
      </c>
      <c r="Q166" s="37">
        <f>SUMIFS(СВЦЭМ!$E$34:$E$777,СВЦЭМ!$A$34:$A$777,$A166,СВЦЭМ!$B$34:$B$777,Q$155)+'СЕТ СН'!$F$12</f>
        <v>0</v>
      </c>
      <c r="R166" s="37">
        <f>SUMIFS(СВЦЭМ!$E$34:$E$777,СВЦЭМ!$A$34:$A$777,$A166,СВЦЭМ!$B$34:$B$777,R$155)+'СЕТ СН'!$F$12</f>
        <v>0</v>
      </c>
      <c r="S166" s="37">
        <f>SUMIFS(СВЦЭМ!$E$34:$E$777,СВЦЭМ!$A$34:$A$777,$A166,СВЦЭМ!$B$34:$B$777,S$155)+'СЕТ СН'!$F$12</f>
        <v>0</v>
      </c>
      <c r="T166" s="37">
        <f>SUMIFS(СВЦЭМ!$E$34:$E$777,СВЦЭМ!$A$34:$A$777,$A166,СВЦЭМ!$B$34:$B$777,T$155)+'СЕТ СН'!$F$12</f>
        <v>0</v>
      </c>
      <c r="U166" s="37">
        <f>SUMIFS(СВЦЭМ!$E$34:$E$777,СВЦЭМ!$A$34:$A$777,$A166,СВЦЭМ!$B$34:$B$777,U$155)+'СЕТ СН'!$F$12</f>
        <v>0</v>
      </c>
      <c r="V166" s="37">
        <f>SUMIFS(СВЦЭМ!$E$34:$E$777,СВЦЭМ!$A$34:$A$777,$A166,СВЦЭМ!$B$34:$B$777,V$155)+'СЕТ СН'!$F$12</f>
        <v>0</v>
      </c>
      <c r="W166" s="37">
        <f>SUMIFS(СВЦЭМ!$E$34:$E$777,СВЦЭМ!$A$34:$A$777,$A166,СВЦЭМ!$B$34:$B$777,W$155)+'СЕТ СН'!$F$12</f>
        <v>0</v>
      </c>
      <c r="X166" s="37">
        <f>SUMIFS(СВЦЭМ!$E$34:$E$777,СВЦЭМ!$A$34:$A$777,$A166,СВЦЭМ!$B$34:$B$777,X$155)+'СЕТ СН'!$F$12</f>
        <v>0</v>
      </c>
      <c r="Y166" s="37">
        <f>SUMIFS(СВЦЭМ!$E$34:$E$777,СВЦЭМ!$A$34:$A$777,$A166,СВЦЭМ!$B$34:$B$777,Y$155)+'СЕТ СН'!$F$12</f>
        <v>0</v>
      </c>
    </row>
    <row r="167" spans="1:25" ht="15.75" x14ac:dyDescent="0.2">
      <c r="A167" s="36">
        <f t="shared" si="4"/>
        <v>42625</v>
      </c>
      <c r="B167" s="37">
        <f>SUMIFS(СВЦЭМ!$E$34:$E$777,СВЦЭМ!$A$34:$A$777,$A167,СВЦЭМ!$B$34:$B$777,B$155)+'СЕТ СН'!$F$12</f>
        <v>0</v>
      </c>
      <c r="C167" s="37">
        <f>SUMIFS(СВЦЭМ!$E$34:$E$777,СВЦЭМ!$A$34:$A$777,$A167,СВЦЭМ!$B$34:$B$777,C$155)+'СЕТ СН'!$F$12</f>
        <v>0</v>
      </c>
      <c r="D167" s="37">
        <f>SUMIFS(СВЦЭМ!$E$34:$E$777,СВЦЭМ!$A$34:$A$777,$A167,СВЦЭМ!$B$34:$B$777,D$155)+'СЕТ СН'!$F$12</f>
        <v>0</v>
      </c>
      <c r="E167" s="37">
        <f>SUMIFS(СВЦЭМ!$E$34:$E$777,СВЦЭМ!$A$34:$A$777,$A167,СВЦЭМ!$B$34:$B$777,E$155)+'СЕТ СН'!$F$12</f>
        <v>0</v>
      </c>
      <c r="F167" s="37">
        <f>SUMIFS(СВЦЭМ!$E$34:$E$777,СВЦЭМ!$A$34:$A$777,$A167,СВЦЭМ!$B$34:$B$777,F$155)+'СЕТ СН'!$F$12</f>
        <v>0</v>
      </c>
      <c r="G167" s="37">
        <f>SUMIFS(СВЦЭМ!$E$34:$E$777,СВЦЭМ!$A$34:$A$777,$A167,СВЦЭМ!$B$34:$B$777,G$155)+'СЕТ СН'!$F$12</f>
        <v>0</v>
      </c>
      <c r="H167" s="37">
        <f>SUMIFS(СВЦЭМ!$E$34:$E$777,СВЦЭМ!$A$34:$A$777,$A167,СВЦЭМ!$B$34:$B$777,H$155)+'СЕТ СН'!$F$12</f>
        <v>0</v>
      </c>
      <c r="I167" s="37">
        <f>SUMIFS(СВЦЭМ!$E$34:$E$777,СВЦЭМ!$A$34:$A$777,$A167,СВЦЭМ!$B$34:$B$777,I$155)+'СЕТ СН'!$F$12</f>
        <v>0</v>
      </c>
      <c r="J167" s="37">
        <f>SUMIFS(СВЦЭМ!$E$34:$E$777,СВЦЭМ!$A$34:$A$777,$A167,СВЦЭМ!$B$34:$B$777,J$155)+'СЕТ СН'!$F$12</f>
        <v>0</v>
      </c>
      <c r="K167" s="37">
        <f>SUMIFS(СВЦЭМ!$E$34:$E$777,СВЦЭМ!$A$34:$A$777,$A167,СВЦЭМ!$B$34:$B$777,K$155)+'СЕТ СН'!$F$12</f>
        <v>0</v>
      </c>
      <c r="L167" s="37">
        <f>SUMIFS(СВЦЭМ!$E$34:$E$777,СВЦЭМ!$A$34:$A$777,$A167,СВЦЭМ!$B$34:$B$777,L$155)+'СЕТ СН'!$F$12</f>
        <v>0</v>
      </c>
      <c r="M167" s="37">
        <f>SUMIFS(СВЦЭМ!$E$34:$E$777,СВЦЭМ!$A$34:$A$777,$A167,СВЦЭМ!$B$34:$B$777,M$155)+'СЕТ СН'!$F$12</f>
        <v>0</v>
      </c>
      <c r="N167" s="37">
        <f>SUMIFS(СВЦЭМ!$E$34:$E$777,СВЦЭМ!$A$34:$A$777,$A167,СВЦЭМ!$B$34:$B$777,N$155)+'СЕТ СН'!$F$12</f>
        <v>0</v>
      </c>
      <c r="O167" s="37">
        <f>SUMIFS(СВЦЭМ!$E$34:$E$777,СВЦЭМ!$A$34:$A$777,$A167,СВЦЭМ!$B$34:$B$777,O$155)+'СЕТ СН'!$F$12</f>
        <v>0</v>
      </c>
      <c r="P167" s="37">
        <f>SUMIFS(СВЦЭМ!$E$34:$E$777,СВЦЭМ!$A$34:$A$777,$A167,СВЦЭМ!$B$34:$B$777,P$155)+'СЕТ СН'!$F$12</f>
        <v>0</v>
      </c>
      <c r="Q167" s="37">
        <f>SUMIFS(СВЦЭМ!$E$34:$E$777,СВЦЭМ!$A$34:$A$777,$A167,СВЦЭМ!$B$34:$B$777,Q$155)+'СЕТ СН'!$F$12</f>
        <v>0</v>
      </c>
      <c r="R167" s="37">
        <f>SUMIFS(СВЦЭМ!$E$34:$E$777,СВЦЭМ!$A$34:$A$777,$A167,СВЦЭМ!$B$34:$B$777,R$155)+'СЕТ СН'!$F$12</f>
        <v>0</v>
      </c>
      <c r="S167" s="37">
        <f>SUMIFS(СВЦЭМ!$E$34:$E$777,СВЦЭМ!$A$34:$A$777,$A167,СВЦЭМ!$B$34:$B$777,S$155)+'СЕТ СН'!$F$12</f>
        <v>0</v>
      </c>
      <c r="T167" s="37">
        <f>SUMIFS(СВЦЭМ!$E$34:$E$777,СВЦЭМ!$A$34:$A$777,$A167,СВЦЭМ!$B$34:$B$777,T$155)+'СЕТ СН'!$F$12</f>
        <v>0</v>
      </c>
      <c r="U167" s="37">
        <f>SUMIFS(СВЦЭМ!$E$34:$E$777,СВЦЭМ!$A$34:$A$777,$A167,СВЦЭМ!$B$34:$B$777,U$155)+'СЕТ СН'!$F$12</f>
        <v>0</v>
      </c>
      <c r="V167" s="37">
        <f>SUMIFS(СВЦЭМ!$E$34:$E$777,СВЦЭМ!$A$34:$A$777,$A167,СВЦЭМ!$B$34:$B$777,V$155)+'СЕТ СН'!$F$12</f>
        <v>0</v>
      </c>
      <c r="W167" s="37">
        <f>SUMIFS(СВЦЭМ!$E$34:$E$777,СВЦЭМ!$A$34:$A$777,$A167,СВЦЭМ!$B$34:$B$777,W$155)+'СЕТ СН'!$F$12</f>
        <v>0</v>
      </c>
      <c r="X167" s="37">
        <f>SUMIFS(СВЦЭМ!$E$34:$E$777,СВЦЭМ!$A$34:$A$777,$A167,СВЦЭМ!$B$34:$B$777,X$155)+'СЕТ СН'!$F$12</f>
        <v>0</v>
      </c>
      <c r="Y167" s="37">
        <f>SUMIFS(СВЦЭМ!$E$34:$E$777,СВЦЭМ!$A$34:$A$777,$A167,СВЦЭМ!$B$34:$B$777,Y$155)+'СЕТ СН'!$F$12</f>
        <v>0</v>
      </c>
    </row>
    <row r="168" spans="1:25" ht="15.75" x14ac:dyDescent="0.2">
      <c r="A168" s="36">
        <f t="shared" si="4"/>
        <v>42626</v>
      </c>
      <c r="B168" s="37">
        <f>SUMIFS(СВЦЭМ!$E$34:$E$777,СВЦЭМ!$A$34:$A$777,$A168,СВЦЭМ!$B$34:$B$777,B$155)+'СЕТ СН'!$F$12</f>
        <v>0</v>
      </c>
      <c r="C168" s="37">
        <f>SUMIFS(СВЦЭМ!$E$34:$E$777,СВЦЭМ!$A$34:$A$777,$A168,СВЦЭМ!$B$34:$B$777,C$155)+'СЕТ СН'!$F$12</f>
        <v>0</v>
      </c>
      <c r="D168" s="37">
        <f>SUMIFS(СВЦЭМ!$E$34:$E$777,СВЦЭМ!$A$34:$A$777,$A168,СВЦЭМ!$B$34:$B$777,D$155)+'СЕТ СН'!$F$12</f>
        <v>0</v>
      </c>
      <c r="E168" s="37">
        <f>SUMIFS(СВЦЭМ!$E$34:$E$777,СВЦЭМ!$A$34:$A$777,$A168,СВЦЭМ!$B$34:$B$777,E$155)+'СЕТ СН'!$F$12</f>
        <v>0</v>
      </c>
      <c r="F168" s="37">
        <f>SUMIFS(СВЦЭМ!$E$34:$E$777,СВЦЭМ!$A$34:$A$777,$A168,СВЦЭМ!$B$34:$B$777,F$155)+'СЕТ СН'!$F$12</f>
        <v>0</v>
      </c>
      <c r="G168" s="37">
        <f>SUMIFS(СВЦЭМ!$E$34:$E$777,СВЦЭМ!$A$34:$A$777,$A168,СВЦЭМ!$B$34:$B$777,G$155)+'СЕТ СН'!$F$12</f>
        <v>0</v>
      </c>
      <c r="H168" s="37">
        <f>SUMIFS(СВЦЭМ!$E$34:$E$777,СВЦЭМ!$A$34:$A$777,$A168,СВЦЭМ!$B$34:$B$777,H$155)+'СЕТ СН'!$F$12</f>
        <v>0</v>
      </c>
      <c r="I168" s="37">
        <f>SUMIFS(СВЦЭМ!$E$34:$E$777,СВЦЭМ!$A$34:$A$777,$A168,СВЦЭМ!$B$34:$B$777,I$155)+'СЕТ СН'!$F$12</f>
        <v>0</v>
      </c>
      <c r="J168" s="37">
        <f>SUMIFS(СВЦЭМ!$E$34:$E$777,СВЦЭМ!$A$34:$A$777,$A168,СВЦЭМ!$B$34:$B$777,J$155)+'СЕТ СН'!$F$12</f>
        <v>0</v>
      </c>
      <c r="K168" s="37">
        <f>SUMIFS(СВЦЭМ!$E$34:$E$777,СВЦЭМ!$A$34:$A$777,$A168,СВЦЭМ!$B$34:$B$777,K$155)+'СЕТ СН'!$F$12</f>
        <v>0</v>
      </c>
      <c r="L168" s="37">
        <f>SUMIFS(СВЦЭМ!$E$34:$E$777,СВЦЭМ!$A$34:$A$777,$A168,СВЦЭМ!$B$34:$B$777,L$155)+'СЕТ СН'!$F$12</f>
        <v>0</v>
      </c>
      <c r="M168" s="37">
        <f>SUMIFS(СВЦЭМ!$E$34:$E$777,СВЦЭМ!$A$34:$A$777,$A168,СВЦЭМ!$B$34:$B$777,M$155)+'СЕТ СН'!$F$12</f>
        <v>0</v>
      </c>
      <c r="N168" s="37">
        <f>SUMIFS(СВЦЭМ!$E$34:$E$777,СВЦЭМ!$A$34:$A$777,$A168,СВЦЭМ!$B$34:$B$777,N$155)+'СЕТ СН'!$F$12</f>
        <v>0</v>
      </c>
      <c r="O168" s="37">
        <f>SUMIFS(СВЦЭМ!$E$34:$E$777,СВЦЭМ!$A$34:$A$777,$A168,СВЦЭМ!$B$34:$B$777,O$155)+'СЕТ СН'!$F$12</f>
        <v>0</v>
      </c>
      <c r="P168" s="37">
        <f>SUMIFS(СВЦЭМ!$E$34:$E$777,СВЦЭМ!$A$34:$A$777,$A168,СВЦЭМ!$B$34:$B$777,P$155)+'СЕТ СН'!$F$12</f>
        <v>0</v>
      </c>
      <c r="Q168" s="37">
        <f>SUMIFS(СВЦЭМ!$E$34:$E$777,СВЦЭМ!$A$34:$A$777,$A168,СВЦЭМ!$B$34:$B$777,Q$155)+'СЕТ СН'!$F$12</f>
        <v>0</v>
      </c>
      <c r="R168" s="37">
        <f>SUMIFS(СВЦЭМ!$E$34:$E$777,СВЦЭМ!$A$34:$A$777,$A168,СВЦЭМ!$B$34:$B$777,R$155)+'СЕТ СН'!$F$12</f>
        <v>0</v>
      </c>
      <c r="S168" s="37">
        <f>SUMIFS(СВЦЭМ!$E$34:$E$777,СВЦЭМ!$A$34:$A$777,$A168,СВЦЭМ!$B$34:$B$777,S$155)+'СЕТ СН'!$F$12</f>
        <v>0</v>
      </c>
      <c r="T168" s="37">
        <f>SUMIFS(СВЦЭМ!$E$34:$E$777,СВЦЭМ!$A$34:$A$777,$A168,СВЦЭМ!$B$34:$B$777,T$155)+'СЕТ СН'!$F$12</f>
        <v>0</v>
      </c>
      <c r="U168" s="37">
        <f>SUMIFS(СВЦЭМ!$E$34:$E$777,СВЦЭМ!$A$34:$A$777,$A168,СВЦЭМ!$B$34:$B$777,U$155)+'СЕТ СН'!$F$12</f>
        <v>0</v>
      </c>
      <c r="V168" s="37">
        <f>SUMIFS(СВЦЭМ!$E$34:$E$777,СВЦЭМ!$A$34:$A$777,$A168,СВЦЭМ!$B$34:$B$777,V$155)+'СЕТ СН'!$F$12</f>
        <v>0</v>
      </c>
      <c r="W168" s="37">
        <f>SUMIFS(СВЦЭМ!$E$34:$E$777,СВЦЭМ!$A$34:$A$777,$A168,СВЦЭМ!$B$34:$B$777,W$155)+'СЕТ СН'!$F$12</f>
        <v>0</v>
      </c>
      <c r="X168" s="37">
        <f>SUMIFS(СВЦЭМ!$E$34:$E$777,СВЦЭМ!$A$34:$A$777,$A168,СВЦЭМ!$B$34:$B$777,X$155)+'СЕТ СН'!$F$12</f>
        <v>0</v>
      </c>
      <c r="Y168" s="37">
        <f>SUMIFS(СВЦЭМ!$E$34:$E$777,СВЦЭМ!$A$34:$A$777,$A168,СВЦЭМ!$B$34:$B$777,Y$155)+'СЕТ СН'!$F$12</f>
        <v>0</v>
      </c>
    </row>
    <row r="169" spans="1:25" ht="15.75" x14ac:dyDescent="0.2">
      <c r="A169" s="36">
        <f t="shared" si="4"/>
        <v>42627</v>
      </c>
      <c r="B169" s="37">
        <f>SUMIFS(СВЦЭМ!$E$34:$E$777,СВЦЭМ!$A$34:$A$777,$A169,СВЦЭМ!$B$34:$B$777,B$155)+'СЕТ СН'!$F$12</f>
        <v>0</v>
      </c>
      <c r="C169" s="37">
        <f>SUMIFS(СВЦЭМ!$E$34:$E$777,СВЦЭМ!$A$34:$A$777,$A169,СВЦЭМ!$B$34:$B$777,C$155)+'СЕТ СН'!$F$12</f>
        <v>0</v>
      </c>
      <c r="D169" s="37">
        <f>SUMIFS(СВЦЭМ!$E$34:$E$777,СВЦЭМ!$A$34:$A$777,$A169,СВЦЭМ!$B$34:$B$777,D$155)+'СЕТ СН'!$F$12</f>
        <v>0</v>
      </c>
      <c r="E169" s="37">
        <f>SUMIFS(СВЦЭМ!$E$34:$E$777,СВЦЭМ!$A$34:$A$777,$A169,СВЦЭМ!$B$34:$B$777,E$155)+'СЕТ СН'!$F$12</f>
        <v>0</v>
      </c>
      <c r="F169" s="37">
        <f>SUMIFS(СВЦЭМ!$E$34:$E$777,СВЦЭМ!$A$34:$A$777,$A169,СВЦЭМ!$B$34:$B$777,F$155)+'СЕТ СН'!$F$12</f>
        <v>0</v>
      </c>
      <c r="G169" s="37">
        <f>SUMIFS(СВЦЭМ!$E$34:$E$777,СВЦЭМ!$A$34:$A$777,$A169,СВЦЭМ!$B$34:$B$777,G$155)+'СЕТ СН'!$F$12</f>
        <v>0</v>
      </c>
      <c r="H169" s="37">
        <f>SUMIFS(СВЦЭМ!$E$34:$E$777,СВЦЭМ!$A$34:$A$777,$A169,СВЦЭМ!$B$34:$B$777,H$155)+'СЕТ СН'!$F$12</f>
        <v>0</v>
      </c>
      <c r="I169" s="37">
        <f>SUMIFS(СВЦЭМ!$E$34:$E$777,СВЦЭМ!$A$34:$A$777,$A169,СВЦЭМ!$B$34:$B$777,I$155)+'СЕТ СН'!$F$12</f>
        <v>0</v>
      </c>
      <c r="J169" s="37">
        <f>SUMIFS(СВЦЭМ!$E$34:$E$777,СВЦЭМ!$A$34:$A$777,$A169,СВЦЭМ!$B$34:$B$777,J$155)+'СЕТ СН'!$F$12</f>
        <v>0</v>
      </c>
      <c r="K169" s="37">
        <f>SUMIFS(СВЦЭМ!$E$34:$E$777,СВЦЭМ!$A$34:$A$777,$A169,СВЦЭМ!$B$34:$B$777,K$155)+'СЕТ СН'!$F$12</f>
        <v>0</v>
      </c>
      <c r="L169" s="37">
        <f>SUMIFS(СВЦЭМ!$E$34:$E$777,СВЦЭМ!$A$34:$A$777,$A169,СВЦЭМ!$B$34:$B$777,L$155)+'СЕТ СН'!$F$12</f>
        <v>0</v>
      </c>
      <c r="M169" s="37">
        <f>SUMIFS(СВЦЭМ!$E$34:$E$777,СВЦЭМ!$A$34:$A$777,$A169,СВЦЭМ!$B$34:$B$777,M$155)+'СЕТ СН'!$F$12</f>
        <v>0</v>
      </c>
      <c r="N169" s="37">
        <f>SUMIFS(СВЦЭМ!$E$34:$E$777,СВЦЭМ!$A$34:$A$777,$A169,СВЦЭМ!$B$34:$B$777,N$155)+'СЕТ СН'!$F$12</f>
        <v>0</v>
      </c>
      <c r="O169" s="37">
        <f>SUMIFS(СВЦЭМ!$E$34:$E$777,СВЦЭМ!$A$34:$A$777,$A169,СВЦЭМ!$B$34:$B$777,O$155)+'СЕТ СН'!$F$12</f>
        <v>0</v>
      </c>
      <c r="P169" s="37">
        <f>SUMIFS(СВЦЭМ!$E$34:$E$777,СВЦЭМ!$A$34:$A$777,$A169,СВЦЭМ!$B$34:$B$777,P$155)+'СЕТ СН'!$F$12</f>
        <v>0</v>
      </c>
      <c r="Q169" s="37">
        <f>SUMIFS(СВЦЭМ!$E$34:$E$777,СВЦЭМ!$A$34:$A$777,$A169,СВЦЭМ!$B$34:$B$777,Q$155)+'СЕТ СН'!$F$12</f>
        <v>0</v>
      </c>
      <c r="R169" s="37">
        <f>SUMIFS(СВЦЭМ!$E$34:$E$777,СВЦЭМ!$A$34:$A$777,$A169,СВЦЭМ!$B$34:$B$777,R$155)+'СЕТ СН'!$F$12</f>
        <v>0</v>
      </c>
      <c r="S169" s="37">
        <f>SUMIFS(СВЦЭМ!$E$34:$E$777,СВЦЭМ!$A$34:$A$777,$A169,СВЦЭМ!$B$34:$B$777,S$155)+'СЕТ СН'!$F$12</f>
        <v>0</v>
      </c>
      <c r="T169" s="37">
        <f>SUMIFS(СВЦЭМ!$E$34:$E$777,СВЦЭМ!$A$34:$A$777,$A169,СВЦЭМ!$B$34:$B$777,T$155)+'СЕТ СН'!$F$12</f>
        <v>0</v>
      </c>
      <c r="U169" s="37">
        <f>SUMIFS(СВЦЭМ!$E$34:$E$777,СВЦЭМ!$A$34:$A$777,$A169,СВЦЭМ!$B$34:$B$777,U$155)+'СЕТ СН'!$F$12</f>
        <v>0</v>
      </c>
      <c r="V169" s="37">
        <f>SUMIFS(СВЦЭМ!$E$34:$E$777,СВЦЭМ!$A$34:$A$777,$A169,СВЦЭМ!$B$34:$B$777,V$155)+'СЕТ СН'!$F$12</f>
        <v>0</v>
      </c>
      <c r="W169" s="37">
        <f>SUMIFS(СВЦЭМ!$E$34:$E$777,СВЦЭМ!$A$34:$A$777,$A169,СВЦЭМ!$B$34:$B$777,W$155)+'СЕТ СН'!$F$12</f>
        <v>0</v>
      </c>
      <c r="X169" s="37">
        <f>SUMIFS(СВЦЭМ!$E$34:$E$777,СВЦЭМ!$A$34:$A$777,$A169,СВЦЭМ!$B$34:$B$777,X$155)+'СЕТ СН'!$F$12</f>
        <v>0</v>
      </c>
      <c r="Y169" s="37">
        <f>SUMIFS(СВЦЭМ!$E$34:$E$777,СВЦЭМ!$A$34:$A$777,$A169,СВЦЭМ!$B$34:$B$777,Y$155)+'СЕТ СН'!$F$12</f>
        <v>0</v>
      </c>
    </row>
    <row r="170" spans="1:25" ht="15.75" x14ac:dyDescent="0.2">
      <c r="A170" s="36">
        <f t="shared" si="4"/>
        <v>42628</v>
      </c>
      <c r="B170" s="37">
        <f>SUMIFS(СВЦЭМ!$E$34:$E$777,СВЦЭМ!$A$34:$A$777,$A170,СВЦЭМ!$B$34:$B$777,B$155)+'СЕТ СН'!$F$12</f>
        <v>0</v>
      </c>
      <c r="C170" s="37">
        <f>SUMIFS(СВЦЭМ!$E$34:$E$777,СВЦЭМ!$A$34:$A$777,$A170,СВЦЭМ!$B$34:$B$777,C$155)+'СЕТ СН'!$F$12</f>
        <v>0</v>
      </c>
      <c r="D170" s="37">
        <f>SUMIFS(СВЦЭМ!$E$34:$E$777,СВЦЭМ!$A$34:$A$777,$A170,СВЦЭМ!$B$34:$B$777,D$155)+'СЕТ СН'!$F$12</f>
        <v>0</v>
      </c>
      <c r="E170" s="37">
        <f>SUMIFS(СВЦЭМ!$E$34:$E$777,СВЦЭМ!$A$34:$A$777,$A170,СВЦЭМ!$B$34:$B$777,E$155)+'СЕТ СН'!$F$12</f>
        <v>0</v>
      </c>
      <c r="F170" s="37">
        <f>SUMIFS(СВЦЭМ!$E$34:$E$777,СВЦЭМ!$A$34:$A$777,$A170,СВЦЭМ!$B$34:$B$777,F$155)+'СЕТ СН'!$F$12</f>
        <v>0</v>
      </c>
      <c r="G170" s="37">
        <f>SUMIFS(СВЦЭМ!$E$34:$E$777,СВЦЭМ!$A$34:$A$777,$A170,СВЦЭМ!$B$34:$B$777,G$155)+'СЕТ СН'!$F$12</f>
        <v>0</v>
      </c>
      <c r="H170" s="37">
        <f>SUMIFS(СВЦЭМ!$E$34:$E$777,СВЦЭМ!$A$34:$A$777,$A170,СВЦЭМ!$B$34:$B$777,H$155)+'СЕТ СН'!$F$12</f>
        <v>0</v>
      </c>
      <c r="I170" s="37">
        <f>SUMIFS(СВЦЭМ!$E$34:$E$777,СВЦЭМ!$A$34:$A$777,$A170,СВЦЭМ!$B$34:$B$777,I$155)+'СЕТ СН'!$F$12</f>
        <v>0</v>
      </c>
      <c r="J170" s="37">
        <f>SUMIFS(СВЦЭМ!$E$34:$E$777,СВЦЭМ!$A$34:$A$777,$A170,СВЦЭМ!$B$34:$B$777,J$155)+'СЕТ СН'!$F$12</f>
        <v>0</v>
      </c>
      <c r="K170" s="37">
        <f>SUMIFS(СВЦЭМ!$E$34:$E$777,СВЦЭМ!$A$34:$A$777,$A170,СВЦЭМ!$B$34:$B$777,K$155)+'СЕТ СН'!$F$12</f>
        <v>0</v>
      </c>
      <c r="L170" s="37">
        <f>SUMIFS(СВЦЭМ!$E$34:$E$777,СВЦЭМ!$A$34:$A$777,$A170,СВЦЭМ!$B$34:$B$777,L$155)+'СЕТ СН'!$F$12</f>
        <v>0</v>
      </c>
      <c r="M170" s="37">
        <f>SUMIFS(СВЦЭМ!$E$34:$E$777,СВЦЭМ!$A$34:$A$777,$A170,СВЦЭМ!$B$34:$B$777,M$155)+'СЕТ СН'!$F$12</f>
        <v>0</v>
      </c>
      <c r="N170" s="37">
        <f>SUMIFS(СВЦЭМ!$E$34:$E$777,СВЦЭМ!$A$34:$A$777,$A170,СВЦЭМ!$B$34:$B$777,N$155)+'СЕТ СН'!$F$12</f>
        <v>0</v>
      </c>
      <c r="O170" s="37">
        <f>SUMIFS(СВЦЭМ!$E$34:$E$777,СВЦЭМ!$A$34:$A$777,$A170,СВЦЭМ!$B$34:$B$777,O$155)+'СЕТ СН'!$F$12</f>
        <v>0</v>
      </c>
      <c r="P170" s="37">
        <f>SUMIFS(СВЦЭМ!$E$34:$E$777,СВЦЭМ!$A$34:$A$777,$A170,СВЦЭМ!$B$34:$B$777,P$155)+'СЕТ СН'!$F$12</f>
        <v>0</v>
      </c>
      <c r="Q170" s="37">
        <f>SUMIFS(СВЦЭМ!$E$34:$E$777,СВЦЭМ!$A$34:$A$777,$A170,СВЦЭМ!$B$34:$B$777,Q$155)+'СЕТ СН'!$F$12</f>
        <v>0</v>
      </c>
      <c r="R170" s="37">
        <f>SUMIFS(СВЦЭМ!$E$34:$E$777,СВЦЭМ!$A$34:$A$777,$A170,СВЦЭМ!$B$34:$B$777,R$155)+'СЕТ СН'!$F$12</f>
        <v>0</v>
      </c>
      <c r="S170" s="37">
        <f>SUMIFS(СВЦЭМ!$E$34:$E$777,СВЦЭМ!$A$34:$A$777,$A170,СВЦЭМ!$B$34:$B$777,S$155)+'СЕТ СН'!$F$12</f>
        <v>0</v>
      </c>
      <c r="T170" s="37">
        <f>SUMIFS(СВЦЭМ!$E$34:$E$777,СВЦЭМ!$A$34:$A$777,$A170,СВЦЭМ!$B$34:$B$777,T$155)+'СЕТ СН'!$F$12</f>
        <v>0</v>
      </c>
      <c r="U170" s="37">
        <f>SUMIFS(СВЦЭМ!$E$34:$E$777,СВЦЭМ!$A$34:$A$777,$A170,СВЦЭМ!$B$34:$B$777,U$155)+'СЕТ СН'!$F$12</f>
        <v>0</v>
      </c>
      <c r="V170" s="37">
        <f>SUMIFS(СВЦЭМ!$E$34:$E$777,СВЦЭМ!$A$34:$A$777,$A170,СВЦЭМ!$B$34:$B$777,V$155)+'СЕТ СН'!$F$12</f>
        <v>0</v>
      </c>
      <c r="W170" s="37">
        <f>SUMIFS(СВЦЭМ!$E$34:$E$777,СВЦЭМ!$A$34:$A$777,$A170,СВЦЭМ!$B$34:$B$777,W$155)+'СЕТ СН'!$F$12</f>
        <v>0</v>
      </c>
      <c r="X170" s="37">
        <f>SUMIFS(СВЦЭМ!$E$34:$E$777,СВЦЭМ!$A$34:$A$777,$A170,СВЦЭМ!$B$34:$B$777,X$155)+'СЕТ СН'!$F$12</f>
        <v>0</v>
      </c>
      <c r="Y170" s="37">
        <f>SUMIFS(СВЦЭМ!$E$34:$E$777,СВЦЭМ!$A$34:$A$777,$A170,СВЦЭМ!$B$34:$B$777,Y$155)+'СЕТ СН'!$F$12</f>
        <v>0</v>
      </c>
    </row>
    <row r="171" spans="1:25" ht="15.75" x14ac:dyDescent="0.2">
      <c r="A171" s="36">
        <f t="shared" si="4"/>
        <v>42629</v>
      </c>
      <c r="B171" s="37">
        <f>SUMIFS(СВЦЭМ!$E$34:$E$777,СВЦЭМ!$A$34:$A$777,$A171,СВЦЭМ!$B$34:$B$777,B$155)+'СЕТ СН'!$F$12</f>
        <v>0</v>
      </c>
      <c r="C171" s="37">
        <f>SUMIFS(СВЦЭМ!$E$34:$E$777,СВЦЭМ!$A$34:$A$777,$A171,СВЦЭМ!$B$34:$B$777,C$155)+'СЕТ СН'!$F$12</f>
        <v>0</v>
      </c>
      <c r="D171" s="37">
        <f>SUMIFS(СВЦЭМ!$E$34:$E$777,СВЦЭМ!$A$34:$A$777,$A171,СВЦЭМ!$B$34:$B$777,D$155)+'СЕТ СН'!$F$12</f>
        <v>0</v>
      </c>
      <c r="E171" s="37">
        <f>SUMIFS(СВЦЭМ!$E$34:$E$777,СВЦЭМ!$A$34:$A$777,$A171,СВЦЭМ!$B$34:$B$777,E$155)+'СЕТ СН'!$F$12</f>
        <v>0</v>
      </c>
      <c r="F171" s="37">
        <f>SUMIFS(СВЦЭМ!$E$34:$E$777,СВЦЭМ!$A$34:$A$777,$A171,СВЦЭМ!$B$34:$B$777,F$155)+'СЕТ СН'!$F$12</f>
        <v>0</v>
      </c>
      <c r="G171" s="37">
        <f>SUMIFS(СВЦЭМ!$E$34:$E$777,СВЦЭМ!$A$34:$A$777,$A171,СВЦЭМ!$B$34:$B$777,G$155)+'СЕТ СН'!$F$12</f>
        <v>0</v>
      </c>
      <c r="H171" s="37">
        <f>SUMIFS(СВЦЭМ!$E$34:$E$777,СВЦЭМ!$A$34:$A$777,$A171,СВЦЭМ!$B$34:$B$777,H$155)+'СЕТ СН'!$F$12</f>
        <v>0</v>
      </c>
      <c r="I171" s="37">
        <f>SUMIFS(СВЦЭМ!$E$34:$E$777,СВЦЭМ!$A$34:$A$777,$A171,СВЦЭМ!$B$34:$B$777,I$155)+'СЕТ СН'!$F$12</f>
        <v>0</v>
      </c>
      <c r="J171" s="37">
        <f>SUMIFS(СВЦЭМ!$E$34:$E$777,СВЦЭМ!$A$34:$A$777,$A171,СВЦЭМ!$B$34:$B$777,J$155)+'СЕТ СН'!$F$12</f>
        <v>0</v>
      </c>
      <c r="K171" s="37">
        <f>SUMIFS(СВЦЭМ!$E$34:$E$777,СВЦЭМ!$A$34:$A$777,$A171,СВЦЭМ!$B$34:$B$777,K$155)+'СЕТ СН'!$F$12</f>
        <v>0</v>
      </c>
      <c r="L171" s="37">
        <f>SUMIFS(СВЦЭМ!$E$34:$E$777,СВЦЭМ!$A$34:$A$777,$A171,СВЦЭМ!$B$34:$B$777,L$155)+'СЕТ СН'!$F$12</f>
        <v>0</v>
      </c>
      <c r="M171" s="37">
        <f>SUMIFS(СВЦЭМ!$E$34:$E$777,СВЦЭМ!$A$34:$A$777,$A171,СВЦЭМ!$B$34:$B$777,M$155)+'СЕТ СН'!$F$12</f>
        <v>0</v>
      </c>
      <c r="N171" s="37">
        <f>SUMIFS(СВЦЭМ!$E$34:$E$777,СВЦЭМ!$A$34:$A$777,$A171,СВЦЭМ!$B$34:$B$777,N$155)+'СЕТ СН'!$F$12</f>
        <v>0</v>
      </c>
      <c r="O171" s="37">
        <f>SUMIFS(СВЦЭМ!$E$34:$E$777,СВЦЭМ!$A$34:$A$777,$A171,СВЦЭМ!$B$34:$B$777,O$155)+'СЕТ СН'!$F$12</f>
        <v>0</v>
      </c>
      <c r="P171" s="37">
        <f>SUMIFS(СВЦЭМ!$E$34:$E$777,СВЦЭМ!$A$34:$A$777,$A171,СВЦЭМ!$B$34:$B$777,P$155)+'СЕТ СН'!$F$12</f>
        <v>0</v>
      </c>
      <c r="Q171" s="37">
        <f>SUMIFS(СВЦЭМ!$E$34:$E$777,СВЦЭМ!$A$34:$A$777,$A171,СВЦЭМ!$B$34:$B$777,Q$155)+'СЕТ СН'!$F$12</f>
        <v>0</v>
      </c>
      <c r="R171" s="37">
        <f>SUMIFS(СВЦЭМ!$E$34:$E$777,СВЦЭМ!$A$34:$A$777,$A171,СВЦЭМ!$B$34:$B$777,R$155)+'СЕТ СН'!$F$12</f>
        <v>0</v>
      </c>
      <c r="S171" s="37">
        <f>SUMIFS(СВЦЭМ!$E$34:$E$777,СВЦЭМ!$A$34:$A$777,$A171,СВЦЭМ!$B$34:$B$777,S$155)+'СЕТ СН'!$F$12</f>
        <v>0</v>
      </c>
      <c r="T171" s="37">
        <f>SUMIFS(СВЦЭМ!$E$34:$E$777,СВЦЭМ!$A$34:$A$777,$A171,СВЦЭМ!$B$34:$B$777,T$155)+'СЕТ СН'!$F$12</f>
        <v>0</v>
      </c>
      <c r="U171" s="37">
        <f>SUMIFS(СВЦЭМ!$E$34:$E$777,СВЦЭМ!$A$34:$A$777,$A171,СВЦЭМ!$B$34:$B$777,U$155)+'СЕТ СН'!$F$12</f>
        <v>0</v>
      </c>
      <c r="V171" s="37">
        <f>SUMIFS(СВЦЭМ!$E$34:$E$777,СВЦЭМ!$A$34:$A$777,$A171,СВЦЭМ!$B$34:$B$777,V$155)+'СЕТ СН'!$F$12</f>
        <v>0</v>
      </c>
      <c r="W171" s="37">
        <f>SUMIFS(СВЦЭМ!$E$34:$E$777,СВЦЭМ!$A$34:$A$777,$A171,СВЦЭМ!$B$34:$B$777,W$155)+'СЕТ СН'!$F$12</f>
        <v>0</v>
      </c>
      <c r="X171" s="37">
        <f>SUMIFS(СВЦЭМ!$E$34:$E$777,СВЦЭМ!$A$34:$A$777,$A171,СВЦЭМ!$B$34:$B$777,X$155)+'СЕТ СН'!$F$12</f>
        <v>0</v>
      </c>
      <c r="Y171" s="37">
        <f>SUMIFS(СВЦЭМ!$E$34:$E$777,СВЦЭМ!$A$34:$A$777,$A171,СВЦЭМ!$B$34:$B$777,Y$155)+'СЕТ СН'!$F$12</f>
        <v>0</v>
      </c>
    </row>
    <row r="172" spans="1:25" ht="15.75" x14ac:dyDescent="0.2">
      <c r="A172" s="36">
        <f t="shared" si="4"/>
        <v>42630</v>
      </c>
      <c r="B172" s="37">
        <f>SUMIFS(СВЦЭМ!$E$34:$E$777,СВЦЭМ!$A$34:$A$777,$A172,СВЦЭМ!$B$34:$B$777,B$155)+'СЕТ СН'!$F$12</f>
        <v>0</v>
      </c>
      <c r="C172" s="37">
        <f>SUMIFS(СВЦЭМ!$E$34:$E$777,СВЦЭМ!$A$34:$A$777,$A172,СВЦЭМ!$B$34:$B$777,C$155)+'СЕТ СН'!$F$12</f>
        <v>0</v>
      </c>
      <c r="D172" s="37">
        <f>SUMIFS(СВЦЭМ!$E$34:$E$777,СВЦЭМ!$A$34:$A$777,$A172,СВЦЭМ!$B$34:$B$777,D$155)+'СЕТ СН'!$F$12</f>
        <v>0</v>
      </c>
      <c r="E172" s="37">
        <f>SUMIFS(СВЦЭМ!$E$34:$E$777,СВЦЭМ!$A$34:$A$777,$A172,СВЦЭМ!$B$34:$B$777,E$155)+'СЕТ СН'!$F$12</f>
        <v>0</v>
      </c>
      <c r="F172" s="37">
        <f>SUMIFS(СВЦЭМ!$E$34:$E$777,СВЦЭМ!$A$34:$A$777,$A172,СВЦЭМ!$B$34:$B$777,F$155)+'СЕТ СН'!$F$12</f>
        <v>0</v>
      </c>
      <c r="G172" s="37">
        <f>SUMIFS(СВЦЭМ!$E$34:$E$777,СВЦЭМ!$A$34:$A$777,$A172,СВЦЭМ!$B$34:$B$777,G$155)+'СЕТ СН'!$F$12</f>
        <v>0</v>
      </c>
      <c r="H172" s="37">
        <f>SUMIFS(СВЦЭМ!$E$34:$E$777,СВЦЭМ!$A$34:$A$777,$A172,СВЦЭМ!$B$34:$B$777,H$155)+'СЕТ СН'!$F$12</f>
        <v>0</v>
      </c>
      <c r="I172" s="37">
        <f>SUMIFS(СВЦЭМ!$E$34:$E$777,СВЦЭМ!$A$34:$A$777,$A172,СВЦЭМ!$B$34:$B$777,I$155)+'СЕТ СН'!$F$12</f>
        <v>0</v>
      </c>
      <c r="J172" s="37">
        <f>SUMIFS(СВЦЭМ!$E$34:$E$777,СВЦЭМ!$A$34:$A$777,$A172,СВЦЭМ!$B$34:$B$777,J$155)+'СЕТ СН'!$F$12</f>
        <v>0</v>
      </c>
      <c r="K172" s="37">
        <f>SUMIFS(СВЦЭМ!$E$34:$E$777,СВЦЭМ!$A$34:$A$777,$A172,СВЦЭМ!$B$34:$B$777,K$155)+'СЕТ СН'!$F$12</f>
        <v>0</v>
      </c>
      <c r="L172" s="37">
        <f>SUMIFS(СВЦЭМ!$E$34:$E$777,СВЦЭМ!$A$34:$A$777,$A172,СВЦЭМ!$B$34:$B$777,L$155)+'СЕТ СН'!$F$12</f>
        <v>0</v>
      </c>
      <c r="M172" s="37">
        <f>SUMIFS(СВЦЭМ!$E$34:$E$777,СВЦЭМ!$A$34:$A$777,$A172,СВЦЭМ!$B$34:$B$777,M$155)+'СЕТ СН'!$F$12</f>
        <v>0</v>
      </c>
      <c r="N172" s="37">
        <f>SUMIFS(СВЦЭМ!$E$34:$E$777,СВЦЭМ!$A$34:$A$777,$A172,СВЦЭМ!$B$34:$B$777,N$155)+'СЕТ СН'!$F$12</f>
        <v>0</v>
      </c>
      <c r="O172" s="37">
        <f>SUMIFS(СВЦЭМ!$E$34:$E$777,СВЦЭМ!$A$34:$A$777,$A172,СВЦЭМ!$B$34:$B$777,O$155)+'СЕТ СН'!$F$12</f>
        <v>0</v>
      </c>
      <c r="P172" s="37">
        <f>SUMIFS(СВЦЭМ!$E$34:$E$777,СВЦЭМ!$A$34:$A$777,$A172,СВЦЭМ!$B$34:$B$777,P$155)+'СЕТ СН'!$F$12</f>
        <v>0</v>
      </c>
      <c r="Q172" s="37">
        <f>SUMIFS(СВЦЭМ!$E$34:$E$777,СВЦЭМ!$A$34:$A$777,$A172,СВЦЭМ!$B$34:$B$777,Q$155)+'СЕТ СН'!$F$12</f>
        <v>0</v>
      </c>
      <c r="R172" s="37">
        <f>SUMIFS(СВЦЭМ!$E$34:$E$777,СВЦЭМ!$A$34:$A$777,$A172,СВЦЭМ!$B$34:$B$777,R$155)+'СЕТ СН'!$F$12</f>
        <v>0</v>
      </c>
      <c r="S172" s="37">
        <f>SUMIFS(СВЦЭМ!$E$34:$E$777,СВЦЭМ!$A$34:$A$777,$A172,СВЦЭМ!$B$34:$B$777,S$155)+'СЕТ СН'!$F$12</f>
        <v>0</v>
      </c>
      <c r="T172" s="37">
        <f>SUMIFS(СВЦЭМ!$E$34:$E$777,СВЦЭМ!$A$34:$A$777,$A172,СВЦЭМ!$B$34:$B$777,T$155)+'СЕТ СН'!$F$12</f>
        <v>0</v>
      </c>
      <c r="U172" s="37">
        <f>SUMIFS(СВЦЭМ!$E$34:$E$777,СВЦЭМ!$A$34:$A$777,$A172,СВЦЭМ!$B$34:$B$777,U$155)+'СЕТ СН'!$F$12</f>
        <v>0</v>
      </c>
      <c r="V172" s="37">
        <f>SUMIFS(СВЦЭМ!$E$34:$E$777,СВЦЭМ!$A$34:$A$777,$A172,СВЦЭМ!$B$34:$B$777,V$155)+'СЕТ СН'!$F$12</f>
        <v>0</v>
      </c>
      <c r="W172" s="37">
        <f>SUMIFS(СВЦЭМ!$E$34:$E$777,СВЦЭМ!$A$34:$A$777,$A172,СВЦЭМ!$B$34:$B$777,W$155)+'СЕТ СН'!$F$12</f>
        <v>0</v>
      </c>
      <c r="X172" s="37">
        <f>SUMIFS(СВЦЭМ!$E$34:$E$777,СВЦЭМ!$A$34:$A$777,$A172,СВЦЭМ!$B$34:$B$777,X$155)+'СЕТ СН'!$F$12</f>
        <v>0</v>
      </c>
      <c r="Y172" s="37">
        <f>SUMIFS(СВЦЭМ!$E$34:$E$777,СВЦЭМ!$A$34:$A$777,$A172,СВЦЭМ!$B$34:$B$777,Y$155)+'СЕТ СН'!$F$12</f>
        <v>0</v>
      </c>
    </row>
    <row r="173" spans="1:25" ht="15.75" x14ac:dyDescent="0.2">
      <c r="A173" s="36">
        <f t="shared" si="4"/>
        <v>42631</v>
      </c>
      <c r="B173" s="37">
        <f>SUMIFS(СВЦЭМ!$E$34:$E$777,СВЦЭМ!$A$34:$A$777,$A173,СВЦЭМ!$B$34:$B$777,B$155)+'СЕТ СН'!$F$12</f>
        <v>0</v>
      </c>
      <c r="C173" s="37">
        <f>SUMIFS(СВЦЭМ!$E$34:$E$777,СВЦЭМ!$A$34:$A$777,$A173,СВЦЭМ!$B$34:$B$777,C$155)+'СЕТ СН'!$F$12</f>
        <v>0</v>
      </c>
      <c r="D173" s="37">
        <f>SUMIFS(СВЦЭМ!$E$34:$E$777,СВЦЭМ!$A$34:$A$777,$A173,СВЦЭМ!$B$34:$B$777,D$155)+'СЕТ СН'!$F$12</f>
        <v>0</v>
      </c>
      <c r="E173" s="37">
        <f>SUMIFS(СВЦЭМ!$E$34:$E$777,СВЦЭМ!$A$34:$A$777,$A173,СВЦЭМ!$B$34:$B$777,E$155)+'СЕТ СН'!$F$12</f>
        <v>0</v>
      </c>
      <c r="F173" s="37">
        <f>SUMIFS(СВЦЭМ!$E$34:$E$777,СВЦЭМ!$A$34:$A$777,$A173,СВЦЭМ!$B$34:$B$777,F$155)+'СЕТ СН'!$F$12</f>
        <v>0</v>
      </c>
      <c r="G173" s="37">
        <f>SUMIFS(СВЦЭМ!$E$34:$E$777,СВЦЭМ!$A$34:$A$777,$A173,СВЦЭМ!$B$34:$B$777,G$155)+'СЕТ СН'!$F$12</f>
        <v>0</v>
      </c>
      <c r="H173" s="37">
        <f>SUMIFS(СВЦЭМ!$E$34:$E$777,СВЦЭМ!$A$34:$A$777,$A173,СВЦЭМ!$B$34:$B$777,H$155)+'СЕТ СН'!$F$12</f>
        <v>0</v>
      </c>
      <c r="I173" s="37">
        <f>SUMIFS(СВЦЭМ!$E$34:$E$777,СВЦЭМ!$A$34:$A$777,$A173,СВЦЭМ!$B$34:$B$777,I$155)+'СЕТ СН'!$F$12</f>
        <v>0</v>
      </c>
      <c r="J173" s="37">
        <f>SUMIFS(СВЦЭМ!$E$34:$E$777,СВЦЭМ!$A$34:$A$777,$A173,СВЦЭМ!$B$34:$B$777,J$155)+'СЕТ СН'!$F$12</f>
        <v>0</v>
      </c>
      <c r="K173" s="37">
        <f>SUMIFS(СВЦЭМ!$E$34:$E$777,СВЦЭМ!$A$34:$A$777,$A173,СВЦЭМ!$B$34:$B$777,K$155)+'СЕТ СН'!$F$12</f>
        <v>0</v>
      </c>
      <c r="L173" s="37">
        <f>SUMIFS(СВЦЭМ!$E$34:$E$777,СВЦЭМ!$A$34:$A$777,$A173,СВЦЭМ!$B$34:$B$777,L$155)+'СЕТ СН'!$F$12</f>
        <v>0</v>
      </c>
      <c r="M173" s="37">
        <f>SUMIFS(СВЦЭМ!$E$34:$E$777,СВЦЭМ!$A$34:$A$777,$A173,СВЦЭМ!$B$34:$B$777,M$155)+'СЕТ СН'!$F$12</f>
        <v>0</v>
      </c>
      <c r="N173" s="37">
        <f>SUMIFS(СВЦЭМ!$E$34:$E$777,СВЦЭМ!$A$34:$A$777,$A173,СВЦЭМ!$B$34:$B$777,N$155)+'СЕТ СН'!$F$12</f>
        <v>0</v>
      </c>
      <c r="O173" s="37">
        <f>SUMIFS(СВЦЭМ!$E$34:$E$777,СВЦЭМ!$A$34:$A$777,$A173,СВЦЭМ!$B$34:$B$777,O$155)+'СЕТ СН'!$F$12</f>
        <v>0</v>
      </c>
      <c r="P173" s="37">
        <f>SUMIFS(СВЦЭМ!$E$34:$E$777,СВЦЭМ!$A$34:$A$777,$A173,СВЦЭМ!$B$34:$B$777,P$155)+'СЕТ СН'!$F$12</f>
        <v>0</v>
      </c>
      <c r="Q173" s="37">
        <f>SUMIFS(СВЦЭМ!$E$34:$E$777,СВЦЭМ!$A$34:$A$777,$A173,СВЦЭМ!$B$34:$B$777,Q$155)+'СЕТ СН'!$F$12</f>
        <v>0</v>
      </c>
      <c r="R173" s="37">
        <f>SUMIFS(СВЦЭМ!$E$34:$E$777,СВЦЭМ!$A$34:$A$777,$A173,СВЦЭМ!$B$34:$B$777,R$155)+'СЕТ СН'!$F$12</f>
        <v>0</v>
      </c>
      <c r="S173" s="37">
        <f>SUMIFS(СВЦЭМ!$E$34:$E$777,СВЦЭМ!$A$34:$A$777,$A173,СВЦЭМ!$B$34:$B$777,S$155)+'СЕТ СН'!$F$12</f>
        <v>0</v>
      </c>
      <c r="T173" s="37">
        <f>SUMIFS(СВЦЭМ!$E$34:$E$777,СВЦЭМ!$A$34:$A$777,$A173,СВЦЭМ!$B$34:$B$777,T$155)+'СЕТ СН'!$F$12</f>
        <v>0</v>
      </c>
      <c r="U173" s="37">
        <f>SUMIFS(СВЦЭМ!$E$34:$E$777,СВЦЭМ!$A$34:$A$777,$A173,СВЦЭМ!$B$34:$B$777,U$155)+'СЕТ СН'!$F$12</f>
        <v>0</v>
      </c>
      <c r="V173" s="37">
        <f>SUMIFS(СВЦЭМ!$E$34:$E$777,СВЦЭМ!$A$34:$A$777,$A173,СВЦЭМ!$B$34:$B$777,V$155)+'СЕТ СН'!$F$12</f>
        <v>0</v>
      </c>
      <c r="W173" s="37">
        <f>SUMIFS(СВЦЭМ!$E$34:$E$777,СВЦЭМ!$A$34:$A$777,$A173,СВЦЭМ!$B$34:$B$777,W$155)+'СЕТ СН'!$F$12</f>
        <v>0</v>
      </c>
      <c r="X173" s="37">
        <f>SUMIFS(СВЦЭМ!$E$34:$E$777,СВЦЭМ!$A$34:$A$777,$A173,СВЦЭМ!$B$34:$B$777,X$155)+'СЕТ СН'!$F$12</f>
        <v>0</v>
      </c>
      <c r="Y173" s="37">
        <f>SUMIFS(СВЦЭМ!$E$34:$E$777,СВЦЭМ!$A$34:$A$777,$A173,СВЦЭМ!$B$34:$B$777,Y$155)+'СЕТ СН'!$F$12</f>
        <v>0</v>
      </c>
    </row>
    <row r="174" spans="1:25" ht="15.75" x14ac:dyDescent="0.2">
      <c r="A174" s="36">
        <f t="shared" si="4"/>
        <v>42632</v>
      </c>
      <c r="B174" s="37">
        <f>SUMIFS(СВЦЭМ!$E$34:$E$777,СВЦЭМ!$A$34:$A$777,$A174,СВЦЭМ!$B$34:$B$777,B$155)+'СЕТ СН'!$F$12</f>
        <v>0</v>
      </c>
      <c r="C174" s="37">
        <f>SUMIFS(СВЦЭМ!$E$34:$E$777,СВЦЭМ!$A$34:$A$777,$A174,СВЦЭМ!$B$34:$B$777,C$155)+'СЕТ СН'!$F$12</f>
        <v>0</v>
      </c>
      <c r="D174" s="37">
        <f>SUMIFS(СВЦЭМ!$E$34:$E$777,СВЦЭМ!$A$34:$A$777,$A174,СВЦЭМ!$B$34:$B$777,D$155)+'СЕТ СН'!$F$12</f>
        <v>0</v>
      </c>
      <c r="E174" s="37">
        <f>SUMIFS(СВЦЭМ!$E$34:$E$777,СВЦЭМ!$A$34:$A$777,$A174,СВЦЭМ!$B$34:$B$777,E$155)+'СЕТ СН'!$F$12</f>
        <v>0</v>
      </c>
      <c r="F174" s="37">
        <f>SUMIFS(СВЦЭМ!$E$34:$E$777,СВЦЭМ!$A$34:$A$777,$A174,СВЦЭМ!$B$34:$B$777,F$155)+'СЕТ СН'!$F$12</f>
        <v>0</v>
      </c>
      <c r="G174" s="37">
        <f>SUMIFS(СВЦЭМ!$E$34:$E$777,СВЦЭМ!$A$34:$A$777,$A174,СВЦЭМ!$B$34:$B$777,G$155)+'СЕТ СН'!$F$12</f>
        <v>0</v>
      </c>
      <c r="H174" s="37">
        <f>SUMIFS(СВЦЭМ!$E$34:$E$777,СВЦЭМ!$A$34:$A$777,$A174,СВЦЭМ!$B$34:$B$777,H$155)+'СЕТ СН'!$F$12</f>
        <v>0</v>
      </c>
      <c r="I174" s="37">
        <f>SUMIFS(СВЦЭМ!$E$34:$E$777,СВЦЭМ!$A$34:$A$777,$A174,СВЦЭМ!$B$34:$B$777,I$155)+'СЕТ СН'!$F$12</f>
        <v>0</v>
      </c>
      <c r="J174" s="37">
        <f>SUMIFS(СВЦЭМ!$E$34:$E$777,СВЦЭМ!$A$34:$A$777,$A174,СВЦЭМ!$B$34:$B$777,J$155)+'СЕТ СН'!$F$12</f>
        <v>0</v>
      </c>
      <c r="K174" s="37">
        <f>SUMIFS(СВЦЭМ!$E$34:$E$777,СВЦЭМ!$A$34:$A$777,$A174,СВЦЭМ!$B$34:$B$777,K$155)+'СЕТ СН'!$F$12</f>
        <v>0</v>
      </c>
      <c r="L174" s="37">
        <f>SUMIFS(СВЦЭМ!$E$34:$E$777,СВЦЭМ!$A$34:$A$777,$A174,СВЦЭМ!$B$34:$B$777,L$155)+'СЕТ СН'!$F$12</f>
        <v>0</v>
      </c>
      <c r="M174" s="37">
        <f>SUMIFS(СВЦЭМ!$E$34:$E$777,СВЦЭМ!$A$34:$A$777,$A174,СВЦЭМ!$B$34:$B$777,M$155)+'СЕТ СН'!$F$12</f>
        <v>0</v>
      </c>
      <c r="N174" s="37">
        <f>SUMIFS(СВЦЭМ!$E$34:$E$777,СВЦЭМ!$A$34:$A$777,$A174,СВЦЭМ!$B$34:$B$777,N$155)+'СЕТ СН'!$F$12</f>
        <v>0</v>
      </c>
      <c r="O174" s="37">
        <f>SUMIFS(СВЦЭМ!$E$34:$E$777,СВЦЭМ!$A$34:$A$777,$A174,СВЦЭМ!$B$34:$B$777,O$155)+'СЕТ СН'!$F$12</f>
        <v>0</v>
      </c>
      <c r="P174" s="37">
        <f>SUMIFS(СВЦЭМ!$E$34:$E$777,СВЦЭМ!$A$34:$A$777,$A174,СВЦЭМ!$B$34:$B$777,P$155)+'СЕТ СН'!$F$12</f>
        <v>0</v>
      </c>
      <c r="Q174" s="37">
        <f>SUMIFS(СВЦЭМ!$E$34:$E$777,СВЦЭМ!$A$34:$A$777,$A174,СВЦЭМ!$B$34:$B$777,Q$155)+'СЕТ СН'!$F$12</f>
        <v>0</v>
      </c>
      <c r="R174" s="37">
        <f>SUMIFS(СВЦЭМ!$E$34:$E$777,СВЦЭМ!$A$34:$A$777,$A174,СВЦЭМ!$B$34:$B$777,R$155)+'СЕТ СН'!$F$12</f>
        <v>0</v>
      </c>
      <c r="S174" s="37">
        <f>SUMIFS(СВЦЭМ!$E$34:$E$777,СВЦЭМ!$A$34:$A$777,$A174,СВЦЭМ!$B$34:$B$777,S$155)+'СЕТ СН'!$F$12</f>
        <v>0</v>
      </c>
      <c r="T174" s="37">
        <f>SUMIFS(СВЦЭМ!$E$34:$E$777,СВЦЭМ!$A$34:$A$777,$A174,СВЦЭМ!$B$34:$B$777,T$155)+'СЕТ СН'!$F$12</f>
        <v>0</v>
      </c>
      <c r="U174" s="37">
        <f>SUMIFS(СВЦЭМ!$E$34:$E$777,СВЦЭМ!$A$34:$A$777,$A174,СВЦЭМ!$B$34:$B$777,U$155)+'СЕТ СН'!$F$12</f>
        <v>0</v>
      </c>
      <c r="V174" s="37">
        <f>SUMIFS(СВЦЭМ!$E$34:$E$777,СВЦЭМ!$A$34:$A$777,$A174,СВЦЭМ!$B$34:$B$777,V$155)+'СЕТ СН'!$F$12</f>
        <v>0</v>
      </c>
      <c r="W174" s="37">
        <f>SUMIFS(СВЦЭМ!$E$34:$E$777,СВЦЭМ!$A$34:$A$777,$A174,СВЦЭМ!$B$34:$B$777,W$155)+'СЕТ СН'!$F$12</f>
        <v>0</v>
      </c>
      <c r="X174" s="37">
        <f>SUMIFS(СВЦЭМ!$E$34:$E$777,СВЦЭМ!$A$34:$A$777,$A174,СВЦЭМ!$B$34:$B$777,X$155)+'СЕТ СН'!$F$12</f>
        <v>0</v>
      </c>
      <c r="Y174" s="37">
        <f>SUMIFS(СВЦЭМ!$E$34:$E$777,СВЦЭМ!$A$34:$A$777,$A174,СВЦЭМ!$B$34:$B$777,Y$155)+'СЕТ СН'!$F$12</f>
        <v>0</v>
      </c>
    </row>
    <row r="175" spans="1:25" ht="15.75" x14ac:dyDescent="0.2">
      <c r="A175" s="36">
        <f t="shared" si="4"/>
        <v>42633</v>
      </c>
      <c r="B175" s="37">
        <f>SUMIFS(СВЦЭМ!$E$34:$E$777,СВЦЭМ!$A$34:$A$777,$A175,СВЦЭМ!$B$34:$B$777,B$155)+'СЕТ СН'!$F$12</f>
        <v>0</v>
      </c>
      <c r="C175" s="37">
        <f>SUMIFS(СВЦЭМ!$E$34:$E$777,СВЦЭМ!$A$34:$A$777,$A175,СВЦЭМ!$B$34:$B$777,C$155)+'СЕТ СН'!$F$12</f>
        <v>0</v>
      </c>
      <c r="D175" s="37">
        <f>SUMIFS(СВЦЭМ!$E$34:$E$777,СВЦЭМ!$A$34:$A$777,$A175,СВЦЭМ!$B$34:$B$777,D$155)+'СЕТ СН'!$F$12</f>
        <v>0</v>
      </c>
      <c r="E175" s="37">
        <f>SUMIFS(СВЦЭМ!$E$34:$E$777,СВЦЭМ!$A$34:$A$777,$A175,СВЦЭМ!$B$34:$B$777,E$155)+'СЕТ СН'!$F$12</f>
        <v>0</v>
      </c>
      <c r="F175" s="37">
        <f>SUMIFS(СВЦЭМ!$E$34:$E$777,СВЦЭМ!$A$34:$A$777,$A175,СВЦЭМ!$B$34:$B$777,F$155)+'СЕТ СН'!$F$12</f>
        <v>0</v>
      </c>
      <c r="G175" s="37">
        <f>SUMIFS(СВЦЭМ!$E$34:$E$777,СВЦЭМ!$A$34:$A$777,$A175,СВЦЭМ!$B$34:$B$777,G$155)+'СЕТ СН'!$F$12</f>
        <v>0</v>
      </c>
      <c r="H175" s="37">
        <f>SUMIFS(СВЦЭМ!$E$34:$E$777,СВЦЭМ!$A$34:$A$777,$A175,СВЦЭМ!$B$34:$B$777,H$155)+'СЕТ СН'!$F$12</f>
        <v>0</v>
      </c>
      <c r="I175" s="37">
        <f>SUMIFS(СВЦЭМ!$E$34:$E$777,СВЦЭМ!$A$34:$A$777,$A175,СВЦЭМ!$B$34:$B$777,I$155)+'СЕТ СН'!$F$12</f>
        <v>0</v>
      </c>
      <c r="J175" s="37">
        <f>SUMIFS(СВЦЭМ!$E$34:$E$777,СВЦЭМ!$A$34:$A$777,$A175,СВЦЭМ!$B$34:$B$777,J$155)+'СЕТ СН'!$F$12</f>
        <v>0</v>
      </c>
      <c r="K175" s="37">
        <f>SUMIFS(СВЦЭМ!$E$34:$E$777,СВЦЭМ!$A$34:$A$777,$A175,СВЦЭМ!$B$34:$B$777,K$155)+'СЕТ СН'!$F$12</f>
        <v>0</v>
      </c>
      <c r="L175" s="37">
        <f>SUMIFS(СВЦЭМ!$E$34:$E$777,СВЦЭМ!$A$34:$A$777,$A175,СВЦЭМ!$B$34:$B$777,L$155)+'СЕТ СН'!$F$12</f>
        <v>0</v>
      </c>
      <c r="M175" s="37">
        <f>SUMIFS(СВЦЭМ!$E$34:$E$777,СВЦЭМ!$A$34:$A$777,$A175,СВЦЭМ!$B$34:$B$777,M$155)+'СЕТ СН'!$F$12</f>
        <v>0</v>
      </c>
      <c r="N175" s="37">
        <f>SUMIFS(СВЦЭМ!$E$34:$E$777,СВЦЭМ!$A$34:$A$777,$A175,СВЦЭМ!$B$34:$B$777,N$155)+'СЕТ СН'!$F$12</f>
        <v>0</v>
      </c>
      <c r="O175" s="37">
        <f>SUMIFS(СВЦЭМ!$E$34:$E$777,СВЦЭМ!$A$34:$A$777,$A175,СВЦЭМ!$B$34:$B$777,O$155)+'СЕТ СН'!$F$12</f>
        <v>0</v>
      </c>
      <c r="P175" s="37">
        <f>SUMIFS(СВЦЭМ!$E$34:$E$777,СВЦЭМ!$A$34:$A$777,$A175,СВЦЭМ!$B$34:$B$777,P$155)+'СЕТ СН'!$F$12</f>
        <v>0</v>
      </c>
      <c r="Q175" s="37">
        <f>SUMIFS(СВЦЭМ!$E$34:$E$777,СВЦЭМ!$A$34:$A$777,$A175,СВЦЭМ!$B$34:$B$777,Q$155)+'СЕТ СН'!$F$12</f>
        <v>0</v>
      </c>
      <c r="R175" s="37">
        <f>SUMIFS(СВЦЭМ!$E$34:$E$777,СВЦЭМ!$A$34:$A$777,$A175,СВЦЭМ!$B$34:$B$777,R$155)+'СЕТ СН'!$F$12</f>
        <v>0</v>
      </c>
      <c r="S175" s="37">
        <f>SUMIFS(СВЦЭМ!$E$34:$E$777,СВЦЭМ!$A$34:$A$777,$A175,СВЦЭМ!$B$34:$B$777,S$155)+'СЕТ СН'!$F$12</f>
        <v>0</v>
      </c>
      <c r="T175" s="37">
        <f>SUMIFS(СВЦЭМ!$E$34:$E$777,СВЦЭМ!$A$34:$A$777,$A175,СВЦЭМ!$B$34:$B$777,T$155)+'СЕТ СН'!$F$12</f>
        <v>0</v>
      </c>
      <c r="U175" s="37">
        <f>SUMIFS(СВЦЭМ!$E$34:$E$777,СВЦЭМ!$A$34:$A$777,$A175,СВЦЭМ!$B$34:$B$777,U$155)+'СЕТ СН'!$F$12</f>
        <v>0</v>
      </c>
      <c r="V175" s="37">
        <f>SUMIFS(СВЦЭМ!$E$34:$E$777,СВЦЭМ!$A$34:$A$777,$A175,СВЦЭМ!$B$34:$B$777,V$155)+'СЕТ СН'!$F$12</f>
        <v>0</v>
      </c>
      <c r="W175" s="37">
        <f>SUMIFS(СВЦЭМ!$E$34:$E$777,СВЦЭМ!$A$34:$A$777,$A175,СВЦЭМ!$B$34:$B$777,W$155)+'СЕТ СН'!$F$12</f>
        <v>0</v>
      </c>
      <c r="X175" s="37">
        <f>SUMIFS(СВЦЭМ!$E$34:$E$777,СВЦЭМ!$A$34:$A$777,$A175,СВЦЭМ!$B$34:$B$777,X$155)+'СЕТ СН'!$F$12</f>
        <v>0</v>
      </c>
      <c r="Y175" s="37">
        <f>SUMIFS(СВЦЭМ!$E$34:$E$777,СВЦЭМ!$A$34:$A$777,$A175,СВЦЭМ!$B$34:$B$777,Y$155)+'СЕТ СН'!$F$12</f>
        <v>0</v>
      </c>
    </row>
    <row r="176" spans="1:25" ht="15.75" x14ac:dyDescent="0.2">
      <c r="A176" s="36">
        <f t="shared" si="4"/>
        <v>42634</v>
      </c>
      <c r="B176" s="37">
        <f>SUMIFS(СВЦЭМ!$E$34:$E$777,СВЦЭМ!$A$34:$A$777,$A176,СВЦЭМ!$B$34:$B$777,B$155)+'СЕТ СН'!$F$12</f>
        <v>0</v>
      </c>
      <c r="C176" s="37">
        <f>SUMIFS(СВЦЭМ!$E$34:$E$777,СВЦЭМ!$A$34:$A$777,$A176,СВЦЭМ!$B$34:$B$777,C$155)+'СЕТ СН'!$F$12</f>
        <v>0</v>
      </c>
      <c r="D176" s="37">
        <f>SUMIFS(СВЦЭМ!$E$34:$E$777,СВЦЭМ!$A$34:$A$777,$A176,СВЦЭМ!$B$34:$B$777,D$155)+'СЕТ СН'!$F$12</f>
        <v>0</v>
      </c>
      <c r="E176" s="37">
        <f>SUMIFS(СВЦЭМ!$E$34:$E$777,СВЦЭМ!$A$34:$A$777,$A176,СВЦЭМ!$B$34:$B$777,E$155)+'СЕТ СН'!$F$12</f>
        <v>0</v>
      </c>
      <c r="F176" s="37">
        <f>SUMIFS(СВЦЭМ!$E$34:$E$777,СВЦЭМ!$A$34:$A$777,$A176,СВЦЭМ!$B$34:$B$777,F$155)+'СЕТ СН'!$F$12</f>
        <v>0</v>
      </c>
      <c r="G176" s="37">
        <f>SUMIFS(СВЦЭМ!$E$34:$E$777,СВЦЭМ!$A$34:$A$777,$A176,СВЦЭМ!$B$34:$B$777,G$155)+'СЕТ СН'!$F$12</f>
        <v>0</v>
      </c>
      <c r="H176" s="37">
        <f>SUMIFS(СВЦЭМ!$E$34:$E$777,СВЦЭМ!$A$34:$A$777,$A176,СВЦЭМ!$B$34:$B$777,H$155)+'СЕТ СН'!$F$12</f>
        <v>0</v>
      </c>
      <c r="I176" s="37">
        <f>SUMIFS(СВЦЭМ!$E$34:$E$777,СВЦЭМ!$A$34:$A$777,$A176,СВЦЭМ!$B$34:$B$777,I$155)+'СЕТ СН'!$F$12</f>
        <v>0</v>
      </c>
      <c r="J176" s="37">
        <f>SUMIFS(СВЦЭМ!$E$34:$E$777,СВЦЭМ!$A$34:$A$777,$A176,СВЦЭМ!$B$34:$B$777,J$155)+'СЕТ СН'!$F$12</f>
        <v>0</v>
      </c>
      <c r="K176" s="37">
        <f>SUMIFS(СВЦЭМ!$E$34:$E$777,СВЦЭМ!$A$34:$A$777,$A176,СВЦЭМ!$B$34:$B$777,K$155)+'СЕТ СН'!$F$12</f>
        <v>0</v>
      </c>
      <c r="L176" s="37">
        <f>SUMIFS(СВЦЭМ!$E$34:$E$777,СВЦЭМ!$A$34:$A$777,$A176,СВЦЭМ!$B$34:$B$777,L$155)+'СЕТ СН'!$F$12</f>
        <v>0</v>
      </c>
      <c r="M176" s="37">
        <f>SUMIFS(СВЦЭМ!$E$34:$E$777,СВЦЭМ!$A$34:$A$777,$A176,СВЦЭМ!$B$34:$B$777,M$155)+'СЕТ СН'!$F$12</f>
        <v>0</v>
      </c>
      <c r="N176" s="37">
        <f>SUMIFS(СВЦЭМ!$E$34:$E$777,СВЦЭМ!$A$34:$A$777,$A176,СВЦЭМ!$B$34:$B$777,N$155)+'СЕТ СН'!$F$12</f>
        <v>0</v>
      </c>
      <c r="O176" s="37">
        <f>SUMIFS(СВЦЭМ!$E$34:$E$777,СВЦЭМ!$A$34:$A$777,$A176,СВЦЭМ!$B$34:$B$777,O$155)+'СЕТ СН'!$F$12</f>
        <v>0</v>
      </c>
      <c r="P176" s="37">
        <f>SUMIFS(СВЦЭМ!$E$34:$E$777,СВЦЭМ!$A$34:$A$777,$A176,СВЦЭМ!$B$34:$B$777,P$155)+'СЕТ СН'!$F$12</f>
        <v>0</v>
      </c>
      <c r="Q176" s="37">
        <f>SUMIFS(СВЦЭМ!$E$34:$E$777,СВЦЭМ!$A$34:$A$777,$A176,СВЦЭМ!$B$34:$B$777,Q$155)+'СЕТ СН'!$F$12</f>
        <v>0</v>
      </c>
      <c r="R176" s="37">
        <f>SUMIFS(СВЦЭМ!$E$34:$E$777,СВЦЭМ!$A$34:$A$777,$A176,СВЦЭМ!$B$34:$B$777,R$155)+'СЕТ СН'!$F$12</f>
        <v>0</v>
      </c>
      <c r="S176" s="37">
        <f>SUMIFS(СВЦЭМ!$E$34:$E$777,СВЦЭМ!$A$34:$A$777,$A176,СВЦЭМ!$B$34:$B$777,S$155)+'СЕТ СН'!$F$12</f>
        <v>0</v>
      </c>
      <c r="T176" s="37">
        <f>SUMIFS(СВЦЭМ!$E$34:$E$777,СВЦЭМ!$A$34:$A$777,$A176,СВЦЭМ!$B$34:$B$777,T$155)+'СЕТ СН'!$F$12</f>
        <v>0</v>
      </c>
      <c r="U176" s="37">
        <f>SUMIFS(СВЦЭМ!$E$34:$E$777,СВЦЭМ!$A$34:$A$777,$A176,СВЦЭМ!$B$34:$B$777,U$155)+'СЕТ СН'!$F$12</f>
        <v>0</v>
      </c>
      <c r="V176" s="37">
        <f>SUMIFS(СВЦЭМ!$E$34:$E$777,СВЦЭМ!$A$34:$A$777,$A176,СВЦЭМ!$B$34:$B$777,V$155)+'СЕТ СН'!$F$12</f>
        <v>0</v>
      </c>
      <c r="W176" s="37">
        <f>SUMIFS(СВЦЭМ!$E$34:$E$777,СВЦЭМ!$A$34:$A$777,$A176,СВЦЭМ!$B$34:$B$777,W$155)+'СЕТ СН'!$F$12</f>
        <v>0</v>
      </c>
      <c r="X176" s="37">
        <f>SUMIFS(СВЦЭМ!$E$34:$E$777,СВЦЭМ!$A$34:$A$777,$A176,СВЦЭМ!$B$34:$B$777,X$155)+'СЕТ СН'!$F$12</f>
        <v>0</v>
      </c>
      <c r="Y176" s="37">
        <f>SUMIFS(СВЦЭМ!$E$34:$E$777,СВЦЭМ!$A$34:$A$777,$A176,СВЦЭМ!$B$34:$B$777,Y$155)+'СЕТ СН'!$F$12</f>
        <v>0</v>
      </c>
    </row>
    <row r="177" spans="1:27" ht="15.75" x14ac:dyDescent="0.2">
      <c r="A177" s="36">
        <f t="shared" si="4"/>
        <v>42635</v>
      </c>
      <c r="B177" s="37">
        <f>SUMIFS(СВЦЭМ!$E$34:$E$777,СВЦЭМ!$A$34:$A$777,$A177,СВЦЭМ!$B$34:$B$777,B$155)+'СЕТ СН'!$F$12</f>
        <v>0</v>
      </c>
      <c r="C177" s="37">
        <f>SUMIFS(СВЦЭМ!$E$34:$E$777,СВЦЭМ!$A$34:$A$777,$A177,СВЦЭМ!$B$34:$B$777,C$155)+'СЕТ СН'!$F$12</f>
        <v>0</v>
      </c>
      <c r="D177" s="37">
        <f>SUMIFS(СВЦЭМ!$E$34:$E$777,СВЦЭМ!$A$34:$A$777,$A177,СВЦЭМ!$B$34:$B$777,D$155)+'СЕТ СН'!$F$12</f>
        <v>0</v>
      </c>
      <c r="E177" s="37">
        <f>SUMIFS(СВЦЭМ!$E$34:$E$777,СВЦЭМ!$A$34:$A$777,$A177,СВЦЭМ!$B$34:$B$777,E$155)+'СЕТ СН'!$F$12</f>
        <v>0</v>
      </c>
      <c r="F177" s="37">
        <f>SUMIFS(СВЦЭМ!$E$34:$E$777,СВЦЭМ!$A$34:$A$777,$A177,СВЦЭМ!$B$34:$B$777,F$155)+'СЕТ СН'!$F$12</f>
        <v>0</v>
      </c>
      <c r="G177" s="37">
        <f>SUMIFS(СВЦЭМ!$E$34:$E$777,СВЦЭМ!$A$34:$A$777,$A177,СВЦЭМ!$B$34:$B$777,G$155)+'СЕТ СН'!$F$12</f>
        <v>0</v>
      </c>
      <c r="H177" s="37">
        <f>SUMIFS(СВЦЭМ!$E$34:$E$777,СВЦЭМ!$A$34:$A$777,$A177,СВЦЭМ!$B$34:$B$777,H$155)+'СЕТ СН'!$F$12</f>
        <v>0</v>
      </c>
      <c r="I177" s="37">
        <f>SUMIFS(СВЦЭМ!$E$34:$E$777,СВЦЭМ!$A$34:$A$777,$A177,СВЦЭМ!$B$34:$B$777,I$155)+'СЕТ СН'!$F$12</f>
        <v>0</v>
      </c>
      <c r="J177" s="37">
        <f>SUMIFS(СВЦЭМ!$E$34:$E$777,СВЦЭМ!$A$34:$A$777,$A177,СВЦЭМ!$B$34:$B$777,J$155)+'СЕТ СН'!$F$12</f>
        <v>0</v>
      </c>
      <c r="K177" s="37">
        <f>SUMIFS(СВЦЭМ!$E$34:$E$777,СВЦЭМ!$A$34:$A$777,$A177,СВЦЭМ!$B$34:$B$777,K$155)+'СЕТ СН'!$F$12</f>
        <v>0</v>
      </c>
      <c r="L177" s="37">
        <f>SUMIFS(СВЦЭМ!$E$34:$E$777,СВЦЭМ!$A$34:$A$777,$A177,СВЦЭМ!$B$34:$B$777,L$155)+'СЕТ СН'!$F$12</f>
        <v>0</v>
      </c>
      <c r="M177" s="37">
        <f>SUMIFS(СВЦЭМ!$E$34:$E$777,СВЦЭМ!$A$34:$A$777,$A177,СВЦЭМ!$B$34:$B$777,M$155)+'СЕТ СН'!$F$12</f>
        <v>0</v>
      </c>
      <c r="N177" s="37">
        <f>SUMIFS(СВЦЭМ!$E$34:$E$777,СВЦЭМ!$A$34:$A$777,$A177,СВЦЭМ!$B$34:$B$777,N$155)+'СЕТ СН'!$F$12</f>
        <v>0</v>
      </c>
      <c r="O177" s="37">
        <f>SUMIFS(СВЦЭМ!$E$34:$E$777,СВЦЭМ!$A$34:$A$777,$A177,СВЦЭМ!$B$34:$B$777,O$155)+'СЕТ СН'!$F$12</f>
        <v>0</v>
      </c>
      <c r="P177" s="37">
        <f>SUMIFS(СВЦЭМ!$E$34:$E$777,СВЦЭМ!$A$34:$A$777,$A177,СВЦЭМ!$B$34:$B$777,P$155)+'СЕТ СН'!$F$12</f>
        <v>0</v>
      </c>
      <c r="Q177" s="37">
        <f>SUMIFS(СВЦЭМ!$E$34:$E$777,СВЦЭМ!$A$34:$A$777,$A177,СВЦЭМ!$B$34:$B$777,Q$155)+'СЕТ СН'!$F$12</f>
        <v>0</v>
      </c>
      <c r="R177" s="37">
        <f>SUMIFS(СВЦЭМ!$E$34:$E$777,СВЦЭМ!$A$34:$A$777,$A177,СВЦЭМ!$B$34:$B$777,R$155)+'СЕТ СН'!$F$12</f>
        <v>0</v>
      </c>
      <c r="S177" s="37">
        <f>SUMIFS(СВЦЭМ!$E$34:$E$777,СВЦЭМ!$A$34:$A$777,$A177,СВЦЭМ!$B$34:$B$777,S$155)+'СЕТ СН'!$F$12</f>
        <v>0</v>
      </c>
      <c r="T177" s="37">
        <f>SUMIFS(СВЦЭМ!$E$34:$E$777,СВЦЭМ!$A$34:$A$777,$A177,СВЦЭМ!$B$34:$B$777,T$155)+'СЕТ СН'!$F$12</f>
        <v>0</v>
      </c>
      <c r="U177" s="37">
        <f>SUMIFS(СВЦЭМ!$E$34:$E$777,СВЦЭМ!$A$34:$A$777,$A177,СВЦЭМ!$B$34:$B$777,U$155)+'СЕТ СН'!$F$12</f>
        <v>0</v>
      </c>
      <c r="V177" s="37">
        <f>SUMIFS(СВЦЭМ!$E$34:$E$777,СВЦЭМ!$A$34:$A$777,$A177,СВЦЭМ!$B$34:$B$777,V$155)+'СЕТ СН'!$F$12</f>
        <v>0</v>
      </c>
      <c r="W177" s="37">
        <f>SUMIFS(СВЦЭМ!$E$34:$E$777,СВЦЭМ!$A$34:$A$777,$A177,СВЦЭМ!$B$34:$B$777,W$155)+'СЕТ СН'!$F$12</f>
        <v>0</v>
      </c>
      <c r="X177" s="37">
        <f>SUMIFS(СВЦЭМ!$E$34:$E$777,СВЦЭМ!$A$34:$A$777,$A177,СВЦЭМ!$B$34:$B$777,X$155)+'СЕТ СН'!$F$12</f>
        <v>0</v>
      </c>
      <c r="Y177" s="37">
        <f>SUMIFS(СВЦЭМ!$E$34:$E$777,СВЦЭМ!$A$34:$A$777,$A177,СВЦЭМ!$B$34:$B$777,Y$155)+'СЕТ СН'!$F$12</f>
        <v>0</v>
      </c>
    </row>
    <row r="178" spans="1:27" ht="15.75" x14ac:dyDescent="0.2">
      <c r="A178" s="36">
        <f t="shared" si="4"/>
        <v>42636</v>
      </c>
      <c r="B178" s="37">
        <f>SUMIFS(СВЦЭМ!$E$34:$E$777,СВЦЭМ!$A$34:$A$777,$A178,СВЦЭМ!$B$34:$B$777,B$155)+'СЕТ СН'!$F$12</f>
        <v>0</v>
      </c>
      <c r="C178" s="37">
        <f>SUMIFS(СВЦЭМ!$E$34:$E$777,СВЦЭМ!$A$34:$A$777,$A178,СВЦЭМ!$B$34:$B$777,C$155)+'СЕТ СН'!$F$12</f>
        <v>0</v>
      </c>
      <c r="D178" s="37">
        <f>SUMIFS(СВЦЭМ!$E$34:$E$777,СВЦЭМ!$A$34:$A$777,$A178,СВЦЭМ!$B$34:$B$777,D$155)+'СЕТ СН'!$F$12</f>
        <v>0</v>
      </c>
      <c r="E178" s="37">
        <f>SUMIFS(СВЦЭМ!$E$34:$E$777,СВЦЭМ!$A$34:$A$777,$A178,СВЦЭМ!$B$34:$B$777,E$155)+'СЕТ СН'!$F$12</f>
        <v>0</v>
      </c>
      <c r="F178" s="37">
        <f>SUMIFS(СВЦЭМ!$E$34:$E$777,СВЦЭМ!$A$34:$A$777,$A178,СВЦЭМ!$B$34:$B$777,F$155)+'СЕТ СН'!$F$12</f>
        <v>0</v>
      </c>
      <c r="G178" s="37">
        <f>SUMIFS(СВЦЭМ!$E$34:$E$777,СВЦЭМ!$A$34:$A$777,$A178,СВЦЭМ!$B$34:$B$777,G$155)+'СЕТ СН'!$F$12</f>
        <v>0</v>
      </c>
      <c r="H178" s="37">
        <f>SUMIFS(СВЦЭМ!$E$34:$E$777,СВЦЭМ!$A$34:$A$777,$A178,СВЦЭМ!$B$34:$B$777,H$155)+'СЕТ СН'!$F$12</f>
        <v>0</v>
      </c>
      <c r="I178" s="37">
        <f>SUMIFS(СВЦЭМ!$E$34:$E$777,СВЦЭМ!$A$34:$A$777,$A178,СВЦЭМ!$B$34:$B$777,I$155)+'СЕТ СН'!$F$12</f>
        <v>0</v>
      </c>
      <c r="J178" s="37">
        <f>SUMIFS(СВЦЭМ!$E$34:$E$777,СВЦЭМ!$A$34:$A$777,$A178,СВЦЭМ!$B$34:$B$777,J$155)+'СЕТ СН'!$F$12</f>
        <v>0</v>
      </c>
      <c r="K178" s="37">
        <f>SUMIFS(СВЦЭМ!$E$34:$E$777,СВЦЭМ!$A$34:$A$777,$A178,СВЦЭМ!$B$34:$B$777,K$155)+'СЕТ СН'!$F$12</f>
        <v>0</v>
      </c>
      <c r="L178" s="37">
        <f>SUMIFS(СВЦЭМ!$E$34:$E$777,СВЦЭМ!$A$34:$A$777,$A178,СВЦЭМ!$B$34:$B$777,L$155)+'СЕТ СН'!$F$12</f>
        <v>0</v>
      </c>
      <c r="M178" s="37">
        <f>SUMIFS(СВЦЭМ!$E$34:$E$777,СВЦЭМ!$A$34:$A$777,$A178,СВЦЭМ!$B$34:$B$777,M$155)+'СЕТ СН'!$F$12</f>
        <v>0</v>
      </c>
      <c r="N178" s="37">
        <f>SUMIFS(СВЦЭМ!$E$34:$E$777,СВЦЭМ!$A$34:$A$777,$A178,СВЦЭМ!$B$34:$B$777,N$155)+'СЕТ СН'!$F$12</f>
        <v>0</v>
      </c>
      <c r="O178" s="37">
        <f>SUMIFS(СВЦЭМ!$E$34:$E$777,СВЦЭМ!$A$34:$A$777,$A178,СВЦЭМ!$B$34:$B$777,O$155)+'СЕТ СН'!$F$12</f>
        <v>0</v>
      </c>
      <c r="P178" s="37">
        <f>SUMIFS(СВЦЭМ!$E$34:$E$777,СВЦЭМ!$A$34:$A$777,$A178,СВЦЭМ!$B$34:$B$777,P$155)+'СЕТ СН'!$F$12</f>
        <v>0</v>
      </c>
      <c r="Q178" s="37">
        <f>SUMIFS(СВЦЭМ!$E$34:$E$777,СВЦЭМ!$A$34:$A$777,$A178,СВЦЭМ!$B$34:$B$777,Q$155)+'СЕТ СН'!$F$12</f>
        <v>0</v>
      </c>
      <c r="R178" s="37">
        <f>SUMIFS(СВЦЭМ!$E$34:$E$777,СВЦЭМ!$A$34:$A$777,$A178,СВЦЭМ!$B$34:$B$777,R$155)+'СЕТ СН'!$F$12</f>
        <v>0</v>
      </c>
      <c r="S178" s="37">
        <f>SUMIFS(СВЦЭМ!$E$34:$E$777,СВЦЭМ!$A$34:$A$777,$A178,СВЦЭМ!$B$34:$B$777,S$155)+'СЕТ СН'!$F$12</f>
        <v>0</v>
      </c>
      <c r="T178" s="37">
        <f>SUMIFS(СВЦЭМ!$E$34:$E$777,СВЦЭМ!$A$34:$A$777,$A178,СВЦЭМ!$B$34:$B$777,T$155)+'СЕТ СН'!$F$12</f>
        <v>0</v>
      </c>
      <c r="U178" s="37">
        <f>SUMIFS(СВЦЭМ!$E$34:$E$777,СВЦЭМ!$A$34:$A$777,$A178,СВЦЭМ!$B$34:$B$777,U$155)+'СЕТ СН'!$F$12</f>
        <v>0</v>
      </c>
      <c r="V178" s="37">
        <f>SUMIFS(СВЦЭМ!$E$34:$E$777,СВЦЭМ!$A$34:$A$777,$A178,СВЦЭМ!$B$34:$B$777,V$155)+'СЕТ СН'!$F$12</f>
        <v>0</v>
      </c>
      <c r="W178" s="37">
        <f>SUMIFS(СВЦЭМ!$E$34:$E$777,СВЦЭМ!$A$34:$A$777,$A178,СВЦЭМ!$B$34:$B$777,W$155)+'СЕТ СН'!$F$12</f>
        <v>0</v>
      </c>
      <c r="X178" s="37">
        <f>SUMIFS(СВЦЭМ!$E$34:$E$777,СВЦЭМ!$A$34:$A$777,$A178,СВЦЭМ!$B$34:$B$777,X$155)+'СЕТ СН'!$F$12</f>
        <v>0</v>
      </c>
      <c r="Y178" s="37">
        <f>SUMIFS(СВЦЭМ!$E$34:$E$777,СВЦЭМ!$A$34:$A$777,$A178,СВЦЭМ!$B$34:$B$777,Y$155)+'СЕТ СН'!$F$12</f>
        <v>0</v>
      </c>
    </row>
    <row r="179" spans="1:27" ht="15.75" x14ac:dyDescent="0.2">
      <c r="A179" s="36">
        <f t="shared" si="4"/>
        <v>42637</v>
      </c>
      <c r="B179" s="37">
        <f>SUMIFS(СВЦЭМ!$E$34:$E$777,СВЦЭМ!$A$34:$A$777,$A179,СВЦЭМ!$B$34:$B$777,B$155)+'СЕТ СН'!$F$12</f>
        <v>0</v>
      </c>
      <c r="C179" s="37">
        <f>SUMIFS(СВЦЭМ!$E$34:$E$777,СВЦЭМ!$A$34:$A$777,$A179,СВЦЭМ!$B$34:$B$777,C$155)+'СЕТ СН'!$F$12</f>
        <v>0</v>
      </c>
      <c r="D179" s="37">
        <f>SUMIFS(СВЦЭМ!$E$34:$E$777,СВЦЭМ!$A$34:$A$777,$A179,СВЦЭМ!$B$34:$B$777,D$155)+'СЕТ СН'!$F$12</f>
        <v>0</v>
      </c>
      <c r="E179" s="37">
        <f>SUMIFS(СВЦЭМ!$E$34:$E$777,СВЦЭМ!$A$34:$A$777,$A179,СВЦЭМ!$B$34:$B$777,E$155)+'СЕТ СН'!$F$12</f>
        <v>0</v>
      </c>
      <c r="F179" s="37">
        <f>SUMIFS(СВЦЭМ!$E$34:$E$777,СВЦЭМ!$A$34:$A$777,$A179,СВЦЭМ!$B$34:$B$777,F$155)+'СЕТ СН'!$F$12</f>
        <v>0</v>
      </c>
      <c r="G179" s="37">
        <f>SUMIFS(СВЦЭМ!$E$34:$E$777,СВЦЭМ!$A$34:$A$777,$A179,СВЦЭМ!$B$34:$B$777,G$155)+'СЕТ СН'!$F$12</f>
        <v>0</v>
      </c>
      <c r="H179" s="37">
        <f>SUMIFS(СВЦЭМ!$E$34:$E$777,СВЦЭМ!$A$34:$A$777,$A179,СВЦЭМ!$B$34:$B$777,H$155)+'СЕТ СН'!$F$12</f>
        <v>0</v>
      </c>
      <c r="I179" s="37">
        <f>SUMIFS(СВЦЭМ!$E$34:$E$777,СВЦЭМ!$A$34:$A$777,$A179,СВЦЭМ!$B$34:$B$777,I$155)+'СЕТ СН'!$F$12</f>
        <v>0</v>
      </c>
      <c r="J179" s="37">
        <f>SUMIFS(СВЦЭМ!$E$34:$E$777,СВЦЭМ!$A$34:$A$777,$A179,СВЦЭМ!$B$34:$B$777,J$155)+'СЕТ СН'!$F$12</f>
        <v>0</v>
      </c>
      <c r="K179" s="37">
        <f>SUMIFS(СВЦЭМ!$E$34:$E$777,СВЦЭМ!$A$34:$A$777,$A179,СВЦЭМ!$B$34:$B$777,K$155)+'СЕТ СН'!$F$12</f>
        <v>0</v>
      </c>
      <c r="L179" s="37">
        <f>SUMIFS(СВЦЭМ!$E$34:$E$777,СВЦЭМ!$A$34:$A$777,$A179,СВЦЭМ!$B$34:$B$777,L$155)+'СЕТ СН'!$F$12</f>
        <v>0</v>
      </c>
      <c r="M179" s="37">
        <f>SUMIFS(СВЦЭМ!$E$34:$E$777,СВЦЭМ!$A$34:$A$777,$A179,СВЦЭМ!$B$34:$B$777,M$155)+'СЕТ СН'!$F$12</f>
        <v>0</v>
      </c>
      <c r="N179" s="37">
        <f>SUMIFS(СВЦЭМ!$E$34:$E$777,СВЦЭМ!$A$34:$A$777,$A179,СВЦЭМ!$B$34:$B$777,N$155)+'СЕТ СН'!$F$12</f>
        <v>0</v>
      </c>
      <c r="O179" s="37">
        <f>SUMIFS(СВЦЭМ!$E$34:$E$777,СВЦЭМ!$A$34:$A$777,$A179,СВЦЭМ!$B$34:$B$777,O$155)+'СЕТ СН'!$F$12</f>
        <v>0</v>
      </c>
      <c r="P179" s="37">
        <f>SUMIFS(СВЦЭМ!$E$34:$E$777,СВЦЭМ!$A$34:$A$777,$A179,СВЦЭМ!$B$34:$B$777,P$155)+'СЕТ СН'!$F$12</f>
        <v>0</v>
      </c>
      <c r="Q179" s="37">
        <f>SUMIFS(СВЦЭМ!$E$34:$E$777,СВЦЭМ!$A$34:$A$777,$A179,СВЦЭМ!$B$34:$B$777,Q$155)+'СЕТ СН'!$F$12</f>
        <v>0</v>
      </c>
      <c r="R179" s="37">
        <f>SUMIFS(СВЦЭМ!$E$34:$E$777,СВЦЭМ!$A$34:$A$777,$A179,СВЦЭМ!$B$34:$B$777,R$155)+'СЕТ СН'!$F$12</f>
        <v>0</v>
      </c>
      <c r="S179" s="37">
        <f>SUMIFS(СВЦЭМ!$E$34:$E$777,СВЦЭМ!$A$34:$A$777,$A179,СВЦЭМ!$B$34:$B$777,S$155)+'СЕТ СН'!$F$12</f>
        <v>0</v>
      </c>
      <c r="T179" s="37">
        <f>SUMIFS(СВЦЭМ!$E$34:$E$777,СВЦЭМ!$A$34:$A$777,$A179,СВЦЭМ!$B$34:$B$777,T$155)+'СЕТ СН'!$F$12</f>
        <v>0</v>
      </c>
      <c r="U179" s="37">
        <f>SUMIFS(СВЦЭМ!$E$34:$E$777,СВЦЭМ!$A$34:$A$777,$A179,СВЦЭМ!$B$34:$B$777,U$155)+'СЕТ СН'!$F$12</f>
        <v>0</v>
      </c>
      <c r="V179" s="37">
        <f>SUMIFS(СВЦЭМ!$E$34:$E$777,СВЦЭМ!$A$34:$A$777,$A179,СВЦЭМ!$B$34:$B$777,V$155)+'СЕТ СН'!$F$12</f>
        <v>0</v>
      </c>
      <c r="W179" s="37">
        <f>SUMIFS(СВЦЭМ!$E$34:$E$777,СВЦЭМ!$A$34:$A$777,$A179,СВЦЭМ!$B$34:$B$777,W$155)+'СЕТ СН'!$F$12</f>
        <v>0</v>
      </c>
      <c r="X179" s="37">
        <f>SUMIFS(СВЦЭМ!$E$34:$E$777,СВЦЭМ!$A$34:$A$777,$A179,СВЦЭМ!$B$34:$B$777,X$155)+'СЕТ СН'!$F$12</f>
        <v>0</v>
      </c>
      <c r="Y179" s="37">
        <f>SUMIFS(СВЦЭМ!$E$34:$E$777,СВЦЭМ!$A$34:$A$777,$A179,СВЦЭМ!$B$34:$B$777,Y$155)+'СЕТ СН'!$F$12</f>
        <v>0</v>
      </c>
    </row>
    <row r="180" spans="1:27" ht="15.75" x14ac:dyDescent="0.2">
      <c r="A180" s="36">
        <f t="shared" si="4"/>
        <v>42638</v>
      </c>
      <c r="B180" s="37">
        <f>SUMIFS(СВЦЭМ!$E$34:$E$777,СВЦЭМ!$A$34:$A$777,$A180,СВЦЭМ!$B$34:$B$777,B$155)+'СЕТ СН'!$F$12</f>
        <v>0</v>
      </c>
      <c r="C180" s="37">
        <f>SUMIFS(СВЦЭМ!$E$34:$E$777,СВЦЭМ!$A$34:$A$777,$A180,СВЦЭМ!$B$34:$B$777,C$155)+'СЕТ СН'!$F$12</f>
        <v>0</v>
      </c>
      <c r="D180" s="37">
        <f>SUMIFS(СВЦЭМ!$E$34:$E$777,СВЦЭМ!$A$34:$A$777,$A180,СВЦЭМ!$B$34:$B$777,D$155)+'СЕТ СН'!$F$12</f>
        <v>0</v>
      </c>
      <c r="E180" s="37">
        <f>SUMIFS(СВЦЭМ!$E$34:$E$777,СВЦЭМ!$A$34:$A$777,$A180,СВЦЭМ!$B$34:$B$777,E$155)+'СЕТ СН'!$F$12</f>
        <v>0</v>
      </c>
      <c r="F180" s="37">
        <f>SUMIFS(СВЦЭМ!$E$34:$E$777,СВЦЭМ!$A$34:$A$777,$A180,СВЦЭМ!$B$34:$B$777,F$155)+'СЕТ СН'!$F$12</f>
        <v>0</v>
      </c>
      <c r="G180" s="37">
        <f>SUMIFS(СВЦЭМ!$E$34:$E$777,СВЦЭМ!$A$34:$A$777,$A180,СВЦЭМ!$B$34:$B$777,G$155)+'СЕТ СН'!$F$12</f>
        <v>0</v>
      </c>
      <c r="H180" s="37">
        <f>SUMIFS(СВЦЭМ!$E$34:$E$777,СВЦЭМ!$A$34:$A$777,$A180,СВЦЭМ!$B$34:$B$777,H$155)+'СЕТ СН'!$F$12</f>
        <v>0</v>
      </c>
      <c r="I180" s="37">
        <f>SUMIFS(СВЦЭМ!$E$34:$E$777,СВЦЭМ!$A$34:$A$777,$A180,СВЦЭМ!$B$34:$B$777,I$155)+'СЕТ СН'!$F$12</f>
        <v>0</v>
      </c>
      <c r="J180" s="37">
        <f>SUMIFS(СВЦЭМ!$E$34:$E$777,СВЦЭМ!$A$34:$A$777,$A180,СВЦЭМ!$B$34:$B$777,J$155)+'СЕТ СН'!$F$12</f>
        <v>0</v>
      </c>
      <c r="K180" s="37">
        <f>SUMIFS(СВЦЭМ!$E$34:$E$777,СВЦЭМ!$A$34:$A$777,$A180,СВЦЭМ!$B$34:$B$777,K$155)+'СЕТ СН'!$F$12</f>
        <v>0</v>
      </c>
      <c r="L180" s="37">
        <f>SUMIFS(СВЦЭМ!$E$34:$E$777,СВЦЭМ!$A$34:$A$777,$A180,СВЦЭМ!$B$34:$B$777,L$155)+'СЕТ СН'!$F$12</f>
        <v>0</v>
      </c>
      <c r="M180" s="37">
        <f>SUMIFS(СВЦЭМ!$E$34:$E$777,СВЦЭМ!$A$34:$A$777,$A180,СВЦЭМ!$B$34:$B$777,M$155)+'СЕТ СН'!$F$12</f>
        <v>0</v>
      </c>
      <c r="N180" s="37">
        <f>SUMIFS(СВЦЭМ!$E$34:$E$777,СВЦЭМ!$A$34:$A$777,$A180,СВЦЭМ!$B$34:$B$777,N$155)+'СЕТ СН'!$F$12</f>
        <v>0</v>
      </c>
      <c r="O180" s="37">
        <f>SUMIFS(СВЦЭМ!$E$34:$E$777,СВЦЭМ!$A$34:$A$777,$A180,СВЦЭМ!$B$34:$B$777,O$155)+'СЕТ СН'!$F$12</f>
        <v>0</v>
      </c>
      <c r="P180" s="37">
        <f>SUMIFS(СВЦЭМ!$E$34:$E$777,СВЦЭМ!$A$34:$A$777,$A180,СВЦЭМ!$B$34:$B$777,P$155)+'СЕТ СН'!$F$12</f>
        <v>0</v>
      </c>
      <c r="Q180" s="37">
        <f>SUMIFS(СВЦЭМ!$E$34:$E$777,СВЦЭМ!$A$34:$A$777,$A180,СВЦЭМ!$B$34:$B$777,Q$155)+'СЕТ СН'!$F$12</f>
        <v>0</v>
      </c>
      <c r="R180" s="37">
        <f>SUMIFS(СВЦЭМ!$E$34:$E$777,СВЦЭМ!$A$34:$A$777,$A180,СВЦЭМ!$B$34:$B$777,R$155)+'СЕТ СН'!$F$12</f>
        <v>0</v>
      </c>
      <c r="S180" s="37">
        <f>SUMIFS(СВЦЭМ!$E$34:$E$777,СВЦЭМ!$A$34:$A$777,$A180,СВЦЭМ!$B$34:$B$777,S$155)+'СЕТ СН'!$F$12</f>
        <v>0</v>
      </c>
      <c r="T180" s="37">
        <f>SUMIFS(СВЦЭМ!$E$34:$E$777,СВЦЭМ!$A$34:$A$777,$A180,СВЦЭМ!$B$34:$B$777,T$155)+'СЕТ СН'!$F$12</f>
        <v>0</v>
      </c>
      <c r="U180" s="37">
        <f>SUMIFS(СВЦЭМ!$E$34:$E$777,СВЦЭМ!$A$34:$A$777,$A180,СВЦЭМ!$B$34:$B$777,U$155)+'СЕТ СН'!$F$12</f>
        <v>0</v>
      </c>
      <c r="V180" s="37">
        <f>SUMIFS(СВЦЭМ!$E$34:$E$777,СВЦЭМ!$A$34:$A$777,$A180,СВЦЭМ!$B$34:$B$777,V$155)+'СЕТ СН'!$F$12</f>
        <v>0</v>
      </c>
      <c r="W180" s="37">
        <f>SUMIFS(СВЦЭМ!$E$34:$E$777,СВЦЭМ!$A$34:$A$777,$A180,СВЦЭМ!$B$34:$B$777,W$155)+'СЕТ СН'!$F$12</f>
        <v>0</v>
      </c>
      <c r="X180" s="37">
        <f>SUMIFS(СВЦЭМ!$E$34:$E$777,СВЦЭМ!$A$34:$A$777,$A180,СВЦЭМ!$B$34:$B$777,X$155)+'СЕТ СН'!$F$12</f>
        <v>0</v>
      </c>
      <c r="Y180" s="37">
        <f>SUMIFS(СВЦЭМ!$E$34:$E$777,СВЦЭМ!$A$34:$A$777,$A180,СВЦЭМ!$B$34:$B$777,Y$155)+'СЕТ СН'!$F$12</f>
        <v>0</v>
      </c>
    </row>
    <row r="181" spans="1:27" ht="15.75" x14ac:dyDescent="0.2">
      <c r="A181" s="36">
        <f t="shared" si="4"/>
        <v>42639</v>
      </c>
      <c r="B181" s="37">
        <f>SUMIFS(СВЦЭМ!$E$34:$E$777,СВЦЭМ!$A$34:$A$777,$A181,СВЦЭМ!$B$34:$B$777,B$155)+'СЕТ СН'!$F$12</f>
        <v>0</v>
      </c>
      <c r="C181" s="37">
        <f>SUMIFS(СВЦЭМ!$E$34:$E$777,СВЦЭМ!$A$34:$A$777,$A181,СВЦЭМ!$B$34:$B$777,C$155)+'СЕТ СН'!$F$12</f>
        <v>0</v>
      </c>
      <c r="D181" s="37">
        <f>SUMIFS(СВЦЭМ!$E$34:$E$777,СВЦЭМ!$A$34:$A$777,$A181,СВЦЭМ!$B$34:$B$777,D$155)+'СЕТ СН'!$F$12</f>
        <v>0</v>
      </c>
      <c r="E181" s="37">
        <f>SUMIFS(СВЦЭМ!$E$34:$E$777,СВЦЭМ!$A$34:$A$777,$A181,СВЦЭМ!$B$34:$B$777,E$155)+'СЕТ СН'!$F$12</f>
        <v>0</v>
      </c>
      <c r="F181" s="37">
        <f>SUMIFS(СВЦЭМ!$E$34:$E$777,СВЦЭМ!$A$34:$A$777,$A181,СВЦЭМ!$B$34:$B$777,F$155)+'СЕТ СН'!$F$12</f>
        <v>0</v>
      </c>
      <c r="G181" s="37">
        <f>SUMIFS(СВЦЭМ!$E$34:$E$777,СВЦЭМ!$A$34:$A$777,$A181,СВЦЭМ!$B$34:$B$777,G$155)+'СЕТ СН'!$F$12</f>
        <v>0</v>
      </c>
      <c r="H181" s="37">
        <f>SUMIFS(СВЦЭМ!$E$34:$E$777,СВЦЭМ!$A$34:$A$777,$A181,СВЦЭМ!$B$34:$B$777,H$155)+'СЕТ СН'!$F$12</f>
        <v>0</v>
      </c>
      <c r="I181" s="37">
        <f>SUMIFS(СВЦЭМ!$E$34:$E$777,СВЦЭМ!$A$34:$A$777,$A181,СВЦЭМ!$B$34:$B$777,I$155)+'СЕТ СН'!$F$12</f>
        <v>0</v>
      </c>
      <c r="J181" s="37">
        <f>SUMIFS(СВЦЭМ!$E$34:$E$777,СВЦЭМ!$A$34:$A$777,$A181,СВЦЭМ!$B$34:$B$777,J$155)+'СЕТ СН'!$F$12</f>
        <v>0</v>
      </c>
      <c r="K181" s="37">
        <f>SUMIFS(СВЦЭМ!$E$34:$E$777,СВЦЭМ!$A$34:$A$777,$A181,СВЦЭМ!$B$34:$B$777,K$155)+'СЕТ СН'!$F$12</f>
        <v>0</v>
      </c>
      <c r="L181" s="37">
        <f>SUMIFS(СВЦЭМ!$E$34:$E$777,СВЦЭМ!$A$34:$A$777,$A181,СВЦЭМ!$B$34:$B$777,L$155)+'СЕТ СН'!$F$12</f>
        <v>0</v>
      </c>
      <c r="M181" s="37">
        <f>SUMIFS(СВЦЭМ!$E$34:$E$777,СВЦЭМ!$A$34:$A$777,$A181,СВЦЭМ!$B$34:$B$777,M$155)+'СЕТ СН'!$F$12</f>
        <v>0</v>
      </c>
      <c r="N181" s="37">
        <f>SUMIFS(СВЦЭМ!$E$34:$E$777,СВЦЭМ!$A$34:$A$777,$A181,СВЦЭМ!$B$34:$B$777,N$155)+'СЕТ СН'!$F$12</f>
        <v>0</v>
      </c>
      <c r="O181" s="37">
        <f>SUMIFS(СВЦЭМ!$E$34:$E$777,СВЦЭМ!$A$34:$A$777,$A181,СВЦЭМ!$B$34:$B$777,O$155)+'СЕТ СН'!$F$12</f>
        <v>0</v>
      </c>
      <c r="P181" s="37">
        <f>SUMIFS(СВЦЭМ!$E$34:$E$777,СВЦЭМ!$A$34:$A$777,$A181,СВЦЭМ!$B$34:$B$777,P$155)+'СЕТ СН'!$F$12</f>
        <v>0</v>
      </c>
      <c r="Q181" s="37">
        <f>SUMIFS(СВЦЭМ!$E$34:$E$777,СВЦЭМ!$A$34:$A$777,$A181,СВЦЭМ!$B$34:$B$777,Q$155)+'СЕТ СН'!$F$12</f>
        <v>0</v>
      </c>
      <c r="R181" s="37">
        <f>SUMIFS(СВЦЭМ!$E$34:$E$777,СВЦЭМ!$A$34:$A$777,$A181,СВЦЭМ!$B$34:$B$777,R$155)+'СЕТ СН'!$F$12</f>
        <v>0</v>
      </c>
      <c r="S181" s="37">
        <f>SUMIFS(СВЦЭМ!$E$34:$E$777,СВЦЭМ!$A$34:$A$777,$A181,СВЦЭМ!$B$34:$B$777,S$155)+'СЕТ СН'!$F$12</f>
        <v>0</v>
      </c>
      <c r="T181" s="37">
        <f>SUMIFS(СВЦЭМ!$E$34:$E$777,СВЦЭМ!$A$34:$A$777,$A181,СВЦЭМ!$B$34:$B$777,T$155)+'СЕТ СН'!$F$12</f>
        <v>0</v>
      </c>
      <c r="U181" s="37">
        <f>SUMIFS(СВЦЭМ!$E$34:$E$777,СВЦЭМ!$A$34:$A$777,$A181,СВЦЭМ!$B$34:$B$777,U$155)+'СЕТ СН'!$F$12</f>
        <v>0</v>
      </c>
      <c r="V181" s="37">
        <f>SUMIFS(СВЦЭМ!$E$34:$E$777,СВЦЭМ!$A$34:$A$777,$A181,СВЦЭМ!$B$34:$B$777,V$155)+'СЕТ СН'!$F$12</f>
        <v>0</v>
      </c>
      <c r="W181" s="37">
        <f>SUMIFS(СВЦЭМ!$E$34:$E$777,СВЦЭМ!$A$34:$A$777,$A181,СВЦЭМ!$B$34:$B$777,W$155)+'СЕТ СН'!$F$12</f>
        <v>0</v>
      </c>
      <c r="X181" s="37">
        <f>SUMIFS(СВЦЭМ!$E$34:$E$777,СВЦЭМ!$A$34:$A$777,$A181,СВЦЭМ!$B$34:$B$777,X$155)+'СЕТ СН'!$F$12</f>
        <v>0</v>
      </c>
      <c r="Y181" s="37">
        <f>SUMIFS(СВЦЭМ!$E$34:$E$777,СВЦЭМ!$A$34:$A$777,$A181,СВЦЭМ!$B$34:$B$777,Y$155)+'СЕТ СН'!$F$12</f>
        <v>0</v>
      </c>
    </row>
    <row r="182" spans="1:27" ht="15.75" x14ac:dyDescent="0.2">
      <c r="A182" s="36">
        <f t="shared" si="4"/>
        <v>42640</v>
      </c>
      <c r="B182" s="37">
        <f>SUMIFS(СВЦЭМ!$E$34:$E$777,СВЦЭМ!$A$34:$A$777,$A182,СВЦЭМ!$B$34:$B$777,B$155)+'СЕТ СН'!$F$12</f>
        <v>0</v>
      </c>
      <c r="C182" s="37">
        <f>SUMIFS(СВЦЭМ!$E$34:$E$777,СВЦЭМ!$A$34:$A$777,$A182,СВЦЭМ!$B$34:$B$777,C$155)+'СЕТ СН'!$F$12</f>
        <v>0</v>
      </c>
      <c r="D182" s="37">
        <f>SUMIFS(СВЦЭМ!$E$34:$E$777,СВЦЭМ!$A$34:$A$777,$A182,СВЦЭМ!$B$34:$B$777,D$155)+'СЕТ СН'!$F$12</f>
        <v>0</v>
      </c>
      <c r="E182" s="37">
        <f>SUMIFS(СВЦЭМ!$E$34:$E$777,СВЦЭМ!$A$34:$A$777,$A182,СВЦЭМ!$B$34:$B$777,E$155)+'СЕТ СН'!$F$12</f>
        <v>0</v>
      </c>
      <c r="F182" s="37">
        <f>SUMIFS(СВЦЭМ!$E$34:$E$777,СВЦЭМ!$A$34:$A$777,$A182,СВЦЭМ!$B$34:$B$777,F$155)+'СЕТ СН'!$F$12</f>
        <v>0</v>
      </c>
      <c r="G182" s="37">
        <f>SUMIFS(СВЦЭМ!$E$34:$E$777,СВЦЭМ!$A$34:$A$777,$A182,СВЦЭМ!$B$34:$B$777,G$155)+'СЕТ СН'!$F$12</f>
        <v>0</v>
      </c>
      <c r="H182" s="37">
        <f>SUMIFS(СВЦЭМ!$E$34:$E$777,СВЦЭМ!$A$34:$A$777,$A182,СВЦЭМ!$B$34:$B$777,H$155)+'СЕТ СН'!$F$12</f>
        <v>0</v>
      </c>
      <c r="I182" s="37">
        <f>SUMIFS(СВЦЭМ!$E$34:$E$777,СВЦЭМ!$A$34:$A$777,$A182,СВЦЭМ!$B$34:$B$777,I$155)+'СЕТ СН'!$F$12</f>
        <v>0</v>
      </c>
      <c r="J182" s="37">
        <f>SUMIFS(СВЦЭМ!$E$34:$E$777,СВЦЭМ!$A$34:$A$777,$A182,СВЦЭМ!$B$34:$B$777,J$155)+'СЕТ СН'!$F$12</f>
        <v>0</v>
      </c>
      <c r="K182" s="37">
        <f>SUMIFS(СВЦЭМ!$E$34:$E$777,СВЦЭМ!$A$34:$A$777,$A182,СВЦЭМ!$B$34:$B$777,K$155)+'СЕТ СН'!$F$12</f>
        <v>0</v>
      </c>
      <c r="L182" s="37">
        <f>SUMIFS(СВЦЭМ!$E$34:$E$777,СВЦЭМ!$A$34:$A$777,$A182,СВЦЭМ!$B$34:$B$777,L$155)+'СЕТ СН'!$F$12</f>
        <v>0</v>
      </c>
      <c r="M182" s="37">
        <f>SUMIFS(СВЦЭМ!$E$34:$E$777,СВЦЭМ!$A$34:$A$777,$A182,СВЦЭМ!$B$34:$B$777,M$155)+'СЕТ СН'!$F$12</f>
        <v>0</v>
      </c>
      <c r="N182" s="37">
        <f>SUMIFS(СВЦЭМ!$E$34:$E$777,СВЦЭМ!$A$34:$A$777,$A182,СВЦЭМ!$B$34:$B$777,N$155)+'СЕТ СН'!$F$12</f>
        <v>0</v>
      </c>
      <c r="O182" s="37">
        <f>SUMIFS(СВЦЭМ!$E$34:$E$777,СВЦЭМ!$A$34:$A$777,$A182,СВЦЭМ!$B$34:$B$777,O$155)+'СЕТ СН'!$F$12</f>
        <v>0</v>
      </c>
      <c r="P182" s="37">
        <f>SUMIFS(СВЦЭМ!$E$34:$E$777,СВЦЭМ!$A$34:$A$777,$A182,СВЦЭМ!$B$34:$B$777,P$155)+'СЕТ СН'!$F$12</f>
        <v>0</v>
      </c>
      <c r="Q182" s="37">
        <f>SUMIFS(СВЦЭМ!$E$34:$E$777,СВЦЭМ!$A$34:$A$777,$A182,СВЦЭМ!$B$34:$B$777,Q$155)+'СЕТ СН'!$F$12</f>
        <v>0</v>
      </c>
      <c r="R182" s="37">
        <f>SUMIFS(СВЦЭМ!$E$34:$E$777,СВЦЭМ!$A$34:$A$777,$A182,СВЦЭМ!$B$34:$B$777,R$155)+'СЕТ СН'!$F$12</f>
        <v>0</v>
      </c>
      <c r="S182" s="37">
        <f>SUMIFS(СВЦЭМ!$E$34:$E$777,СВЦЭМ!$A$34:$A$777,$A182,СВЦЭМ!$B$34:$B$777,S$155)+'СЕТ СН'!$F$12</f>
        <v>0</v>
      </c>
      <c r="T182" s="37">
        <f>SUMIFS(СВЦЭМ!$E$34:$E$777,СВЦЭМ!$A$34:$A$777,$A182,СВЦЭМ!$B$34:$B$777,T$155)+'СЕТ СН'!$F$12</f>
        <v>0</v>
      </c>
      <c r="U182" s="37">
        <f>SUMIFS(СВЦЭМ!$E$34:$E$777,СВЦЭМ!$A$34:$A$777,$A182,СВЦЭМ!$B$34:$B$777,U$155)+'СЕТ СН'!$F$12</f>
        <v>0</v>
      </c>
      <c r="V182" s="37">
        <f>SUMIFS(СВЦЭМ!$E$34:$E$777,СВЦЭМ!$A$34:$A$777,$A182,СВЦЭМ!$B$34:$B$777,V$155)+'СЕТ СН'!$F$12</f>
        <v>0</v>
      </c>
      <c r="W182" s="37">
        <f>SUMIFS(СВЦЭМ!$E$34:$E$777,СВЦЭМ!$A$34:$A$777,$A182,СВЦЭМ!$B$34:$B$777,W$155)+'СЕТ СН'!$F$12</f>
        <v>0</v>
      </c>
      <c r="X182" s="37">
        <f>SUMIFS(СВЦЭМ!$E$34:$E$777,СВЦЭМ!$A$34:$A$777,$A182,СВЦЭМ!$B$34:$B$777,X$155)+'СЕТ СН'!$F$12</f>
        <v>0</v>
      </c>
      <c r="Y182" s="37">
        <f>SUMIFS(СВЦЭМ!$E$34:$E$777,СВЦЭМ!$A$34:$A$777,$A182,СВЦЭМ!$B$34:$B$777,Y$155)+'СЕТ СН'!$F$12</f>
        <v>0</v>
      </c>
    </row>
    <row r="183" spans="1:27" ht="15.75" x14ac:dyDescent="0.2">
      <c r="A183" s="36">
        <f t="shared" si="4"/>
        <v>42641</v>
      </c>
      <c r="B183" s="37">
        <f>SUMIFS(СВЦЭМ!$E$34:$E$777,СВЦЭМ!$A$34:$A$777,$A183,СВЦЭМ!$B$34:$B$777,B$155)+'СЕТ СН'!$F$12</f>
        <v>0</v>
      </c>
      <c r="C183" s="37">
        <f>SUMIFS(СВЦЭМ!$E$34:$E$777,СВЦЭМ!$A$34:$A$777,$A183,СВЦЭМ!$B$34:$B$777,C$155)+'СЕТ СН'!$F$12</f>
        <v>0</v>
      </c>
      <c r="D183" s="37">
        <f>SUMIFS(СВЦЭМ!$E$34:$E$777,СВЦЭМ!$A$34:$A$777,$A183,СВЦЭМ!$B$34:$B$777,D$155)+'СЕТ СН'!$F$12</f>
        <v>0</v>
      </c>
      <c r="E183" s="37">
        <f>SUMIFS(СВЦЭМ!$E$34:$E$777,СВЦЭМ!$A$34:$A$777,$A183,СВЦЭМ!$B$34:$B$777,E$155)+'СЕТ СН'!$F$12</f>
        <v>0</v>
      </c>
      <c r="F183" s="37">
        <f>SUMIFS(СВЦЭМ!$E$34:$E$777,СВЦЭМ!$A$34:$A$777,$A183,СВЦЭМ!$B$34:$B$777,F$155)+'СЕТ СН'!$F$12</f>
        <v>0</v>
      </c>
      <c r="G183" s="37">
        <f>SUMIFS(СВЦЭМ!$E$34:$E$777,СВЦЭМ!$A$34:$A$777,$A183,СВЦЭМ!$B$34:$B$777,G$155)+'СЕТ СН'!$F$12</f>
        <v>0</v>
      </c>
      <c r="H183" s="37">
        <f>SUMIFS(СВЦЭМ!$E$34:$E$777,СВЦЭМ!$A$34:$A$777,$A183,СВЦЭМ!$B$34:$B$777,H$155)+'СЕТ СН'!$F$12</f>
        <v>0</v>
      </c>
      <c r="I183" s="37">
        <f>SUMIFS(СВЦЭМ!$E$34:$E$777,СВЦЭМ!$A$34:$A$777,$A183,СВЦЭМ!$B$34:$B$777,I$155)+'СЕТ СН'!$F$12</f>
        <v>0</v>
      </c>
      <c r="J183" s="37">
        <f>SUMIFS(СВЦЭМ!$E$34:$E$777,СВЦЭМ!$A$34:$A$777,$A183,СВЦЭМ!$B$34:$B$777,J$155)+'СЕТ СН'!$F$12</f>
        <v>0</v>
      </c>
      <c r="K183" s="37">
        <f>SUMIFS(СВЦЭМ!$E$34:$E$777,СВЦЭМ!$A$34:$A$777,$A183,СВЦЭМ!$B$34:$B$777,K$155)+'СЕТ СН'!$F$12</f>
        <v>0</v>
      </c>
      <c r="L183" s="37">
        <f>SUMIFS(СВЦЭМ!$E$34:$E$777,СВЦЭМ!$A$34:$A$777,$A183,СВЦЭМ!$B$34:$B$777,L$155)+'СЕТ СН'!$F$12</f>
        <v>0</v>
      </c>
      <c r="M183" s="37">
        <f>SUMIFS(СВЦЭМ!$E$34:$E$777,СВЦЭМ!$A$34:$A$777,$A183,СВЦЭМ!$B$34:$B$777,M$155)+'СЕТ СН'!$F$12</f>
        <v>0</v>
      </c>
      <c r="N183" s="37">
        <f>SUMIFS(СВЦЭМ!$E$34:$E$777,СВЦЭМ!$A$34:$A$777,$A183,СВЦЭМ!$B$34:$B$777,N$155)+'СЕТ СН'!$F$12</f>
        <v>0</v>
      </c>
      <c r="O183" s="37">
        <f>SUMIFS(СВЦЭМ!$E$34:$E$777,СВЦЭМ!$A$34:$A$777,$A183,СВЦЭМ!$B$34:$B$777,O$155)+'СЕТ СН'!$F$12</f>
        <v>0</v>
      </c>
      <c r="P183" s="37">
        <f>SUMIFS(СВЦЭМ!$E$34:$E$777,СВЦЭМ!$A$34:$A$777,$A183,СВЦЭМ!$B$34:$B$777,P$155)+'СЕТ СН'!$F$12</f>
        <v>0</v>
      </c>
      <c r="Q183" s="37">
        <f>SUMIFS(СВЦЭМ!$E$34:$E$777,СВЦЭМ!$A$34:$A$777,$A183,СВЦЭМ!$B$34:$B$777,Q$155)+'СЕТ СН'!$F$12</f>
        <v>0</v>
      </c>
      <c r="R183" s="37">
        <f>SUMIFS(СВЦЭМ!$E$34:$E$777,СВЦЭМ!$A$34:$A$777,$A183,СВЦЭМ!$B$34:$B$777,R$155)+'СЕТ СН'!$F$12</f>
        <v>0</v>
      </c>
      <c r="S183" s="37">
        <f>SUMIFS(СВЦЭМ!$E$34:$E$777,СВЦЭМ!$A$34:$A$777,$A183,СВЦЭМ!$B$34:$B$777,S$155)+'СЕТ СН'!$F$12</f>
        <v>0</v>
      </c>
      <c r="T183" s="37">
        <f>SUMIFS(СВЦЭМ!$E$34:$E$777,СВЦЭМ!$A$34:$A$777,$A183,СВЦЭМ!$B$34:$B$777,T$155)+'СЕТ СН'!$F$12</f>
        <v>0</v>
      </c>
      <c r="U183" s="37">
        <f>SUMIFS(СВЦЭМ!$E$34:$E$777,СВЦЭМ!$A$34:$A$777,$A183,СВЦЭМ!$B$34:$B$777,U$155)+'СЕТ СН'!$F$12</f>
        <v>0</v>
      </c>
      <c r="V183" s="37">
        <f>SUMIFS(СВЦЭМ!$E$34:$E$777,СВЦЭМ!$A$34:$A$777,$A183,СВЦЭМ!$B$34:$B$777,V$155)+'СЕТ СН'!$F$12</f>
        <v>0</v>
      </c>
      <c r="W183" s="37">
        <f>SUMIFS(СВЦЭМ!$E$34:$E$777,СВЦЭМ!$A$34:$A$777,$A183,СВЦЭМ!$B$34:$B$777,W$155)+'СЕТ СН'!$F$12</f>
        <v>0</v>
      </c>
      <c r="X183" s="37">
        <f>SUMIFS(СВЦЭМ!$E$34:$E$777,СВЦЭМ!$A$34:$A$777,$A183,СВЦЭМ!$B$34:$B$777,X$155)+'СЕТ СН'!$F$12</f>
        <v>0</v>
      </c>
      <c r="Y183" s="37">
        <f>SUMIFS(СВЦЭМ!$E$34:$E$777,СВЦЭМ!$A$34:$A$777,$A183,СВЦЭМ!$B$34:$B$777,Y$155)+'СЕТ СН'!$F$12</f>
        <v>0</v>
      </c>
    </row>
    <row r="184" spans="1:27" ht="15.75" x14ac:dyDescent="0.2">
      <c r="A184" s="36">
        <f t="shared" si="4"/>
        <v>42642</v>
      </c>
      <c r="B184" s="37">
        <f>SUMIFS(СВЦЭМ!$E$34:$E$777,СВЦЭМ!$A$34:$A$777,$A184,СВЦЭМ!$B$34:$B$777,B$155)+'СЕТ СН'!$F$12</f>
        <v>0</v>
      </c>
      <c r="C184" s="37">
        <f>SUMIFS(СВЦЭМ!$E$34:$E$777,СВЦЭМ!$A$34:$A$777,$A184,СВЦЭМ!$B$34:$B$777,C$155)+'СЕТ СН'!$F$12</f>
        <v>0</v>
      </c>
      <c r="D184" s="37">
        <f>SUMIFS(СВЦЭМ!$E$34:$E$777,СВЦЭМ!$A$34:$A$777,$A184,СВЦЭМ!$B$34:$B$777,D$155)+'СЕТ СН'!$F$12</f>
        <v>0</v>
      </c>
      <c r="E184" s="37">
        <f>SUMIFS(СВЦЭМ!$E$34:$E$777,СВЦЭМ!$A$34:$A$777,$A184,СВЦЭМ!$B$34:$B$777,E$155)+'СЕТ СН'!$F$12</f>
        <v>0</v>
      </c>
      <c r="F184" s="37">
        <f>SUMIFS(СВЦЭМ!$E$34:$E$777,СВЦЭМ!$A$34:$A$777,$A184,СВЦЭМ!$B$34:$B$777,F$155)+'СЕТ СН'!$F$12</f>
        <v>0</v>
      </c>
      <c r="G184" s="37">
        <f>SUMIFS(СВЦЭМ!$E$34:$E$777,СВЦЭМ!$A$34:$A$777,$A184,СВЦЭМ!$B$34:$B$777,G$155)+'СЕТ СН'!$F$12</f>
        <v>0</v>
      </c>
      <c r="H184" s="37">
        <f>SUMIFS(СВЦЭМ!$E$34:$E$777,СВЦЭМ!$A$34:$A$777,$A184,СВЦЭМ!$B$34:$B$777,H$155)+'СЕТ СН'!$F$12</f>
        <v>0</v>
      </c>
      <c r="I184" s="37">
        <f>SUMIFS(СВЦЭМ!$E$34:$E$777,СВЦЭМ!$A$34:$A$777,$A184,СВЦЭМ!$B$34:$B$777,I$155)+'СЕТ СН'!$F$12</f>
        <v>0</v>
      </c>
      <c r="J184" s="37">
        <f>SUMIFS(СВЦЭМ!$E$34:$E$777,СВЦЭМ!$A$34:$A$777,$A184,СВЦЭМ!$B$34:$B$777,J$155)+'СЕТ СН'!$F$12</f>
        <v>0</v>
      </c>
      <c r="K184" s="37">
        <f>SUMIFS(СВЦЭМ!$E$34:$E$777,СВЦЭМ!$A$34:$A$777,$A184,СВЦЭМ!$B$34:$B$777,K$155)+'СЕТ СН'!$F$12</f>
        <v>0</v>
      </c>
      <c r="L184" s="37">
        <f>SUMIFS(СВЦЭМ!$E$34:$E$777,СВЦЭМ!$A$34:$A$777,$A184,СВЦЭМ!$B$34:$B$777,L$155)+'СЕТ СН'!$F$12</f>
        <v>0</v>
      </c>
      <c r="M184" s="37">
        <f>SUMIFS(СВЦЭМ!$E$34:$E$777,СВЦЭМ!$A$34:$A$777,$A184,СВЦЭМ!$B$34:$B$777,M$155)+'СЕТ СН'!$F$12</f>
        <v>0</v>
      </c>
      <c r="N184" s="37">
        <f>SUMIFS(СВЦЭМ!$E$34:$E$777,СВЦЭМ!$A$34:$A$777,$A184,СВЦЭМ!$B$34:$B$777,N$155)+'СЕТ СН'!$F$12</f>
        <v>0</v>
      </c>
      <c r="O184" s="37">
        <f>SUMIFS(СВЦЭМ!$E$34:$E$777,СВЦЭМ!$A$34:$A$777,$A184,СВЦЭМ!$B$34:$B$777,O$155)+'СЕТ СН'!$F$12</f>
        <v>0</v>
      </c>
      <c r="P184" s="37">
        <f>SUMIFS(СВЦЭМ!$E$34:$E$777,СВЦЭМ!$A$34:$A$777,$A184,СВЦЭМ!$B$34:$B$777,P$155)+'СЕТ СН'!$F$12</f>
        <v>0</v>
      </c>
      <c r="Q184" s="37">
        <f>SUMIFS(СВЦЭМ!$E$34:$E$777,СВЦЭМ!$A$34:$A$777,$A184,СВЦЭМ!$B$34:$B$777,Q$155)+'СЕТ СН'!$F$12</f>
        <v>0</v>
      </c>
      <c r="R184" s="37">
        <f>SUMIFS(СВЦЭМ!$E$34:$E$777,СВЦЭМ!$A$34:$A$777,$A184,СВЦЭМ!$B$34:$B$777,R$155)+'СЕТ СН'!$F$12</f>
        <v>0</v>
      </c>
      <c r="S184" s="37">
        <f>SUMIFS(СВЦЭМ!$E$34:$E$777,СВЦЭМ!$A$34:$A$777,$A184,СВЦЭМ!$B$34:$B$777,S$155)+'СЕТ СН'!$F$12</f>
        <v>0</v>
      </c>
      <c r="T184" s="37">
        <f>SUMIFS(СВЦЭМ!$E$34:$E$777,СВЦЭМ!$A$34:$A$777,$A184,СВЦЭМ!$B$34:$B$777,T$155)+'СЕТ СН'!$F$12</f>
        <v>0</v>
      </c>
      <c r="U184" s="37">
        <f>SUMIFS(СВЦЭМ!$E$34:$E$777,СВЦЭМ!$A$34:$A$777,$A184,СВЦЭМ!$B$34:$B$777,U$155)+'СЕТ СН'!$F$12</f>
        <v>0</v>
      </c>
      <c r="V184" s="37">
        <f>SUMIFS(СВЦЭМ!$E$34:$E$777,СВЦЭМ!$A$34:$A$777,$A184,СВЦЭМ!$B$34:$B$777,V$155)+'СЕТ СН'!$F$12</f>
        <v>0</v>
      </c>
      <c r="W184" s="37">
        <f>SUMIFS(СВЦЭМ!$E$34:$E$777,СВЦЭМ!$A$34:$A$777,$A184,СВЦЭМ!$B$34:$B$777,W$155)+'СЕТ СН'!$F$12</f>
        <v>0</v>
      </c>
      <c r="X184" s="37">
        <f>SUMIFS(СВЦЭМ!$E$34:$E$777,СВЦЭМ!$A$34:$A$777,$A184,СВЦЭМ!$B$34:$B$777,X$155)+'СЕТ СН'!$F$12</f>
        <v>0</v>
      </c>
      <c r="Y184" s="37">
        <f>SUMIFS(СВЦЭМ!$E$34:$E$777,СВЦЭМ!$A$34:$A$777,$A184,СВЦЭМ!$B$34:$B$777,Y$155)+'СЕТ СН'!$F$12</f>
        <v>0</v>
      </c>
    </row>
    <row r="185" spans="1:27" ht="15.75" x14ac:dyDescent="0.2">
      <c r="A185" s="36">
        <f t="shared" si="4"/>
        <v>42643</v>
      </c>
      <c r="B185" s="37">
        <f>SUMIFS(СВЦЭМ!$E$34:$E$777,СВЦЭМ!$A$34:$A$777,$A185,СВЦЭМ!$B$34:$B$777,B$155)+'СЕТ СН'!$F$12</f>
        <v>0</v>
      </c>
      <c r="C185" s="37">
        <f>SUMIFS(СВЦЭМ!$E$34:$E$777,СВЦЭМ!$A$34:$A$777,$A185,СВЦЭМ!$B$34:$B$777,C$155)+'СЕТ СН'!$F$12</f>
        <v>0</v>
      </c>
      <c r="D185" s="37">
        <f>SUMIFS(СВЦЭМ!$E$34:$E$777,СВЦЭМ!$A$34:$A$777,$A185,СВЦЭМ!$B$34:$B$777,D$155)+'СЕТ СН'!$F$12</f>
        <v>0</v>
      </c>
      <c r="E185" s="37">
        <f>SUMIFS(СВЦЭМ!$E$34:$E$777,СВЦЭМ!$A$34:$A$777,$A185,СВЦЭМ!$B$34:$B$777,E$155)+'СЕТ СН'!$F$12</f>
        <v>0</v>
      </c>
      <c r="F185" s="37">
        <f>SUMIFS(СВЦЭМ!$E$34:$E$777,СВЦЭМ!$A$34:$A$777,$A185,СВЦЭМ!$B$34:$B$777,F$155)+'СЕТ СН'!$F$12</f>
        <v>0</v>
      </c>
      <c r="G185" s="37">
        <f>SUMIFS(СВЦЭМ!$E$34:$E$777,СВЦЭМ!$A$34:$A$777,$A185,СВЦЭМ!$B$34:$B$777,G$155)+'СЕТ СН'!$F$12</f>
        <v>0</v>
      </c>
      <c r="H185" s="37">
        <f>SUMIFS(СВЦЭМ!$E$34:$E$777,СВЦЭМ!$A$34:$A$777,$A185,СВЦЭМ!$B$34:$B$777,H$155)+'СЕТ СН'!$F$12</f>
        <v>0</v>
      </c>
      <c r="I185" s="37">
        <f>SUMIFS(СВЦЭМ!$E$34:$E$777,СВЦЭМ!$A$34:$A$777,$A185,СВЦЭМ!$B$34:$B$777,I$155)+'СЕТ СН'!$F$12</f>
        <v>0</v>
      </c>
      <c r="J185" s="37">
        <f>SUMIFS(СВЦЭМ!$E$34:$E$777,СВЦЭМ!$A$34:$A$777,$A185,СВЦЭМ!$B$34:$B$777,J$155)+'СЕТ СН'!$F$12</f>
        <v>0</v>
      </c>
      <c r="K185" s="37">
        <f>SUMIFS(СВЦЭМ!$E$34:$E$777,СВЦЭМ!$A$34:$A$777,$A185,СВЦЭМ!$B$34:$B$777,K$155)+'СЕТ СН'!$F$12</f>
        <v>0</v>
      </c>
      <c r="L185" s="37">
        <f>SUMIFS(СВЦЭМ!$E$34:$E$777,СВЦЭМ!$A$34:$A$777,$A185,СВЦЭМ!$B$34:$B$777,L$155)+'СЕТ СН'!$F$12</f>
        <v>0</v>
      </c>
      <c r="M185" s="37">
        <f>SUMIFS(СВЦЭМ!$E$34:$E$777,СВЦЭМ!$A$34:$A$777,$A185,СВЦЭМ!$B$34:$B$777,M$155)+'СЕТ СН'!$F$12</f>
        <v>0</v>
      </c>
      <c r="N185" s="37">
        <f>SUMIFS(СВЦЭМ!$E$34:$E$777,СВЦЭМ!$A$34:$A$777,$A185,СВЦЭМ!$B$34:$B$777,N$155)+'СЕТ СН'!$F$12</f>
        <v>0</v>
      </c>
      <c r="O185" s="37">
        <f>SUMIFS(СВЦЭМ!$E$34:$E$777,СВЦЭМ!$A$34:$A$777,$A185,СВЦЭМ!$B$34:$B$777,O$155)+'СЕТ СН'!$F$12</f>
        <v>0</v>
      </c>
      <c r="P185" s="37">
        <f>SUMIFS(СВЦЭМ!$E$34:$E$777,СВЦЭМ!$A$34:$A$777,$A185,СВЦЭМ!$B$34:$B$777,P$155)+'СЕТ СН'!$F$12</f>
        <v>0</v>
      </c>
      <c r="Q185" s="37">
        <f>SUMIFS(СВЦЭМ!$E$34:$E$777,СВЦЭМ!$A$34:$A$777,$A185,СВЦЭМ!$B$34:$B$777,Q$155)+'СЕТ СН'!$F$12</f>
        <v>0</v>
      </c>
      <c r="R185" s="37">
        <f>SUMIFS(СВЦЭМ!$E$34:$E$777,СВЦЭМ!$A$34:$A$777,$A185,СВЦЭМ!$B$34:$B$777,R$155)+'СЕТ СН'!$F$12</f>
        <v>0</v>
      </c>
      <c r="S185" s="37">
        <f>SUMIFS(СВЦЭМ!$E$34:$E$777,СВЦЭМ!$A$34:$A$777,$A185,СВЦЭМ!$B$34:$B$777,S$155)+'СЕТ СН'!$F$12</f>
        <v>0</v>
      </c>
      <c r="T185" s="37">
        <f>SUMIFS(СВЦЭМ!$E$34:$E$777,СВЦЭМ!$A$34:$A$777,$A185,СВЦЭМ!$B$34:$B$777,T$155)+'СЕТ СН'!$F$12</f>
        <v>0</v>
      </c>
      <c r="U185" s="37">
        <f>SUMIFS(СВЦЭМ!$E$34:$E$777,СВЦЭМ!$A$34:$A$777,$A185,СВЦЭМ!$B$34:$B$777,U$155)+'СЕТ СН'!$F$12</f>
        <v>0</v>
      </c>
      <c r="V185" s="37">
        <f>SUMIFS(СВЦЭМ!$E$34:$E$777,СВЦЭМ!$A$34:$A$777,$A185,СВЦЭМ!$B$34:$B$777,V$155)+'СЕТ СН'!$F$12</f>
        <v>0</v>
      </c>
      <c r="W185" s="37">
        <f>SUMIFS(СВЦЭМ!$E$34:$E$777,СВЦЭМ!$A$34:$A$777,$A185,СВЦЭМ!$B$34:$B$777,W$155)+'СЕТ СН'!$F$12</f>
        <v>0</v>
      </c>
      <c r="X185" s="37">
        <f>SUMIFS(СВЦЭМ!$E$34:$E$777,СВЦЭМ!$A$34:$A$777,$A185,СВЦЭМ!$B$34:$B$777,X$155)+'СЕТ СН'!$F$12</f>
        <v>0</v>
      </c>
      <c r="Y185" s="37">
        <f>SUMIFS(СВЦЭМ!$E$34:$E$777,СВЦЭМ!$A$34:$A$777,$A185,СВЦЭМ!$B$34:$B$777,Y$155)+'СЕТ СН'!$F$12</f>
        <v>0</v>
      </c>
    </row>
    <row r="186" spans="1:27" ht="15.75" x14ac:dyDescent="0.2">
      <c r="A186" s="36">
        <f t="shared" si="4"/>
        <v>42644</v>
      </c>
      <c r="B186" s="37">
        <f>SUMIFS(СВЦЭМ!$E$34:$E$777,СВЦЭМ!$A$34:$A$777,$A186,СВЦЭМ!$B$34:$B$777,B$155)+'СЕТ СН'!$F$12</f>
        <v>0</v>
      </c>
      <c r="C186" s="37">
        <f>SUMIFS(СВЦЭМ!$E$34:$E$777,СВЦЭМ!$A$34:$A$777,$A186,СВЦЭМ!$B$34:$B$777,C$155)+'СЕТ СН'!$F$12</f>
        <v>0</v>
      </c>
      <c r="D186" s="37">
        <f>SUMIFS(СВЦЭМ!$E$34:$E$777,СВЦЭМ!$A$34:$A$777,$A186,СВЦЭМ!$B$34:$B$777,D$155)+'СЕТ СН'!$F$12</f>
        <v>0</v>
      </c>
      <c r="E186" s="37">
        <f>SUMIFS(СВЦЭМ!$E$34:$E$777,СВЦЭМ!$A$34:$A$777,$A186,СВЦЭМ!$B$34:$B$777,E$155)+'СЕТ СН'!$F$12</f>
        <v>0</v>
      </c>
      <c r="F186" s="37">
        <f>SUMIFS(СВЦЭМ!$E$34:$E$777,СВЦЭМ!$A$34:$A$777,$A186,СВЦЭМ!$B$34:$B$777,F$155)+'СЕТ СН'!$F$12</f>
        <v>0</v>
      </c>
      <c r="G186" s="37">
        <f>SUMIFS(СВЦЭМ!$E$34:$E$777,СВЦЭМ!$A$34:$A$777,$A186,СВЦЭМ!$B$34:$B$777,G$155)+'СЕТ СН'!$F$12</f>
        <v>0</v>
      </c>
      <c r="H186" s="37">
        <f>SUMIFS(СВЦЭМ!$E$34:$E$777,СВЦЭМ!$A$34:$A$777,$A186,СВЦЭМ!$B$34:$B$777,H$155)+'СЕТ СН'!$F$12</f>
        <v>0</v>
      </c>
      <c r="I186" s="37">
        <f>SUMIFS(СВЦЭМ!$E$34:$E$777,СВЦЭМ!$A$34:$A$777,$A186,СВЦЭМ!$B$34:$B$777,I$155)+'СЕТ СН'!$F$12</f>
        <v>0</v>
      </c>
      <c r="J186" s="37">
        <f>SUMIFS(СВЦЭМ!$E$34:$E$777,СВЦЭМ!$A$34:$A$777,$A186,СВЦЭМ!$B$34:$B$777,J$155)+'СЕТ СН'!$F$12</f>
        <v>0</v>
      </c>
      <c r="K186" s="37">
        <f>SUMIFS(СВЦЭМ!$E$34:$E$777,СВЦЭМ!$A$34:$A$777,$A186,СВЦЭМ!$B$34:$B$777,K$155)+'СЕТ СН'!$F$12</f>
        <v>0</v>
      </c>
      <c r="L186" s="37">
        <f>SUMIFS(СВЦЭМ!$E$34:$E$777,СВЦЭМ!$A$34:$A$777,$A186,СВЦЭМ!$B$34:$B$777,L$155)+'СЕТ СН'!$F$12</f>
        <v>0</v>
      </c>
      <c r="M186" s="37">
        <f>SUMIFS(СВЦЭМ!$E$34:$E$777,СВЦЭМ!$A$34:$A$777,$A186,СВЦЭМ!$B$34:$B$777,M$155)+'СЕТ СН'!$F$12</f>
        <v>0</v>
      </c>
      <c r="N186" s="37">
        <f>SUMIFS(СВЦЭМ!$E$34:$E$777,СВЦЭМ!$A$34:$A$777,$A186,СВЦЭМ!$B$34:$B$777,N$155)+'СЕТ СН'!$F$12</f>
        <v>0</v>
      </c>
      <c r="O186" s="37">
        <f>SUMIFS(СВЦЭМ!$E$34:$E$777,СВЦЭМ!$A$34:$A$777,$A186,СВЦЭМ!$B$34:$B$777,O$155)+'СЕТ СН'!$F$12</f>
        <v>0</v>
      </c>
      <c r="P186" s="37">
        <f>SUMIFS(СВЦЭМ!$E$34:$E$777,СВЦЭМ!$A$34:$A$777,$A186,СВЦЭМ!$B$34:$B$777,P$155)+'СЕТ СН'!$F$12</f>
        <v>0</v>
      </c>
      <c r="Q186" s="37">
        <f>SUMIFS(СВЦЭМ!$E$34:$E$777,СВЦЭМ!$A$34:$A$777,$A186,СВЦЭМ!$B$34:$B$777,Q$155)+'СЕТ СН'!$F$12</f>
        <v>0</v>
      </c>
      <c r="R186" s="37">
        <f>SUMIFS(СВЦЭМ!$E$34:$E$777,СВЦЭМ!$A$34:$A$777,$A186,СВЦЭМ!$B$34:$B$777,R$155)+'СЕТ СН'!$F$12</f>
        <v>0</v>
      </c>
      <c r="S186" s="37">
        <f>SUMIFS(СВЦЭМ!$E$34:$E$777,СВЦЭМ!$A$34:$A$777,$A186,СВЦЭМ!$B$34:$B$777,S$155)+'СЕТ СН'!$F$12</f>
        <v>0</v>
      </c>
      <c r="T186" s="37">
        <f>SUMIFS(СВЦЭМ!$E$34:$E$777,СВЦЭМ!$A$34:$A$777,$A186,СВЦЭМ!$B$34:$B$777,T$155)+'СЕТ СН'!$F$12</f>
        <v>0</v>
      </c>
      <c r="U186" s="37">
        <f>SUMIFS(СВЦЭМ!$E$34:$E$777,СВЦЭМ!$A$34:$A$777,$A186,СВЦЭМ!$B$34:$B$777,U$155)+'СЕТ СН'!$F$12</f>
        <v>0</v>
      </c>
      <c r="V186" s="37">
        <f>SUMIFS(СВЦЭМ!$E$34:$E$777,СВЦЭМ!$A$34:$A$777,$A186,СВЦЭМ!$B$34:$B$777,V$155)+'СЕТ СН'!$F$12</f>
        <v>0</v>
      </c>
      <c r="W186" s="37">
        <f>SUMIFS(СВЦЭМ!$E$34:$E$777,СВЦЭМ!$A$34:$A$777,$A186,СВЦЭМ!$B$34:$B$777,W$155)+'СЕТ СН'!$F$12</f>
        <v>0</v>
      </c>
      <c r="X186" s="37">
        <f>SUMIFS(СВЦЭМ!$E$34:$E$777,СВЦЭМ!$A$34:$A$777,$A186,СВЦЭМ!$B$34:$B$777,X$155)+'СЕТ СН'!$F$12</f>
        <v>0</v>
      </c>
      <c r="Y186" s="37">
        <f>SUMIFS(СВЦЭМ!$E$34:$E$777,СВЦЭМ!$A$34:$A$777,$A186,СВЦЭМ!$B$34:$B$777,Y$155)+'СЕТ СН'!$F$12</f>
        <v>0</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19" t="s">
        <v>7</v>
      </c>
      <c r="B188" s="113" t="s">
        <v>129</v>
      </c>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5"/>
    </row>
    <row r="189" spans="1:27" ht="12.75" customHeight="1" x14ac:dyDescent="0.2">
      <c r="A189" s="120"/>
      <c r="B189" s="116"/>
      <c r="C189" s="117"/>
      <c r="D189" s="117"/>
      <c r="E189" s="117"/>
      <c r="F189" s="117"/>
      <c r="G189" s="117"/>
      <c r="H189" s="117"/>
      <c r="I189" s="117"/>
      <c r="J189" s="117"/>
      <c r="K189" s="117"/>
      <c r="L189" s="117"/>
      <c r="M189" s="117"/>
      <c r="N189" s="117"/>
      <c r="O189" s="117"/>
      <c r="P189" s="117"/>
      <c r="Q189" s="117"/>
      <c r="R189" s="117"/>
      <c r="S189" s="117"/>
      <c r="T189" s="117"/>
      <c r="U189" s="117"/>
      <c r="V189" s="117"/>
      <c r="W189" s="117"/>
      <c r="X189" s="117"/>
      <c r="Y189" s="118"/>
    </row>
    <row r="190" spans="1:27" s="47" customFormat="1" ht="12.75" customHeight="1" x14ac:dyDescent="0.2">
      <c r="A190" s="121"/>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01.09.2016</v>
      </c>
      <c r="B191" s="37">
        <f>SUMIFS(СВЦЭМ!$F$34:$F$777,СВЦЭМ!$A$34:$A$777,$A191,СВЦЭМ!$B$34:$B$777,B$190)+'СЕТ СН'!$F$12</f>
        <v>66.624809060000004</v>
      </c>
      <c r="C191" s="37">
        <f>SUMIFS(СВЦЭМ!$F$34:$F$777,СВЦЭМ!$A$34:$A$777,$A191,СВЦЭМ!$B$34:$B$777,C$190)+'СЕТ СН'!$F$12</f>
        <v>73.328166870000004</v>
      </c>
      <c r="D191" s="37">
        <f>SUMIFS(СВЦЭМ!$F$34:$F$777,СВЦЭМ!$A$34:$A$777,$A191,СВЦЭМ!$B$34:$B$777,D$190)+'СЕТ СН'!$F$12</f>
        <v>78.866880230000007</v>
      </c>
      <c r="E191" s="37">
        <f>SUMIFS(СВЦЭМ!$F$34:$F$777,СВЦЭМ!$A$34:$A$777,$A191,СВЦЭМ!$B$34:$B$777,E$190)+'СЕТ СН'!$F$12</f>
        <v>80.303262270000005</v>
      </c>
      <c r="F191" s="37">
        <f>SUMIFS(СВЦЭМ!$F$34:$F$777,СВЦЭМ!$A$34:$A$777,$A191,СВЦЭМ!$B$34:$B$777,F$190)+'СЕТ СН'!$F$12</f>
        <v>80.419742549999995</v>
      </c>
      <c r="G191" s="37">
        <f>SUMIFS(СВЦЭМ!$F$34:$F$777,СВЦЭМ!$A$34:$A$777,$A191,СВЦЭМ!$B$34:$B$777,G$190)+'СЕТ СН'!$F$12</f>
        <v>78.344248620000002</v>
      </c>
      <c r="H191" s="37">
        <f>SUMIFS(СВЦЭМ!$F$34:$F$777,СВЦЭМ!$A$34:$A$777,$A191,СВЦЭМ!$B$34:$B$777,H$190)+'СЕТ СН'!$F$12</f>
        <v>74.316766680000001</v>
      </c>
      <c r="I191" s="37">
        <f>SUMIFS(СВЦЭМ!$F$34:$F$777,СВЦЭМ!$A$34:$A$777,$A191,СВЦЭМ!$B$34:$B$777,I$190)+'СЕТ СН'!$F$12</f>
        <v>67.125576690000003</v>
      </c>
      <c r="J191" s="37">
        <f>SUMIFS(СВЦЭМ!$F$34:$F$777,СВЦЭМ!$A$34:$A$777,$A191,СВЦЭМ!$B$34:$B$777,J$190)+'СЕТ СН'!$F$12</f>
        <v>60.393035599999997</v>
      </c>
      <c r="K191" s="37">
        <f>SUMIFS(СВЦЭМ!$F$34:$F$777,СВЦЭМ!$A$34:$A$777,$A191,СВЦЭМ!$B$34:$B$777,K$190)+'СЕТ СН'!$F$12</f>
        <v>57.794896549999997</v>
      </c>
      <c r="L191" s="37">
        <f>SUMIFS(СВЦЭМ!$F$34:$F$777,СВЦЭМ!$A$34:$A$777,$A191,СВЦЭМ!$B$34:$B$777,L$190)+'СЕТ СН'!$F$12</f>
        <v>56.439399739999999</v>
      </c>
      <c r="M191" s="37">
        <f>SUMIFS(СВЦЭМ!$F$34:$F$777,СВЦЭМ!$A$34:$A$777,$A191,СВЦЭМ!$B$34:$B$777,M$190)+'СЕТ СН'!$F$12</f>
        <v>55.238868609999997</v>
      </c>
      <c r="N191" s="37">
        <f>SUMIFS(СВЦЭМ!$F$34:$F$777,СВЦЭМ!$A$34:$A$777,$A191,СВЦЭМ!$B$34:$B$777,N$190)+'СЕТ СН'!$F$12</f>
        <v>54.45273993</v>
      </c>
      <c r="O191" s="37">
        <f>SUMIFS(СВЦЭМ!$F$34:$F$777,СВЦЭМ!$A$34:$A$777,$A191,СВЦЭМ!$B$34:$B$777,O$190)+'СЕТ СН'!$F$12</f>
        <v>54.704043759999998</v>
      </c>
      <c r="P191" s="37">
        <f>SUMIFS(СВЦЭМ!$F$34:$F$777,СВЦЭМ!$A$34:$A$777,$A191,СВЦЭМ!$B$34:$B$777,P$190)+'СЕТ СН'!$F$12</f>
        <v>54.10532714</v>
      </c>
      <c r="Q191" s="37">
        <f>SUMIFS(СВЦЭМ!$F$34:$F$777,СВЦЭМ!$A$34:$A$777,$A191,СВЦЭМ!$B$34:$B$777,Q$190)+'СЕТ СН'!$F$12</f>
        <v>55.15225512</v>
      </c>
      <c r="R191" s="37">
        <f>SUMIFS(СВЦЭМ!$F$34:$F$777,СВЦЭМ!$A$34:$A$777,$A191,СВЦЭМ!$B$34:$B$777,R$190)+'СЕТ СН'!$F$12</f>
        <v>55.005275480000002</v>
      </c>
      <c r="S191" s="37">
        <f>SUMIFS(СВЦЭМ!$F$34:$F$777,СВЦЭМ!$A$34:$A$777,$A191,СВЦЭМ!$B$34:$B$777,S$190)+'СЕТ СН'!$F$12</f>
        <v>55.4074648</v>
      </c>
      <c r="T191" s="37">
        <f>SUMIFS(СВЦЭМ!$F$34:$F$777,СВЦЭМ!$A$34:$A$777,$A191,СВЦЭМ!$B$34:$B$777,T$190)+'СЕТ СН'!$F$12</f>
        <v>56.709819619999998</v>
      </c>
      <c r="U191" s="37">
        <f>SUMIFS(СВЦЭМ!$F$34:$F$777,СВЦЭМ!$A$34:$A$777,$A191,СВЦЭМ!$B$34:$B$777,U$190)+'СЕТ СН'!$F$12</f>
        <v>57.318778629999997</v>
      </c>
      <c r="V191" s="37">
        <f>SUMIFS(СВЦЭМ!$F$34:$F$777,СВЦЭМ!$A$34:$A$777,$A191,СВЦЭМ!$B$34:$B$777,V$190)+'СЕТ СН'!$F$12</f>
        <v>59.94802249</v>
      </c>
      <c r="W191" s="37">
        <f>SUMIFS(СВЦЭМ!$F$34:$F$777,СВЦЭМ!$A$34:$A$777,$A191,СВЦЭМ!$B$34:$B$777,W$190)+'СЕТ СН'!$F$12</f>
        <v>60.61318747</v>
      </c>
      <c r="X191" s="37">
        <f>SUMIFS(СВЦЭМ!$F$34:$F$777,СВЦЭМ!$A$34:$A$777,$A191,СВЦЭМ!$B$34:$B$777,X$190)+'СЕТ СН'!$F$12</f>
        <v>59.068135929999997</v>
      </c>
      <c r="Y191" s="37">
        <f>SUMIFS(СВЦЭМ!$F$34:$F$777,СВЦЭМ!$A$34:$A$777,$A191,СВЦЭМ!$B$34:$B$777,Y$190)+'СЕТ СН'!$F$12</f>
        <v>59.053812319999999</v>
      </c>
      <c r="AA191" s="46"/>
    </row>
    <row r="192" spans="1:27" ht="15.75" x14ac:dyDescent="0.2">
      <c r="A192" s="36">
        <f>A191+1</f>
        <v>42615</v>
      </c>
      <c r="B192" s="37">
        <f>SUMIFS(СВЦЭМ!$F$34:$F$777,СВЦЭМ!$A$34:$A$777,$A192,СВЦЭМ!$B$34:$B$777,B$190)+'СЕТ СН'!$F$12</f>
        <v>67.134889939999994</v>
      </c>
      <c r="C192" s="37">
        <f>SUMIFS(СВЦЭМ!$F$34:$F$777,СВЦЭМ!$A$34:$A$777,$A192,СВЦЭМ!$B$34:$B$777,C$190)+'СЕТ СН'!$F$12</f>
        <v>73.335527709999994</v>
      </c>
      <c r="D192" s="37">
        <f>SUMIFS(СВЦЭМ!$F$34:$F$777,СВЦЭМ!$A$34:$A$777,$A192,СВЦЭМ!$B$34:$B$777,D$190)+'СЕТ СН'!$F$12</f>
        <v>77.351680810000005</v>
      </c>
      <c r="E192" s="37">
        <f>SUMIFS(СВЦЭМ!$F$34:$F$777,СВЦЭМ!$A$34:$A$777,$A192,СВЦЭМ!$B$34:$B$777,E$190)+'СЕТ СН'!$F$12</f>
        <v>78.788797059999993</v>
      </c>
      <c r="F192" s="37">
        <f>SUMIFS(СВЦЭМ!$F$34:$F$777,СВЦЭМ!$A$34:$A$777,$A192,СВЦЭМ!$B$34:$B$777,F$190)+'СЕТ СН'!$F$12</f>
        <v>79.202141370000007</v>
      </c>
      <c r="G192" s="37">
        <f>SUMIFS(СВЦЭМ!$F$34:$F$777,СВЦЭМ!$A$34:$A$777,$A192,СВЦЭМ!$B$34:$B$777,G$190)+'СЕТ СН'!$F$12</f>
        <v>77.802230539999996</v>
      </c>
      <c r="H192" s="37">
        <f>SUMIFS(СВЦЭМ!$F$34:$F$777,СВЦЭМ!$A$34:$A$777,$A192,СВЦЭМ!$B$34:$B$777,H$190)+'СЕТ СН'!$F$12</f>
        <v>72.387205379999997</v>
      </c>
      <c r="I192" s="37">
        <f>SUMIFS(СВЦЭМ!$F$34:$F$777,СВЦЭМ!$A$34:$A$777,$A192,СВЦЭМ!$B$34:$B$777,I$190)+'СЕТ СН'!$F$12</f>
        <v>65.576825549999995</v>
      </c>
      <c r="J192" s="37">
        <f>SUMIFS(СВЦЭМ!$F$34:$F$777,СВЦЭМ!$A$34:$A$777,$A192,СВЦЭМ!$B$34:$B$777,J$190)+'СЕТ СН'!$F$12</f>
        <v>61.202229449999997</v>
      </c>
      <c r="K192" s="37">
        <f>SUMIFS(СВЦЭМ!$F$34:$F$777,СВЦЭМ!$A$34:$A$777,$A192,СВЦЭМ!$B$34:$B$777,K$190)+'СЕТ СН'!$F$12</f>
        <v>61.893688859999997</v>
      </c>
      <c r="L192" s="37">
        <f>SUMIFS(СВЦЭМ!$F$34:$F$777,СВЦЭМ!$A$34:$A$777,$A192,СВЦЭМ!$B$34:$B$777,L$190)+'СЕТ СН'!$F$12</f>
        <v>59.752907149999999</v>
      </c>
      <c r="M192" s="37">
        <f>SUMIFS(СВЦЭМ!$F$34:$F$777,СВЦЭМ!$A$34:$A$777,$A192,СВЦЭМ!$B$34:$B$777,M$190)+'СЕТ СН'!$F$12</f>
        <v>59.196075790000002</v>
      </c>
      <c r="N192" s="37">
        <f>SUMIFS(СВЦЭМ!$F$34:$F$777,СВЦЭМ!$A$34:$A$777,$A192,СВЦЭМ!$B$34:$B$777,N$190)+'СЕТ СН'!$F$12</f>
        <v>58.693938269999997</v>
      </c>
      <c r="O192" s="37">
        <f>SUMIFS(СВЦЭМ!$F$34:$F$777,СВЦЭМ!$A$34:$A$777,$A192,СВЦЭМ!$B$34:$B$777,O$190)+'СЕТ СН'!$F$12</f>
        <v>59.145900990000001</v>
      </c>
      <c r="P192" s="37">
        <f>SUMIFS(СВЦЭМ!$F$34:$F$777,СВЦЭМ!$A$34:$A$777,$A192,СВЦЭМ!$B$34:$B$777,P$190)+'СЕТ СН'!$F$12</f>
        <v>58.287769830000002</v>
      </c>
      <c r="Q192" s="37">
        <f>SUMIFS(СВЦЭМ!$F$34:$F$777,СВЦЭМ!$A$34:$A$777,$A192,СВЦЭМ!$B$34:$B$777,Q$190)+'СЕТ СН'!$F$12</f>
        <v>58.641255719999997</v>
      </c>
      <c r="R192" s="37">
        <f>SUMIFS(СВЦЭМ!$F$34:$F$777,СВЦЭМ!$A$34:$A$777,$A192,СВЦЭМ!$B$34:$B$777,R$190)+'СЕТ СН'!$F$12</f>
        <v>59.125049220000001</v>
      </c>
      <c r="S192" s="37">
        <f>SUMIFS(СВЦЭМ!$F$34:$F$777,СВЦЭМ!$A$34:$A$777,$A192,СВЦЭМ!$B$34:$B$777,S$190)+'СЕТ СН'!$F$12</f>
        <v>59.37655616</v>
      </c>
      <c r="T192" s="37">
        <f>SUMIFS(СВЦЭМ!$F$34:$F$777,СВЦЭМ!$A$34:$A$777,$A192,СВЦЭМ!$B$34:$B$777,T$190)+'СЕТ СН'!$F$12</f>
        <v>60.237366340000001</v>
      </c>
      <c r="U192" s="37">
        <f>SUMIFS(СВЦЭМ!$F$34:$F$777,СВЦЭМ!$A$34:$A$777,$A192,СВЦЭМ!$B$34:$B$777,U$190)+'СЕТ СН'!$F$12</f>
        <v>60.115523889999999</v>
      </c>
      <c r="V192" s="37">
        <f>SUMIFS(СВЦЭМ!$F$34:$F$777,СВЦЭМ!$A$34:$A$777,$A192,СВЦЭМ!$B$34:$B$777,V$190)+'СЕТ СН'!$F$12</f>
        <v>60.23676605</v>
      </c>
      <c r="W192" s="37">
        <f>SUMIFS(СВЦЭМ!$F$34:$F$777,СВЦЭМ!$A$34:$A$777,$A192,СВЦЭМ!$B$34:$B$777,W$190)+'СЕТ СН'!$F$12</f>
        <v>58.463097959999999</v>
      </c>
      <c r="X192" s="37">
        <f>SUMIFS(СВЦЭМ!$F$34:$F$777,СВЦЭМ!$A$34:$A$777,$A192,СВЦЭМ!$B$34:$B$777,X$190)+'СЕТ СН'!$F$12</f>
        <v>56.632152240000003</v>
      </c>
      <c r="Y192" s="37">
        <f>SUMIFS(СВЦЭМ!$F$34:$F$777,СВЦЭМ!$A$34:$A$777,$A192,СВЦЭМ!$B$34:$B$777,Y$190)+'СЕТ СН'!$F$12</f>
        <v>58.629368040000003</v>
      </c>
    </row>
    <row r="193" spans="1:25" ht="15.75" x14ac:dyDescent="0.2">
      <c r="A193" s="36">
        <f t="shared" ref="A193:A221" si="5">A192+1</f>
        <v>42616</v>
      </c>
      <c r="B193" s="37">
        <f>SUMIFS(СВЦЭМ!$F$34:$F$777,СВЦЭМ!$A$34:$A$777,$A193,СВЦЭМ!$B$34:$B$777,B$190)+'СЕТ СН'!$F$12</f>
        <v>66.698321309999997</v>
      </c>
      <c r="C193" s="37">
        <f>SUMIFS(СВЦЭМ!$F$34:$F$777,СВЦЭМ!$A$34:$A$777,$A193,СВЦЭМ!$B$34:$B$777,C$190)+'СЕТ СН'!$F$12</f>
        <v>73.538741439999995</v>
      </c>
      <c r="D193" s="37">
        <f>SUMIFS(СВЦЭМ!$F$34:$F$777,СВЦЭМ!$A$34:$A$777,$A193,СВЦЭМ!$B$34:$B$777,D$190)+'СЕТ СН'!$F$12</f>
        <v>77.402425500000007</v>
      </c>
      <c r="E193" s="37">
        <f>SUMIFS(СВЦЭМ!$F$34:$F$777,СВЦЭМ!$A$34:$A$777,$A193,СВЦЭМ!$B$34:$B$777,E$190)+'СЕТ СН'!$F$12</f>
        <v>79.284215689999996</v>
      </c>
      <c r="F193" s="37">
        <f>SUMIFS(СВЦЭМ!$F$34:$F$777,СВЦЭМ!$A$34:$A$777,$A193,СВЦЭМ!$B$34:$B$777,F$190)+'СЕТ СН'!$F$12</f>
        <v>79.474805910000001</v>
      </c>
      <c r="G193" s="37">
        <f>SUMIFS(СВЦЭМ!$F$34:$F$777,СВЦЭМ!$A$34:$A$777,$A193,СВЦЭМ!$B$34:$B$777,G$190)+'СЕТ СН'!$F$12</f>
        <v>78.521319550000001</v>
      </c>
      <c r="H193" s="37">
        <f>SUMIFS(СВЦЭМ!$F$34:$F$777,СВЦЭМ!$A$34:$A$777,$A193,СВЦЭМ!$B$34:$B$777,H$190)+'СЕТ СН'!$F$12</f>
        <v>76.995447049999996</v>
      </c>
      <c r="I193" s="37">
        <f>SUMIFS(СВЦЭМ!$F$34:$F$777,СВЦЭМ!$A$34:$A$777,$A193,СВЦЭМ!$B$34:$B$777,I$190)+'СЕТ СН'!$F$12</f>
        <v>72.588386580000005</v>
      </c>
      <c r="J193" s="37">
        <f>SUMIFS(СВЦЭМ!$F$34:$F$777,СВЦЭМ!$A$34:$A$777,$A193,СВЦЭМ!$B$34:$B$777,J$190)+'СЕТ СН'!$F$12</f>
        <v>64.544119289999998</v>
      </c>
      <c r="K193" s="37">
        <f>SUMIFS(СВЦЭМ!$F$34:$F$777,СВЦЭМ!$A$34:$A$777,$A193,СВЦЭМ!$B$34:$B$777,K$190)+'СЕТ СН'!$F$12</f>
        <v>60.158924759999998</v>
      </c>
      <c r="L193" s="37">
        <f>SUMIFS(СВЦЭМ!$F$34:$F$777,СВЦЭМ!$A$34:$A$777,$A193,СВЦЭМ!$B$34:$B$777,L$190)+'СЕТ СН'!$F$12</f>
        <v>58.506753539999998</v>
      </c>
      <c r="M193" s="37">
        <f>SUMIFS(СВЦЭМ!$F$34:$F$777,СВЦЭМ!$A$34:$A$777,$A193,СВЦЭМ!$B$34:$B$777,M$190)+'СЕТ СН'!$F$12</f>
        <v>57.369467780000001</v>
      </c>
      <c r="N193" s="37">
        <f>SUMIFS(СВЦЭМ!$F$34:$F$777,СВЦЭМ!$A$34:$A$777,$A193,СВЦЭМ!$B$34:$B$777,N$190)+'СЕТ СН'!$F$12</f>
        <v>56.348571419999999</v>
      </c>
      <c r="O193" s="37">
        <f>SUMIFS(СВЦЭМ!$F$34:$F$777,СВЦЭМ!$A$34:$A$777,$A193,СВЦЭМ!$B$34:$B$777,O$190)+'СЕТ СН'!$F$12</f>
        <v>56.124150210000003</v>
      </c>
      <c r="P193" s="37">
        <f>SUMIFS(СВЦЭМ!$F$34:$F$777,СВЦЭМ!$A$34:$A$777,$A193,СВЦЭМ!$B$34:$B$777,P$190)+'СЕТ СН'!$F$12</f>
        <v>58.513092649999997</v>
      </c>
      <c r="Q193" s="37">
        <f>SUMIFS(СВЦЭМ!$F$34:$F$777,СВЦЭМ!$A$34:$A$777,$A193,СВЦЭМ!$B$34:$B$777,Q$190)+'СЕТ СН'!$F$12</f>
        <v>57.617041819999997</v>
      </c>
      <c r="R193" s="37">
        <f>SUMIFS(СВЦЭМ!$F$34:$F$777,СВЦЭМ!$A$34:$A$777,$A193,СВЦЭМ!$B$34:$B$777,R$190)+'СЕТ СН'!$F$12</f>
        <v>57.683883000000002</v>
      </c>
      <c r="S193" s="37">
        <f>SUMIFS(СВЦЭМ!$F$34:$F$777,СВЦЭМ!$A$34:$A$777,$A193,СВЦЭМ!$B$34:$B$777,S$190)+'СЕТ СН'!$F$12</f>
        <v>57.88179968</v>
      </c>
      <c r="T193" s="37">
        <f>SUMIFS(СВЦЭМ!$F$34:$F$777,СВЦЭМ!$A$34:$A$777,$A193,СВЦЭМ!$B$34:$B$777,T$190)+'СЕТ СН'!$F$12</f>
        <v>58.680879849999997</v>
      </c>
      <c r="U193" s="37">
        <f>SUMIFS(СВЦЭМ!$F$34:$F$777,СВЦЭМ!$A$34:$A$777,$A193,СВЦЭМ!$B$34:$B$777,U$190)+'СЕТ СН'!$F$12</f>
        <v>57.77449343</v>
      </c>
      <c r="V193" s="37">
        <f>SUMIFS(СВЦЭМ!$F$34:$F$777,СВЦЭМ!$A$34:$A$777,$A193,СВЦЭМ!$B$34:$B$777,V$190)+'СЕТ СН'!$F$12</f>
        <v>58.780153060000004</v>
      </c>
      <c r="W193" s="37">
        <f>SUMIFS(СВЦЭМ!$F$34:$F$777,СВЦЭМ!$A$34:$A$777,$A193,СВЦЭМ!$B$34:$B$777,W$190)+'СЕТ СН'!$F$12</f>
        <v>58.217615909999999</v>
      </c>
      <c r="X193" s="37">
        <f>SUMIFS(СВЦЭМ!$F$34:$F$777,СВЦЭМ!$A$34:$A$777,$A193,СВЦЭМ!$B$34:$B$777,X$190)+'СЕТ СН'!$F$12</f>
        <v>58.079907009999999</v>
      </c>
      <c r="Y193" s="37">
        <f>SUMIFS(СВЦЭМ!$F$34:$F$777,СВЦЭМ!$A$34:$A$777,$A193,СВЦЭМ!$B$34:$B$777,Y$190)+'СЕТ СН'!$F$12</f>
        <v>60.05005757</v>
      </c>
    </row>
    <row r="194" spans="1:25" ht="15.75" x14ac:dyDescent="0.2">
      <c r="A194" s="36">
        <f t="shared" si="5"/>
        <v>42617</v>
      </c>
      <c r="B194" s="37">
        <f>SUMIFS(СВЦЭМ!$F$34:$F$777,СВЦЭМ!$A$34:$A$777,$A194,СВЦЭМ!$B$34:$B$777,B$190)+'СЕТ СН'!$F$12</f>
        <v>64.016559689999994</v>
      </c>
      <c r="C194" s="37">
        <f>SUMIFS(СВЦЭМ!$F$34:$F$777,СВЦЭМ!$A$34:$A$777,$A194,СВЦЭМ!$B$34:$B$777,C$190)+'СЕТ СН'!$F$12</f>
        <v>68.786758090000006</v>
      </c>
      <c r="D194" s="37">
        <f>SUMIFS(СВЦЭМ!$F$34:$F$777,СВЦЭМ!$A$34:$A$777,$A194,СВЦЭМ!$B$34:$B$777,D$190)+'СЕТ СН'!$F$12</f>
        <v>71.254537479999996</v>
      </c>
      <c r="E194" s="37">
        <f>SUMIFS(СВЦЭМ!$F$34:$F$777,СВЦЭМ!$A$34:$A$777,$A194,СВЦЭМ!$B$34:$B$777,E$190)+'СЕТ СН'!$F$12</f>
        <v>73.100422289999997</v>
      </c>
      <c r="F194" s="37">
        <f>SUMIFS(СВЦЭМ!$F$34:$F$777,СВЦЭМ!$A$34:$A$777,$A194,СВЦЭМ!$B$34:$B$777,F$190)+'СЕТ СН'!$F$12</f>
        <v>74.461920710000001</v>
      </c>
      <c r="G194" s="37">
        <f>SUMIFS(СВЦЭМ!$F$34:$F$777,СВЦЭМ!$A$34:$A$777,$A194,СВЦЭМ!$B$34:$B$777,G$190)+'СЕТ СН'!$F$12</f>
        <v>74.255588709999998</v>
      </c>
      <c r="H194" s="37">
        <f>SUMIFS(СВЦЭМ!$F$34:$F$777,СВЦЭМ!$A$34:$A$777,$A194,СВЦЭМ!$B$34:$B$777,H$190)+'СЕТ СН'!$F$12</f>
        <v>72.631032739999995</v>
      </c>
      <c r="I194" s="37">
        <f>SUMIFS(СВЦЭМ!$F$34:$F$777,СВЦЭМ!$A$34:$A$777,$A194,СВЦЭМ!$B$34:$B$777,I$190)+'СЕТ СН'!$F$12</f>
        <v>70.302531419999994</v>
      </c>
      <c r="J194" s="37">
        <f>SUMIFS(СВЦЭМ!$F$34:$F$777,СВЦЭМ!$A$34:$A$777,$A194,СВЦЭМ!$B$34:$B$777,J$190)+'СЕТ СН'!$F$12</f>
        <v>61.513606350000003</v>
      </c>
      <c r="K194" s="37">
        <f>SUMIFS(СВЦЭМ!$F$34:$F$777,СВЦЭМ!$A$34:$A$777,$A194,СВЦЭМ!$B$34:$B$777,K$190)+'СЕТ СН'!$F$12</f>
        <v>54.19511009</v>
      </c>
      <c r="L194" s="37">
        <f>SUMIFS(СВЦЭМ!$F$34:$F$777,СВЦЭМ!$A$34:$A$777,$A194,СВЦЭМ!$B$34:$B$777,L$190)+'СЕТ СН'!$F$12</f>
        <v>50.878782960000002</v>
      </c>
      <c r="M194" s="37">
        <f>SUMIFS(СВЦЭМ!$F$34:$F$777,СВЦЭМ!$A$34:$A$777,$A194,СВЦЭМ!$B$34:$B$777,M$190)+'СЕТ СН'!$F$12</f>
        <v>54.320089690000003</v>
      </c>
      <c r="N194" s="37">
        <f>SUMIFS(СВЦЭМ!$F$34:$F$777,СВЦЭМ!$A$34:$A$777,$A194,СВЦЭМ!$B$34:$B$777,N$190)+'СЕТ СН'!$F$12</f>
        <v>52.963612419999997</v>
      </c>
      <c r="O194" s="37">
        <f>SUMIFS(СВЦЭМ!$F$34:$F$777,СВЦЭМ!$A$34:$A$777,$A194,СВЦЭМ!$B$34:$B$777,O$190)+'СЕТ СН'!$F$12</f>
        <v>52.4267051</v>
      </c>
      <c r="P194" s="37">
        <f>SUMIFS(СВЦЭМ!$F$34:$F$777,СВЦЭМ!$A$34:$A$777,$A194,СВЦЭМ!$B$34:$B$777,P$190)+'СЕТ СН'!$F$12</f>
        <v>51.577713760000002</v>
      </c>
      <c r="Q194" s="37">
        <f>SUMIFS(СВЦЭМ!$F$34:$F$777,СВЦЭМ!$A$34:$A$777,$A194,СВЦЭМ!$B$34:$B$777,Q$190)+'СЕТ СН'!$F$12</f>
        <v>51.335354459999998</v>
      </c>
      <c r="R194" s="37">
        <f>SUMIFS(СВЦЭМ!$F$34:$F$777,СВЦЭМ!$A$34:$A$777,$A194,СВЦЭМ!$B$34:$B$777,R$190)+'СЕТ СН'!$F$12</f>
        <v>51.244884229999997</v>
      </c>
      <c r="S194" s="37">
        <f>SUMIFS(СВЦЭМ!$F$34:$F$777,СВЦЭМ!$A$34:$A$777,$A194,СВЦЭМ!$B$34:$B$777,S$190)+'СЕТ СН'!$F$12</f>
        <v>50.974963199999998</v>
      </c>
      <c r="T194" s="37">
        <f>SUMIFS(СВЦЭМ!$F$34:$F$777,СВЦЭМ!$A$34:$A$777,$A194,СВЦЭМ!$B$34:$B$777,T$190)+'СЕТ СН'!$F$12</f>
        <v>51.2217159</v>
      </c>
      <c r="U194" s="37">
        <f>SUMIFS(СВЦЭМ!$F$34:$F$777,СВЦЭМ!$A$34:$A$777,$A194,СВЦЭМ!$B$34:$B$777,U$190)+'СЕТ СН'!$F$12</f>
        <v>51.088633710000003</v>
      </c>
      <c r="V194" s="37">
        <f>SUMIFS(СВЦЭМ!$F$34:$F$777,СВЦЭМ!$A$34:$A$777,$A194,СВЦЭМ!$B$34:$B$777,V$190)+'СЕТ СН'!$F$12</f>
        <v>54.513686180000001</v>
      </c>
      <c r="W194" s="37">
        <f>SUMIFS(СВЦЭМ!$F$34:$F$777,СВЦЭМ!$A$34:$A$777,$A194,СВЦЭМ!$B$34:$B$777,W$190)+'СЕТ СН'!$F$12</f>
        <v>54.59546812</v>
      </c>
      <c r="X194" s="37">
        <f>SUMIFS(СВЦЭМ!$F$34:$F$777,СВЦЭМ!$A$34:$A$777,$A194,СВЦЭМ!$B$34:$B$777,X$190)+'СЕТ СН'!$F$12</f>
        <v>53.492967720000003</v>
      </c>
      <c r="Y194" s="37">
        <f>SUMIFS(СВЦЭМ!$F$34:$F$777,СВЦЭМ!$A$34:$A$777,$A194,СВЦЭМ!$B$34:$B$777,Y$190)+'СЕТ СН'!$F$12</f>
        <v>56.342561009999997</v>
      </c>
    </row>
    <row r="195" spans="1:25" ht="15.75" x14ac:dyDescent="0.2">
      <c r="A195" s="36">
        <f t="shared" si="5"/>
        <v>42618</v>
      </c>
      <c r="B195" s="37">
        <f>SUMIFS(СВЦЭМ!$F$34:$F$777,СВЦЭМ!$A$34:$A$777,$A195,СВЦЭМ!$B$34:$B$777,B$190)+'СЕТ СН'!$F$12</f>
        <v>64.09483118</v>
      </c>
      <c r="C195" s="37">
        <f>SUMIFS(СВЦЭМ!$F$34:$F$777,СВЦЭМ!$A$34:$A$777,$A195,СВЦЭМ!$B$34:$B$777,C$190)+'СЕТ СН'!$F$12</f>
        <v>70.124814220000005</v>
      </c>
      <c r="D195" s="37">
        <f>SUMIFS(СВЦЭМ!$F$34:$F$777,СВЦЭМ!$A$34:$A$777,$A195,СВЦЭМ!$B$34:$B$777,D$190)+'СЕТ СН'!$F$12</f>
        <v>72.466933179999998</v>
      </c>
      <c r="E195" s="37">
        <f>SUMIFS(СВЦЭМ!$F$34:$F$777,СВЦЭМ!$A$34:$A$777,$A195,СВЦЭМ!$B$34:$B$777,E$190)+'СЕТ СН'!$F$12</f>
        <v>74.487996789999997</v>
      </c>
      <c r="F195" s="37">
        <f>SUMIFS(СВЦЭМ!$F$34:$F$777,СВЦЭМ!$A$34:$A$777,$A195,СВЦЭМ!$B$34:$B$777,F$190)+'СЕТ СН'!$F$12</f>
        <v>74.732151889999997</v>
      </c>
      <c r="G195" s="37">
        <f>SUMIFS(СВЦЭМ!$F$34:$F$777,СВЦЭМ!$A$34:$A$777,$A195,СВЦЭМ!$B$34:$B$777,G$190)+'СЕТ СН'!$F$12</f>
        <v>73.275199240000006</v>
      </c>
      <c r="H195" s="37">
        <f>SUMIFS(СВЦЭМ!$F$34:$F$777,СВЦЭМ!$A$34:$A$777,$A195,СВЦЭМ!$B$34:$B$777,H$190)+'СЕТ СН'!$F$12</f>
        <v>69.699876639999999</v>
      </c>
      <c r="I195" s="37">
        <f>SUMIFS(СВЦЭМ!$F$34:$F$777,СВЦЭМ!$A$34:$A$777,$A195,СВЦЭМ!$B$34:$B$777,I$190)+'СЕТ СН'!$F$12</f>
        <v>63.969406530000001</v>
      </c>
      <c r="J195" s="37">
        <f>SUMIFS(СВЦЭМ!$F$34:$F$777,СВЦЭМ!$A$34:$A$777,$A195,СВЦЭМ!$B$34:$B$777,J$190)+'СЕТ СН'!$F$12</f>
        <v>59.17004481</v>
      </c>
      <c r="K195" s="37">
        <f>SUMIFS(СВЦЭМ!$F$34:$F$777,СВЦЭМ!$A$34:$A$777,$A195,СВЦЭМ!$B$34:$B$777,K$190)+'СЕТ СН'!$F$12</f>
        <v>58.784664669999998</v>
      </c>
      <c r="L195" s="37">
        <f>SUMIFS(СВЦЭМ!$F$34:$F$777,СВЦЭМ!$A$34:$A$777,$A195,СВЦЭМ!$B$34:$B$777,L$190)+'СЕТ СН'!$F$12</f>
        <v>57.184274340000002</v>
      </c>
      <c r="M195" s="37">
        <f>SUMIFS(СВЦЭМ!$F$34:$F$777,СВЦЭМ!$A$34:$A$777,$A195,СВЦЭМ!$B$34:$B$777,M$190)+'СЕТ СН'!$F$12</f>
        <v>57.350626159999997</v>
      </c>
      <c r="N195" s="37">
        <f>SUMIFS(СВЦЭМ!$F$34:$F$777,СВЦЭМ!$A$34:$A$777,$A195,СВЦЭМ!$B$34:$B$777,N$190)+'СЕТ СН'!$F$12</f>
        <v>56.503809590000003</v>
      </c>
      <c r="O195" s="37">
        <f>SUMIFS(СВЦЭМ!$F$34:$F$777,СВЦЭМ!$A$34:$A$777,$A195,СВЦЭМ!$B$34:$B$777,O$190)+'СЕТ СН'!$F$12</f>
        <v>56.840348409999997</v>
      </c>
      <c r="P195" s="37">
        <f>SUMIFS(СВЦЭМ!$F$34:$F$777,СВЦЭМ!$A$34:$A$777,$A195,СВЦЭМ!$B$34:$B$777,P$190)+'СЕТ СН'!$F$12</f>
        <v>59.661761560000002</v>
      </c>
      <c r="Q195" s="37">
        <f>SUMIFS(СВЦЭМ!$F$34:$F$777,СВЦЭМ!$A$34:$A$777,$A195,СВЦЭМ!$B$34:$B$777,Q$190)+'СЕТ СН'!$F$12</f>
        <v>61.645166619999998</v>
      </c>
      <c r="R195" s="37">
        <f>SUMIFS(СВЦЭМ!$F$34:$F$777,СВЦЭМ!$A$34:$A$777,$A195,СВЦЭМ!$B$34:$B$777,R$190)+'СЕТ СН'!$F$12</f>
        <v>62.941872359999998</v>
      </c>
      <c r="S195" s="37">
        <f>SUMIFS(СВЦЭМ!$F$34:$F$777,СВЦЭМ!$A$34:$A$777,$A195,СВЦЭМ!$B$34:$B$777,S$190)+'СЕТ СН'!$F$12</f>
        <v>62.646533329999997</v>
      </c>
      <c r="T195" s="37">
        <f>SUMIFS(СВЦЭМ!$F$34:$F$777,СВЦЭМ!$A$34:$A$777,$A195,СВЦЭМ!$B$34:$B$777,T$190)+'СЕТ СН'!$F$12</f>
        <v>62.470841790000001</v>
      </c>
      <c r="U195" s="37">
        <f>SUMIFS(СВЦЭМ!$F$34:$F$777,СВЦЭМ!$A$34:$A$777,$A195,СВЦЭМ!$B$34:$B$777,U$190)+'СЕТ СН'!$F$12</f>
        <v>63.693851010000003</v>
      </c>
      <c r="V195" s="37">
        <f>SUMIFS(СВЦЭМ!$F$34:$F$777,СВЦЭМ!$A$34:$A$777,$A195,СВЦЭМ!$B$34:$B$777,V$190)+'СЕТ СН'!$F$12</f>
        <v>63.27153594</v>
      </c>
      <c r="W195" s="37">
        <f>SUMIFS(СВЦЭМ!$F$34:$F$777,СВЦЭМ!$A$34:$A$777,$A195,СВЦЭМ!$B$34:$B$777,W$190)+'СЕТ СН'!$F$12</f>
        <v>62.007497669999999</v>
      </c>
      <c r="X195" s="37">
        <f>SUMIFS(СВЦЭМ!$F$34:$F$777,СВЦЭМ!$A$34:$A$777,$A195,СВЦЭМ!$B$34:$B$777,X$190)+'СЕТ СН'!$F$12</f>
        <v>61.254218389999998</v>
      </c>
      <c r="Y195" s="37">
        <f>SUMIFS(СВЦЭМ!$F$34:$F$777,СВЦЭМ!$A$34:$A$777,$A195,СВЦЭМ!$B$34:$B$777,Y$190)+'СЕТ СН'!$F$12</f>
        <v>62.903949449999999</v>
      </c>
    </row>
    <row r="196" spans="1:25" ht="15.75" x14ac:dyDescent="0.2">
      <c r="A196" s="36">
        <f t="shared" si="5"/>
        <v>42619</v>
      </c>
      <c r="B196" s="37">
        <f>SUMIFS(СВЦЭМ!$F$34:$F$777,СВЦЭМ!$A$34:$A$777,$A196,СВЦЭМ!$B$34:$B$777,B$190)+'СЕТ СН'!$F$12</f>
        <v>63.410497589999999</v>
      </c>
      <c r="C196" s="37">
        <f>SUMIFS(СВЦЭМ!$F$34:$F$777,СВЦЭМ!$A$34:$A$777,$A196,СВЦЭМ!$B$34:$B$777,C$190)+'СЕТ СН'!$F$12</f>
        <v>70.57985171</v>
      </c>
      <c r="D196" s="37">
        <f>SUMIFS(СВЦЭМ!$F$34:$F$777,СВЦЭМ!$A$34:$A$777,$A196,СВЦЭМ!$B$34:$B$777,D$190)+'СЕТ СН'!$F$12</f>
        <v>75.375846719999998</v>
      </c>
      <c r="E196" s="37">
        <f>SUMIFS(СВЦЭМ!$F$34:$F$777,СВЦЭМ!$A$34:$A$777,$A196,СВЦЭМ!$B$34:$B$777,E$190)+'СЕТ СН'!$F$12</f>
        <v>77.513477719999997</v>
      </c>
      <c r="F196" s="37">
        <f>SUMIFS(СВЦЭМ!$F$34:$F$777,СВЦЭМ!$A$34:$A$777,$A196,СВЦЭМ!$B$34:$B$777,F$190)+'СЕТ СН'!$F$12</f>
        <v>77.68533687</v>
      </c>
      <c r="G196" s="37">
        <f>SUMIFS(СВЦЭМ!$F$34:$F$777,СВЦЭМ!$A$34:$A$777,$A196,СВЦЭМ!$B$34:$B$777,G$190)+'СЕТ СН'!$F$12</f>
        <v>75.650599869999994</v>
      </c>
      <c r="H196" s="37">
        <f>SUMIFS(СВЦЭМ!$F$34:$F$777,СВЦЭМ!$A$34:$A$777,$A196,СВЦЭМ!$B$34:$B$777,H$190)+'СЕТ СН'!$F$12</f>
        <v>69.905934400000007</v>
      </c>
      <c r="I196" s="37">
        <f>SUMIFS(СВЦЭМ!$F$34:$F$777,СВЦЭМ!$A$34:$A$777,$A196,СВЦЭМ!$B$34:$B$777,I$190)+'СЕТ СН'!$F$12</f>
        <v>60.188400270000002</v>
      </c>
      <c r="J196" s="37">
        <f>SUMIFS(СВЦЭМ!$F$34:$F$777,СВЦЭМ!$A$34:$A$777,$A196,СВЦЭМ!$B$34:$B$777,J$190)+'СЕТ СН'!$F$12</f>
        <v>53.071428429999997</v>
      </c>
      <c r="K196" s="37">
        <f>SUMIFS(СВЦЭМ!$F$34:$F$777,СВЦЭМ!$A$34:$A$777,$A196,СВЦЭМ!$B$34:$B$777,K$190)+'СЕТ СН'!$F$12</f>
        <v>52.036896349999999</v>
      </c>
      <c r="L196" s="37">
        <f>SUMIFS(СВЦЭМ!$F$34:$F$777,СВЦЭМ!$A$34:$A$777,$A196,СВЦЭМ!$B$34:$B$777,L$190)+'СЕТ СН'!$F$12</f>
        <v>52.599310639999999</v>
      </c>
      <c r="M196" s="37">
        <f>SUMIFS(СВЦЭМ!$F$34:$F$777,СВЦЭМ!$A$34:$A$777,$A196,СВЦЭМ!$B$34:$B$777,M$190)+'СЕТ СН'!$F$12</f>
        <v>54.961815250000001</v>
      </c>
      <c r="N196" s="37">
        <f>SUMIFS(СВЦЭМ!$F$34:$F$777,СВЦЭМ!$A$34:$A$777,$A196,СВЦЭМ!$B$34:$B$777,N$190)+'СЕТ СН'!$F$12</f>
        <v>53.346571230000002</v>
      </c>
      <c r="O196" s="37">
        <f>SUMIFS(СВЦЭМ!$F$34:$F$777,СВЦЭМ!$A$34:$A$777,$A196,СВЦЭМ!$B$34:$B$777,O$190)+'СЕТ СН'!$F$12</f>
        <v>53.817434679999998</v>
      </c>
      <c r="P196" s="37">
        <f>SUMIFS(СВЦЭМ!$F$34:$F$777,СВЦЭМ!$A$34:$A$777,$A196,СВЦЭМ!$B$34:$B$777,P$190)+'СЕТ СН'!$F$12</f>
        <v>53.773330639999998</v>
      </c>
      <c r="Q196" s="37">
        <f>SUMIFS(СВЦЭМ!$F$34:$F$777,СВЦЭМ!$A$34:$A$777,$A196,СВЦЭМ!$B$34:$B$777,Q$190)+'СЕТ СН'!$F$12</f>
        <v>53.995512869999999</v>
      </c>
      <c r="R196" s="37">
        <f>SUMIFS(СВЦЭМ!$F$34:$F$777,СВЦЭМ!$A$34:$A$777,$A196,СВЦЭМ!$B$34:$B$777,R$190)+'СЕТ СН'!$F$12</f>
        <v>54.156445349999998</v>
      </c>
      <c r="S196" s="37">
        <f>SUMIFS(СВЦЭМ!$F$34:$F$777,СВЦЭМ!$A$34:$A$777,$A196,СВЦЭМ!$B$34:$B$777,S$190)+'СЕТ СН'!$F$12</f>
        <v>53.749981439999999</v>
      </c>
      <c r="T196" s="37">
        <f>SUMIFS(СВЦЭМ!$F$34:$F$777,СВЦЭМ!$A$34:$A$777,$A196,СВЦЭМ!$B$34:$B$777,T$190)+'СЕТ СН'!$F$12</f>
        <v>54.474147809999998</v>
      </c>
      <c r="U196" s="37">
        <f>SUMIFS(СВЦЭМ!$F$34:$F$777,СВЦЭМ!$A$34:$A$777,$A196,СВЦЭМ!$B$34:$B$777,U$190)+'СЕТ СН'!$F$12</f>
        <v>56.279442340000003</v>
      </c>
      <c r="V196" s="37">
        <f>SUMIFS(СВЦЭМ!$F$34:$F$777,СВЦЭМ!$A$34:$A$777,$A196,СВЦЭМ!$B$34:$B$777,V$190)+'СЕТ СН'!$F$12</f>
        <v>59.647937319999997</v>
      </c>
      <c r="W196" s="37">
        <f>SUMIFS(СВЦЭМ!$F$34:$F$777,СВЦЭМ!$A$34:$A$777,$A196,СВЦЭМ!$B$34:$B$777,W$190)+'СЕТ СН'!$F$12</f>
        <v>58.558515890000002</v>
      </c>
      <c r="X196" s="37">
        <f>SUMIFS(СВЦЭМ!$F$34:$F$777,СВЦЭМ!$A$34:$A$777,$A196,СВЦЭМ!$B$34:$B$777,X$190)+'СЕТ СН'!$F$12</f>
        <v>53.690723030000001</v>
      </c>
      <c r="Y196" s="37">
        <f>SUMIFS(СВЦЭМ!$F$34:$F$777,СВЦЭМ!$A$34:$A$777,$A196,СВЦЭМ!$B$34:$B$777,Y$190)+'СЕТ СН'!$F$12</f>
        <v>55.86524446</v>
      </c>
    </row>
    <row r="197" spans="1:25" ht="15.75" x14ac:dyDescent="0.2">
      <c r="A197" s="36">
        <f t="shared" si="5"/>
        <v>42620</v>
      </c>
      <c r="B197" s="37">
        <f>SUMIFS(СВЦЭМ!$F$34:$F$777,СВЦЭМ!$A$34:$A$777,$A197,СВЦЭМ!$B$34:$B$777,B$190)+'СЕТ СН'!$F$12</f>
        <v>64.677793949999995</v>
      </c>
      <c r="C197" s="37">
        <f>SUMIFS(СВЦЭМ!$F$34:$F$777,СВЦЭМ!$A$34:$A$777,$A197,СВЦЭМ!$B$34:$B$777,C$190)+'СЕТ СН'!$F$12</f>
        <v>71.513088060000001</v>
      </c>
      <c r="D197" s="37">
        <f>SUMIFS(СВЦЭМ!$F$34:$F$777,СВЦЭМ!$A$34:$A$777,$A197,СВЦЭМ!$B$34:$B$777,D$190)+'СЕТ СН'!$F$12</f>
        <v>75.126726689999998</v>
      </c>
      <c r="E197" s="37">
        <f>SUMIFS(СВЦЭМ!$F$34:$F$777,СВЦЭМ!$A$34:$A$777,$A197,СВЦЭМ!$B$34:$B$777,E$190)+'СЕТ СН'!$F$12</f>
        <v>77.168700290000004</v>
      </c>
      <c r="F197" s="37">
        <f>SUMIFS(СВЦЭМ!$F$34:$F$777,СВЦЭМ!$A$34:$A$777,$A197,СВЦЭМ!$B$34:$B$777,F$190)+'СЕТ СН'!$F$12</f>
        <v>77.801174349999997</v>
      </c>
      <c r="G197" s="37">
        <f>SUMIFS(СВЦЭМ!$F$34:$F$777,СВЦЭМ!$A$34:$A$777,$A197,СВЦЭМ!$B$34:$B$777,G$190)+'СЕТ СН'!$F$12</f>
        <v>75.954283000000004</v>
      </c>
      <c r="H197" s="37">
        <f>SUMIFS(СВЦЭМ!$F$34:$F$777,СВЦЭМ!$A$34:$A$777,$A197,СВЦЭМ!$B$34:$B$777,H$190)+'СЕТ СН'!$F$12</f>
        <v>70.433418750000001</v>
      </c>
      <c r="I197" s="37">
        <f>SUMIFS(СВЦЭМ!$F$34:$F$777,СВЦЭМ!$A$34:$A$777,$A197,СВЦЭМ!$B$34:$B$777,I$190)+'СЕТ СН'!$F$12</f>
        <v>64.255421459999994</v>
      </c>
      <c r="J197" s="37">
        <f>SUMIFS(СВЦЭМ!$F$34:$F$777,СВЦЭМ!$A$34:$A$777,$A197,СВЦЭМ!$B$34:$B$777,J$190)+'СЕТ СН'!$F$12</f>
        <v>59.809993040000002</v>
      </c>
      <c r="K197" s="37">
        <f>SUMIFS(СВЦЭМ!$F$34:$F$777,СВЦЭМ!$A$34:$A$777,$A197,СВЦЭМ!$B$34:$B$777,K$190)+'СЕТ СН'!$F$12</f>
        <v>61.071423299999999</v>
      </c>
      <c r="L197" s="37">
        <f>SUMIFS(СВЦЭМ!$F$34:$F$777,СВЦЭМ!$A$34:$A$777,$A197,СВЦЭМ!$B$34:$B$777,L$190)+'СЕТ СН'!$F$12</f>
        <v>59.348460920000001</v>
      </c>
      <c r="M197" s="37">
        <f>SUMIFS(СВЦЭМ!$F$34:$F$777,СВЦЭМ!$A$34:$A$777,$A197,СВЦЭМ!$B$34:$B$777,M$190)+'СЕТ СН'!$F$12</f>
        <v>63.244137119999998</v>
      </c>
      <c r="N197" s="37">
        <f>SUMIFS(СВЦЭМ!$F$34:$F$777,СВЦЭМ!$A$34:$A$777,$A197,СВЦЭМ!$B$34:$B$777,N$190)+'СЕТ СН'!$F$12</f>
        <v>60.501245930000003</v>
      </c>
      <c r="O197" s="37">
        <f>SUMIFS(СВЦЭМ!$F$34:$F$777,СВЦЭМ!$A$34:$A$777,$A197,СВЦЭМ!$B$34:$B$777,O$190)+'СЕТ СН'!$F$12</f>
        <v>61.219322009999999</v>
      </c>
      <c r="P197" s="37">
        <f>SUMIFS(СВЦЭМ!$F$34:$F$777,СВЦЭМ!$A$34:$A$777,$A197,СВЦЭМ!$B$34:$B$777,P$190)+'СЕТ СН'!$F$12</f>
        <v>58.826794649999997</v>
      </c>
      <c r="Q197" s="37">
        <f>SUMIFS(СВЦЭМ!$F$34:$F$777,СВЦЭМ!$A$34:$A$777,$A197,СВЦЭМ!$B$34:$B$777,Q$190)+'СЕТ СН'!$F$12</f>
        <v>55.928362700000001</v>
      </c>
      <c r="R197" s="37">
        <f>SUMIFS(СВЦЭМ!$F$34:$F$777,СВЦЭМ!$A$34:$A$777,$A197,СВЦЭМ!$B$34:$B$777,R$190)+'СЕТ СН'!$F$12</f>
        <v>66.295961559999995</v>
      </c>
      <c r="S197" s="37">
        <f>SUMIFS(СВЦЭМ!$F$34:$F$777,СВЦЭМ!$A$34:$A$777,$A197,СВЦЭМ!$B$34:$B$777,S$190)+'СЕТ СН'!$F$12</f>
        <v>61.459392309999998</v>
      </c>
      <c r="T197" s="37">
        <f>SUMIFS(СВЦЭМ!$F$34:$F$777,СВЦЭМ!$A$34:$A$777,$A197,СВЦЭМ!$B$34:$B$777,T$190)+'СЕТ СН'!$F$12</f>
        <v>62.1173991</v>
      </c>
      <c r="U197" s="37">
        <f>SUMIFS(СВЦЭМ!$F$34:$F$777,СВЦЭМ!$A$34:$A$777,$A197,СВЦЭМ!$B$34:$B$777,U$190)+'СЕТ СН'!$F$12</f>
        <v>63.569912559999999</v>
      </c>
      <c r="V197" s="37">
        <f>SUMIFS(СВЦЭМ!$F$34:$F$777,СВЦЭМ!$A$34:$A$777,$A197,СВЦЭМ!$B$34:$B$777,V$190)+'СЕТ СН'!$F$12</f>
        <v>66.4405936</v>
      </c>
      <c r="W197" s="37">
        <f>SUMIFS(СВЦЭМ!$F$34:$F$777,СВЦЭМ!$A$34:$A$777,$A197,СВЦЭМ!$B$34:$B$777,W$190)+'СЕТ СН'!$F$12</f>
        <v>59.90504584</v>
      </c>
      <c r="X197" s="37">
        <f>SUMIFS(СВЦЭМ!$F$34:$F$777,СВЦЭМ!$A$34:$A$777,$A197,СВЦЭМ!$B$34:$B$777,X$190)+'СЕТ СН'!$F$12</f>
        <v>56.070811519999999</v>
      </c>
      <c r="Y197" s="37">
        <f>SUMIFS(СВЦЭМ!$F$34:$F$777,СВЦЭМ!$A$34:$A$777,$A197,СВЦЭМ!$B$34:$B$777,Y$190)+'СЕТ СН'!$F$12</f>
        <v>59.219131900000001</v>
      </c>
    </row>
    <row r="198" spans="1:25" ht="15.75" x14ac:dyDescent="0.2">
      <c r="A198" s="36">
        <f t="shared" si="5"/>
        <v>42621</v>
      </c>
      <c r="B198" s="37">
        <f>SUMIFS(СВЦЭМ!$F$34:$F$777,СВЦЭМ!$A$34:$A$777,$A198,СВЦЭМ!$B$34:$B$777,B$190)+'СЕТ СН'!$F$12</f>
        <v>64.311422960000002</v>
      </c>
      <c r="C198" s="37">
        <f>SUMIFS(СВЦЭМ!$F$34:$F$777,СВЦЭМ!$A$34:$A$777,$A198,СВЦЭМ!$B$34:$B$777,C$190)+'СЕТ СН'!$F$12</f>
        <v>70.254536580000007</v>
      </c>
      <c r="D198" s="37">
        <f>SUMIFS(СВЦЭМ!$F$34:$F$777,СВЦЭМ!$A$34:$A$777,$A198,СВЦЭМ!$B$34:$B$777,D$190)+'СЕТ СН'!$F$12</f>
        <v>74.87545034</v>
      </c>
      <c r="E198" s="37">
        <f>SUMIFS(СВЦЭМ!$F$34:$F$777,СВЦЭМ!$A$34:$A$777,$A198,СВЦЭМ!$B$34:$B$777,E$190)+'СЕТ СН'!$F$12</f>
        <v>76.823405109999996</v>
      </c>
      <c r="F198" s="37">
        <f>SUMIFS(СВЦЭМ!$F$34:$F$777,СВЦЭМ!$A$34:$A$777,$A198,СВЦЭМ!$B$34:$B$777,F$190)+'СЕТ СН'!$F$12</f>
        <v>77.414970479999994</v>
      </c>
      <c r="G198" s="37">
        <f>SUMIFS(СВЦЭМ!$F$34:$F$777,СВЦЭМ!$A$34:$A$777,$A198,СВЦЭМ!$B$34:$B$777,G$190)+'СЕТ СН'!$F$12</f>
        <v>77.828314480000003</v>
      </c>
      <c r="H198" s="37">
        <f>SUMIFS(СВЦЭМ!$F$34:$F$777,СВЦЭМ!$A$34:$A$777,$A198,СВЦЭМ!$B$34:$B$777,H$190)+'СЕТ СН'!$F$12</f>
        <v>75.034174449999995</v>
      </c>
      <c r="I198" s="37">
        <f>SUMIFS(СВЦЭМ!$F$34:$F$777,СВЦЭМ!$A$34:$A$777,$A198,СВЦЭМ!$B$34:$B$777,I$190)+'СЕТ СН'!$F$12</f>
        <v>69.141989649999999</v>
      </c>
      <c r="J198" s="37">
        <f>SUMIFS(СВЦЭМ!$F$34:$F$777,СВЦЭМ!$A$34:$A$777,$A198,СВЦЭМ!$B$34:$B$777,J$190)+'СЕТ СН'!$F$12</f>
        <v>60.809662459999998</v>
      </c>
      <c r="K198" s="37">
        <f>SUMIFS(СВЦЭМ!$F$34:$F$777,СВЦЭМ!$A$34:$A$777,$A198,СВЦЭМ!$B$34:$B$777,K$190)+'СЕТ СН'!$F$12</f>
        <v>54.781259120000001</v>
      </c>
      <c r="L198" s="37">
        <f>SUMIFS(СВЦЭМ!$F$34:$F$777,СВЦЭМ!$A$34:$A$777,$A198,СВЦЭМ!$B$34:$B$777,L$190)+'СЕТ СН'!$F$12</f>
        <v>50.710245110000002</v>
      </c>
      <c r="M198" s="37">
        <f>SUMIFS(СВЦЭМ!$F$34:$F$777,СВЦЭМ!$A$34:$A$777,$A198,СВЦЭМ!$B$34:$B$777,M$190)+'СЕТ СН'!$F$12</f>
        <v>54.119164380000001</v>
      </c>
      <c r="N198" s="37">
        <f>SUMIFS(СВЦЭМ!$F$34:$F$777,СВЦЭМ!$A$34:$A$777,$A198,СВЦЭМ!$B$34:$B$777,N$190)+'СЕТ СН'!$F$12</f>
        <v>56.21235806</v>
      </c>
      <c r="O198" s="37">
        <f>SUMIFS(СВЦЭМ!$F$34:$F$777,СВЦЭМ!$A$34:$A$777,$A198,СВЦЭМ!$B$34:$B$777,O$190)+'СЕТ СН'!$F$12</f>
        <v>56.899779350000003</v>
      </c>
      <c r="P198" s="37">
        <f>SUMIFS(СВЦЭМ!$F$34:$F$777,СВЦЭМ!$A$34:$A$777,$A198,СВЦЭМ!$B$34:$B$777,P$190)+'СЕТ СН'!$F$12</f>
        <v>55.737722560000002</v>
      </c>
      <c r="Q198" s="37">
        <f>SUMIFS(СВЦЭМ!$F$34:$F$777,СВЦЭМ!$A$34:$A$777,$A198,СВЦЭМ!$B$34:$B$777,Q$190)+'СЕТ СН'!$F$12</f>
        <v>55.832898499999999</v>
      </c>
      <c r="R198" s="37">
        <f>SUMIFS(СВЦЭМ!$F$34:$F$777,СВЦЭМ!$A$34:$A$777,$A198,СВЦЭМ!$B$34:$B$777,R$190)+'СЕТ СН'!$F$12</f>
        <v>55.790869549999996</v>
      </c>
      <c r="S198" s="37">
        <f>SUMIFS(СВЦЭМ!$F$34:$F$777,СВЦЭМ!$A$34:$A$777,$A198,СВЦЭМ!$B$34:$B$777,S$190)+'СЕТ СН'!$F$12</f>
        <v>48.897468490000001</v>
      </c>
      <c r="T198" s="37">
        <f>SUMIFS(СВЦЭМ!$F$34:$F$777,СВЦЭМ!$A$34:$A$777,$A198,СВЦЭМ!$B$34:$B$777,T$190)+'СЕТ СН'!$F$12</f>
        <v>49.37740573</v>
      </c>
      <c r="U198" s="37">
        <f>SUMIFS(СВЦЭМ!$F$34:$F$777,СВЦЭМ!$A$34:$A$777,$A198,СВЦЭМ!$B$34:$B$777,U$190)+'СЕТ СН'!$F$12</f>
        <v>51.027044089999997</v>
      </c>
      <c r="V198" s="37">
        <f>SUMIFS(СВЦЭМ!$F$34:$F$777,СВЦЭМ!$A$34:$A$777,$A198,СВЦЭМ!$B$34:$B$777,V$190)+'СЕТ СН'!$F$12</f>
        <v>54.161200729999997</v>
      </c>
      <c r="W198" s="37">
        <f>SUMIFS(СВЦЭМ!$F$34:$F$777,СВЦЭМ!$A$34:$A$777,$A198,СВЦЭМ!$B$34:$B$777,W$190)+'СЕТ СН'!$F$12</f>
        <v>53.523556640000002</v>
      </c>
      <c r="X198" s="37">
        <f>SUMIFS(СВЦЭМ!$F$34:$F$777,СВЦЭМ!$A$34:$A$777,$A198,СВЦЭМ!$B$34:$B$777,X$190)+'СЕТ СН'!$F$12</f>
        <v>51.293302990000001</v>
      </c>
      <c r="Y198" s="37">
        <f>SUMIFS(СВЦЭМ!$F$34:$F$777,СВЦЭМ!$A$34:$A$777,$A198,СВЦЭМ!$B$34:$B$777,Y$190)+'СЕТ СН'!$F$12</f>
        <v>55.802802980000003</v>
      </c>
    </row>
    <row r="199" spans="1:25" ht="15.75" x14ac:dyDescent="0.2">
      <c r="A199" s="36">
        <f t="shared" si="5"/>
        <v>42622</v>
      </c>
      <c r="B199" s="37">
        <f>SUMIFS(СВЦЭМ!$F$34:$F$777,СВЦЭМ!$A$34:$A$777,$A199,СВЦЭМ!$B$34:$B$777,B$190)+'СЕТ СН'!$F$12</f>
        <v>64.921660599999996</v>
      </c>
      <c r="C199" s="37">
        <f>SUMIFS(СВЦЭМ!$F$34:$F$777,СВЦЭМ!$A$34:$A$777,$A199,СВЦЭМ!$B$34:$B$777,C$190)+'СЕТ СН'!$F$12</f>
        <v>71.047186830000001</v>
      </c>
      <c r="D199" s="37">
        <f>SUMIFS(СВЦЭМ!$F$34:$F$777,СВЦЭМ!$A$34:$A$777,$A199,СВЦЭМ!$B$34:$B$777,D$190)+'СЕТ СН'!$F$12</f>
        <v>76.383320449999999</v>
      </c>
      <c r="E199" s="37">
        <f>SUMIFS(СВЦЭМ!$F$34:$F$777,СВЦЭМ!$A$34:$A$777,$A199,СВЦЭМ!$B$34:$B$777,E$190)+'СЕТ СН'!$F$12</f>
        <v>78.454472800000005</v>
      </c>
      <c r="F199" s="37">
        <f>SUMIFS(СВЦЭМ!$F$34:$F$777,СВЦЭМ!$A$34:$A$777,$A199,СВЦЭМ!$B$34:$B$777,F$190)+'СЕТ СН'!$F$12</f>
        <v>78.492560760000003</v>
      </c>
      <c r="G199" s="37">
        <f>SUMIFS(СВЦЭМ!$F$34:$F$777,СВЦЭМ!$A$34:$A$777,$A199,СВЦЭМ!$B$34:$B$777,G$190)+'СЕТ СН'!$F$12</f>
        <v>76.454824119999998</v>
      </c>
      <c r="H199" s="37">
        <f>SUMIFS(СВЦЭМ!$F$34:$F$777,СВЦЭМ!$A$34:$A$777,$A199,СВЦЭМ!$B$34:$B$777,H$190)+'СЕТ СН'!$F$12</f>
        <v>70.022335639999994</v>
      </c>
      <c r="I199" s="37">
        <f>SUMIFS(СВЦЭМ!$F$34:$F$777,СВЦЭМ!$A$34:$A$777,$A199,СВЦЭМ!$B$34:$B$777,I$190)+'СЕТ СН'!$F$12</f>
        <v>61.653838710000002</v>
      </c>
      <c r="J199" s="37">
        <f>SUMIFS(СВЦЭМ!$F$34:$F$777,СВЦЭМ!$A$34:$A$777,$A199,СВЦЭМ!$B$34:$B$777,J$190)+'СЕТ СН'!$F$12</f>
        <v>53.971209260000002</v>
      </c>
      <c r="K199" s="37">
        <f>SUMIFS(СВЦЭМ!$F$34:$F$777,СВЦЭМ!$A$34:$A$777,$A199,СВЦЭМ!$B$34:$B$777,K$190)+'СЕТ СН'!$F$12</f>
        <v>50.9313164</v>
      </c>
      <c r="L199" s="37">
        <f>SUMIFS(СВЦЭМ!$F$34:$F$777,СВЦЭМ!$A$34:$A$777,$A199,СВЦЭМ!$B$34:$B$777,L$190)+'СЕТ СН'!$F$12</f>
        <v>50.76708713</v>
      </c>
      <c r="M199" s="37">
        <f>SUMIFS(СВЦЭМ!$F$34:$F$777,СВЦЭМ!$A$34:$A$777,$A199,СВЦЭМ!$B$34:$B$777,M$190)+'СЕТ СН'!$F$12</f>
        <v>48.369561259999998</v>
      </c>
      <c r="N199" s="37">
        <f>SUMIFS(СВЦЭМ!$F$34:$F$777,СВЦЭМ!$A$34:$A$777,$A199,СВЦЭМ!$B$34:$B$777,N$190)+'СЕТ СН'!$F$12</f>
        <v>47.453245899999999</v>
      </c>
      <c r="O199" s="37">
        <f>SUMIFS(СВЦЭМ!$F$34:$F$777,СВЦЭМ!$A$34:$A$777,$A199,СВЦЭМ!$B$34:$B$777,O$190)+'СЕТ СН'!$F$12</f>
        <v>47.945261940000002</v>
      </c>
      <c r="P199" s="37">
        <f>SUMIFS(СВЦЭМ!$F$34:$F$777,СВЦЭМ!$A$34:$A$777,$A199,СВЦЭМ!$B$34:$B$777,P$190)+'СЕТ СН'!$F$12</f>
        <v>47.281344420000003</v>
      </c>
      <c r="Q199" s="37">
        <f>SUMIFS(СВЦЭМ!$F$34:$F$777,СВЦЭМ!$A$34:$A$777,$A199,СВЦЭМ!$B$34:$B$777,Q$190)+'СЕТ СН'!$F$12</f>
        <v>53.744431749999997</v>
      </c>
      <c r="R199" s="37">
        <f>SUMIFS(СВЦЭМ!$F$34:$F$777,СВЦЭМ!$A$34:$A$777,$A199,СВЦЭМ!$B$34:$B$777,R$190)+'СЕТ СН'!$F$12</f>
        <v>60.55864278</v>
      </c>
      <c r="S199" s="37">
        <f>SUMIFS(СВЦЭМ!$F$34:$F$777,СВЦЭМ!$A$34:$A$777,$A199,СВЦЭМ!$B$34:$B$777,S$190)+'СЕТ СН'!$F$12</f>
        <v>54.77022762</v>
      </c>
      <c r="T199" s="37">
        <f>SUMIFS(СВЦЭМ!$F$34:$F$777,СВЦЭМ!$A$34:$A$777,$A199,СВЦЭМ!$B$34:$B$777,T$190)+'СЕТ СН'!$F$12</f>
        <v>49.489298920000003</v>
      </c>
      <c r="U199" s="37">
        <f>SUMIFS(СВЦЭМ!$F$34:$F$777,СВЦЭМ!$A$34:$A$777,$A199,СВЦЭМ!$B$34:$B$777,U$190)+'СЕТ СН'!$F$12</f>
        <v>48.73751309</v>
      </c>
      <c r="V199" s="37">
        <f>SUMIFS(СВЦЭМ!$F$34:$F$777,СВЦЭМ!$A$34:$A$777,$A199,СВЦЭМ!$B$34:$B$777,V$190)+'СЕТ СН'!$F$12</f>
        <v>49.538385609999999</v>
      </c>
      <c r="W199" s="37">
        <f>SUMIFS(СВЦЭМ!$F$34:$F$777,СВЦЭМ!$A$34:$A$777,$A199,СВЦЭМ!$B$34:$B$777,W$190)+'СЕТ СН'!$F$12</f>
        <v>48.807661299999999</v>
      </c>
      <c r="X199" s="37">
        <f>SUMIFS(СВЦЭМ!$F$34:$F$777,СВЦЭМ!$A$34:$A$777,$A199,СВЦЭМ!$B$34:$B$777,X$190)+'СЕТ СН'!$F$12</f>
        <v>48.962363449999998</v>
      </c>
      <c r="Y199" s="37">
        <f>SUMIFS(СВЦЭМ!$F$34:$F$777,СВЦЭМ!$A$34:$A$777,$A199,СВЦЭМ!$B$34:$B$777,Y$190)+'СЕТ СН'!$F$12</f>
        <v>56.262282050000003</v>
      </c>
    </row>
    <row r="200" spans="1:25" ht="15.75" x14ac:dyDescent="0.2">
      <c r="A200" s="36">
        <f t="shared" si="5"/>
        <v>42623</v>
      </c>
      <c r="B200" s="37">
        <f>SUMIFS(СВЦЭМ!$F$34:$F$777,СВЦЭМ!$A$34:$A$777,$A200,СВЦЭМ!$B$34:$B$777,B$190)+'СЕТ СН'!$F$12</f>
        <v>65.791644500000004</v>
      </c>
      <c r="C200" s="37">
        <f>SUMIFS(СВЦЭМ!$F$34:$F$777,СВЦЭМ!$A$34:$A$777,$A200,СВЦЭМ!$B$34:$B$777,C$190)+'СЕТ СН'!$F$12</f>
        <v>72.165479779999998</v>
      </c>
      <c r="D200" s="37">
        <f>SUMIFS(СВЦЭМ!$F$34:$F$777,СВЦЭМ!$A$34:$A$777,$A200,СВЦЭМ!$B$34:$B$777,D$190)+'СЕТ СН'!$F$12</f>
        <v>76.401650500000002</v>
      </c>
      <c r="E200" s="37">
        <f>SUMIFS(СВЦЭМ!$F$34:$F$777,СВЦЭМ!$A$34:$A$777,$A200,СВЦЭМ!$B$34:$B$777,E$190)+'СЕТ СН'!$F$12</f>
        <v>76.966273180000002</v>
      </c>
      <c r="F200" s="37">
        <f>SUMIFS(СВЦЭМ!$F$34:$F$777,СВЦЭМ!$A$34:$A$777,$A200,СВЦЭМ!$B$34:$B$777,F$190)+'СЕТ СН'!$F$12</f>
        <v>77.060138980000005</v>
      </c>
      <c r="G200" s="37">
        <f>SUMIFS(СВЦЭМ!$F$34:$F$777,СВЦЭМ!$A$34:$A$777,$A200,СВЦЭМ!$B$34:$B$777,G$190)+'СЕТ СН'!$F$12</f>
        <v>76.518022759999994</v>
      </c>
      <c r="H200" s="37">
        <f>SUMIFS(СВЦЭМ!$F$34:$F$777,СВЦЭМ!$A$34:$A$777,$A200,СВЦЭМ!$B$34:$B$777,H$190)+'СЕТ СН'!$F$12</f>
        <v>74.240345759999997</v>
      </c>
      <c r="I200" s="37">
        <f>SUMIFS(СВЦЭМ!$F$34:$F$777,СВЦЭМ!$A$34:$A$777,$A200,СВЦЭМ!$B$34:$B$777,I$190)+'СЕТ СН'!$F$12</f>
        <v>69.958911970000003</v>
      </c>
      <c r="J200" s="37">
        <f>SUMIFS(СВЦЭМ!$F$34:$F$777,СВЦЭМ!$A$34:$A$777,$A200,СВЦЭМ!$B$34:$B$777,J$190)+'СЕТ СН'!$F$12</f>
        <v>59.598997150000002</v>
      </c>
      <c r="K200" s="37">
        <f>SUMIFS(СВЦЭМ!$F$34:$F$777,СВЦЭМ!$A$34:$A$777,$A200,СВЦЭМ!$B$34:$B$777,K$190)+'СЕТ СН'!$F$12</f>
        <v>52.744046009999998</v>
      </c>
      <c r="L200" s="37">
        <f>SUMIFS(СВЦЭМ!$F$34:$F$777,СВЦЭМ!$A$34:$A$777,$A200,СВЦЭМ!$B$34:$B$777,L$190)+'СЕТ СН'!$F$12</f>
        <v>49.429757209999998</v>
      </c>
      <c r="M200" s="37">
        <f>SUMIFS(СВЦЭМ!$F$34:$F$777,СВЦЭМ!$A$34:$A$777,$A200,СВЦЭМ!$B$34:$B$777,M$190)+'СЕТ СН'!$F$12</f>
        <v>47.841344599999999</v>
      </c>
      <c r="N200" s="37">
        <f>SUMIFS(СВЦЭМ!$F$34:$F$777,СВЦЭМ!$A$34:$A$777,$A200,СВЦЭМ!$B$34:$B$777,N$190)+'СЕТ СН'!$F$12</f>
        <v>50.223276679999998</v>
      </c>
      <c r="O200" s="37">
        <f>SUMIFS(СВЦЭМ!$F$34:$F$777,СВЦЭМ!$A$34:$A$777,$A200,СВЦЭМ!$B$34:$B$777,O$190)+'СЕТ СН'!$F$12</f>
        <v>49.54566509</v>
      </c>
      <c r="P200" s="37">
        <f>SUMIFS(СВЦЭМ!$F$34:$F$777,СВЦЭМ!$A$34:$A$777,$A200,СВЦЭМ!$B$34:$B$777,P$190)+'СЕТ СН'!$F$12</f>
        <v>51.922200029999999</v>
      </c>
      <c r="Q200" s="37">
        <f>SUMIFS(СВЦЭМ!$F$34:$F$777,СВЦЭМ!$A$34:$A$777,$A200,СВЦЭМ!$B$34:$B$777,Q$190)+'СЕТ СН'!$F$12</f>
        <v>52.809288709999997</v>
      </c>
      <c r="R200" s="37">
        <f>SUMIFS(СВЦЭМ!$F$34:$F$777,СВЦЭМ!$A$34:$A$777,$A200,СВЦЭМ!$B$34:$B$777,R$190)+'СЕТ СН'!$F$12</f>
        <v>53.015110989999997</v>
      </c>
      <c r="S200" s="37">
        <f>SUMIFS(СВЦЭМ!$F$34:$F$777,СВЦЭМ!$A$34:$A$777,$A200,СВЦЭМ!$B$34:$B$777,S$190)+'СЕТ СН'!$F$12</f>
        <v>53.637911969999998</v>
      </c>
      <c r="T200" s="37">
        <f>SUMIFS(СВЦЭМ!$F$34:$F$777,СВЦЭМ!$A$34:$A$777,$A200,СВЦЭМ!$B$34:$B$777,T$190)+'СЕТ СН'!$F$12</f>
        <v>51.436087720000003</v>
      </c>
      <c r="U200" s="37">
        <f>SUMIFS(СВЦЭМ!$F$34:$F$777,СВЦЭМ!$A$34:$A$777,$A200,СВЦЭМ!$B$34:$B$777,U$190)+'СЕТ СН'!$F$12</f>
        <v>49.803247069999998</v>
      </c>
      <c r="V200" s="37">
        <f>SUMIFS(СВЦЭМ!$F$34:$F$777,СВЦЭМ!$A$34:$A$777,$A200,СВЦЭМ!$B$34:$B$777,V$190)+'СЕТ СН'!$F$12</f>
        <v>49.322757500000002</v>
      </c>
      <c r="W200" s="37">
        <f>SUMIFS(СВЦЭМ!$F$34:$F$777,СВЦЭМ!$A$34:$A$777,$A200,СВЦЭМ!$B$34:$B$777,W$190)+'СЕТ СН'!$F$12</f>
        <v>48.734165689999998</v>
      </c>
      <c r="X200" s="37">
        <f>SUMIFS(СВЦЭМ!$F$34:$F$777,СВЦЭМ!$A$34:$A$777,$A200,СВЦЭМ!$B$34:$B$777,X$190)+'СЕТ СН'!$F$12</f>
        <v>52.95223463</v>
      </c>
      <c r="Y200" s="37">
        <f>SUMIFS(СВЦЭМ!$F$34:$F$777,СВЦЭМ!$A$34:$A$777,$A200,СВЦЭМ!$B$34:$B$777,Y$190)+'СЕТ СН'!$F$12</f>
        <v>58.620051439999997</v>
      </c>
    </row>
    <row r="201" spans="1:25" ht="15.75" x14ac:dyDescent="0.2">
      <c r="A201" s="36">
        <f t="shared" si="5"/>
        <v>42624</v>
      </c>
      <c r="B201" s="37">
        <f>SUMIFS(СВЦЭМ!$F$34:$F$777,СВЦЭМ!$A$34:$A$777,$A201,СВЦЭМ!$B$34:$B$777,B$190)+'СЕТ СН'!$F$12</f>
        <v>62.395341340000002</v>
      </c>
      <c r="C201" s="37">
        <f>SUMIFS(СВЦЭМ!$F$34:$F$777,СВЦЭМ!$A$34:$A$777,$A201,СВЦЭМ!$B$34:$B$777,C$190)+'СЕТ СН'!$F$12</f>
        <v>69.196056690000006</v>
      </c>
      <c r="D201" s="37">
        <f>SUMIFS(СВЦЭМ!$F$34:$F$777,СВЦЭМ!$A$34:$A$777,$A201,СВЦЭМ!$B$34:$B$777,D$190)+'СЕТ СН'!$F$12</f>
        <v>74.241798230000001</v>
      </c>
      <c r="E201" s="37">
        <f>SUMIFS(СВЦЭМ!$F$34:$F$777,СВЦЭМ!$A$34:$A$777,$A201,СВЦЭМ!$B$34:$B$777,E$190)+'СЕТ СН'!$F$12</f>
        <v>75.943169609999998</v>
      </c>
      <c r="F201" s="37">
        <f>SUMIFS(СВЦЭМ!$F$34:$F$777,СВЦЭМ!$A$34:$A$777,$A201,СВЦЭМ!$B$34:$B$777,F$190)+'СЕТ СН'!$F$12</f>
        <v>75.85949024</v>
      </c>
      <c r="G201" s="37">
        <f>SUMIFS(СВЦЭМ!$F$34:$F$777,СВЦЭМ!$A$34:$A$777,$A201,СВЦЭМ!$B$34:$B$777,G$190)+'СЕТ СН'!$F$12</f>
        <v>75.59087572</v>
      </c>
      <c r="H201" s="37">
        <f>SUMIFS(СВЦЭМ!$F$34:$F$777,СВЦЭМ!$A$34:$A$777,$A201,СВЦЭМ!$B$34:$B$777,H$190)+'СЕТ СН'!$F$12</f>
        <v>74.034650839999998</v>
      </c>
      <c r="I201" s="37">
        <f>SUMIFS(СВЦЭМ!$F$34:$F$777,СВЦЭМ!$A$34:$A$777,$A201,СВЦЭМ!$B$34:$B$777,I$190)+'СЕТ СН'!$F$12</f>
        <v>69.620888489999999</v>
      </c>
      <c r="J201" s="37">
        <f>SUMIFS(СВЦЭМ!$F$34:$F$777,СВЦЭМ!$A$34:$A$777,$A201,СВЦЭМ!$B$34:$B$777,J$190)+'СЕТ СН'!$F$12</f>
        <v>60.78943159</v>
      </c>
      <c r="K201" s="37">
        <f>SUMIFS(СВЦЭМ!$F$34:$F$777,СВЦЭМ!$A$34:$A$777,$A201,СВЦЭМ!$B$34:$B$777,K$190)+'СЕТ СН'!$F$12</f>
        <v>54.852387800000002</v>
      </c>
      <c r="L201" s="37">
        <f>SUMIFS(СВЦЭМ!$F$34:$F$777,СВЦЭМ!$A$34:$A$777,$A201,СВЦЭМ!$B$34:$B$777,L$190)+'СЕТ СН'!$F$12</f>
        <v>52.39309986</v>
      </c>
      <c r="M201" s="37">
        <f>SUMIFS(СВЦЭМ!$F$34:$F$777,СВЦЭМ!$A$34:$A$777,$A201,СВЦЭМ!$B$34:$B$777,M$190)+'СЕТ СН'!$F$12</f>
        <v>56.334997870000002</v>
      </c>
      <c r="N201" s="37">
        <f>SUMIFS(СВЦЭМ!$F$34:$F$777,СВЦЭМ!$A$34:$A$777,$A201,СВЦЭМ!$B$34:$B$777,N$190)+'СЕТ СН'!$F$12</f>
        <v>55.770346340000003</v>
      </c>
      <c r="O201" s="37">
        <f>SUMIFS(СВЦЭМ!$F$34:$F$777,СВЦЭМ!$A$34:$A$777,$A201,СВЦЭМ!$B$34:$B$777,O$190)+'СЕТ СН'!$F$12</f>
        <v>55.419679129999999</v>
      </c>
      <c r="P201" s="37">
        <f>SUMIFS(СВЦЭМ!$F$34:$F$777,СВЦЭМ!$A$34:$A$777,$A201,СВЦЭМ!$B$34:$B$777,P$190)+'СЕТ СН'!$F$12</f>
        <v>57.173341929999999</v>
      </c>
      <c r="Q201" s="37">
        <f>SUMIFS(СВЦЭМ!$F$34:$F$777,СВЦЭМ!$A$34:$A$777,$A201,СВЦЭМ!$B$34:$B$777,Q$190)+'СЕТ СН'!$F$12</f>
        <v>56.71521242</v>
      </c>
      <c r="R201" s="37">
        <f>SUMIFS(СВЦЭМ!$F$34:$F$777,СВЦЭМ!$A$34:$A$777,$A201,СВЦЭМ!$B$34:$B$777,R$190)+'СЕТ СН'!$F$12</f>
        <v>56.20384773</v>
      </c>
      <c r="S201" s="37">
        <f>SUMIFS(СВЦЭМ!$F$34:$F$777,СВЦЭМ!$A$34:$A$777,$A201,СВЦЭМ!$B$34:$B$777,S$190)+'СЕТ СН'!$F$12</f>
        <v>57.357990950000001</v>
      </c>
      <c r="T201" s="37">
        <f>SUMIFS(СВЦЭМ!$F$34:$F$777,СВЦЭМ!$A$34:$A$777,$A201,СВЦЭМ!$B$34:$B$777,T$190)+'СЕТ СН'!$F$12</f>
        <v>55.772791259999998</v>
      </c>
      <c r="U201" s="37">
        <f>SUMIFS(СВЦЭМ!$F$34:$F$777,СВЦЭМ!$A$34:$A$777,$A201,СВЦЭМ!$B$34:$B$777,U$190)+'СЕТ СН'!$F$12</f>
        <v>50.462711759999998</v>
      </c>
      <c r="V201" s="37">
        <f>SUMIFS(СВЦЭМ!$F$34:$F$777,СВЦЭМ!$A$34:$A$777,$A201,СВЦЭМ!$B$34:$B$777,V$190)+'СЕТ СН'!$F$12</f>
        <v>54.518097099999999</v>
      </c>
      <c r="W201" s="37">
        <f>SUMIFS(СВЦЭМ!$F$34:$F$777,СВЦЭМ!$A$34:$A$777,$A201,СВЦЭМ!$B$34:$B$777,W$190)+'СЕТ СН'!$F$12</f>
        <v>58.352692699999999</v>
      </c>
      <c r="X201" s="37">
        <f>SUMIFS(СВЦЭМ!$F$34:$F$777,СВЦЭМ!$A$34:$A$777,$A201,СВЦЭМ!$B$34:$B$777,X$190)+'СЕТ СН'!$F$12</f>
        <v>54.865526989999999</v>
      </c>
      <c r="Y201" s="37">
        <f>SUMIFS(СВЦЭМ!$F$34:$F$777,СВЦЭМ!$A$34:$A$777,$A201,СВЦЭМ!$B$34:$B$777,Y$190)+'СЕТ СН'!$F$12</f>
        <v>56.313306709999999</v>
      </c>
    </row>
    <row r="202" spans="1:25" ht="15.75" x14ac:dyDescent="0.2">
      <c r="A202" s="36">
        <f t="shared" si="5"/>
        <v>42625</v>
      </c>
      <c r="B202" s="37">
        <f>SUMIFS(СВЦЭМ!$F$34:$F$777,СВЦЭМ!$A$34:$A$777,$A202,СВЦЭМ!$B$34:$B$777,B$190)+'СЕТ СН'!$F$12</f>
        <v>61.320549440000001</v>
      </c>
      <c r="C202" s="37">
        <f>SUMIFS(СВЦЭМ!$F$34:$F$777,СВЦЭМ!$A$34:$A$777,$A202,СВЦЭМ!$B$34:$B$777,C$190)+'СЕТ СН'!$F$12</f>
        <v>67.900860499999993</v>
      </c>
      <c r="D202" s="37">
        <f>SUMIFS(СВЦЭМ!$F$34:$F$777,СВЦЭМ!$A$34:$A$777,$A202,СВЦЭМ!$B$34:$B$777,D$190)+'СЕТ СН'!$F$12</f>
        <v>71.218007729999997</v>
      </c>
      <c r="E202" s="37">
        <f>SUMIFS(СВЦЭМ!$F$34:$F$777,СВЦЭМ!$A$34:$A$777,$A202,СВЦЭМ!$B$34:$B$777,E$190)+'СЕТ СН'!$F$12</f>
        <v>72.806674880000003</v>
      </c>
      <c r="F202" s="37">
        <f>SUMIFS(СВЦЭМ!$F$34:$F$777,СВЦЭМ!$A$34:$A$777,$A202,СВЦЭМ!$B$34:$B$777,F$190)+'СЕТ СН'!$F$12</f>
        <v>72.508046609999994</v>
      </c>
      <c r="G202" s="37">
        <f>SUMIFS(СВЦЭМ!$F$34:$F$777,СВЦЭМ!$A$34:$A$777,$A202,СВЦЭМ!$B$34:$B$777,G$190)+'СЕТ СН'!$F$12</f>
        <v>70.638079669999996</v>
      </c>
      <c r="H202" s="37">
        <f>SUMIFS(СВЦЭМ!$F$34:$F$777,СВЦЭМ!$A$34:$A$777,$A202,СВЦЭМ!$B$34:$B$777,H$190)+'СЕТ СН'!$F$12</f>
        <v>63.973979309999997</v>
      </c>
      <c r="I202" s="37">
        <f>SUMIFS(СВЦЭМ!$F$34:$F$777,СВЦЭМ!$A$34:$A$777,$A202,СВЦЭМ!$B$34:$B$777,I$190)+'СЕТ СН'!$F$12</f>
        <v>56.418511879999997</v>
      </c>
      <c r="J202" s="37">
        <f>SUMIFS(СВЦЭМ!$F$34:$F$777,СВЦЭМ!$A$34:$A$777,$A202,СВЦЭМ!$B$34:$B$777,J$190)+'СЕТ СН'!$F$12</f>
        <v>51.88666156</v>
      </c>
      <c r="K202" s="37">
        <f>SUMIFS(СВЦЭМ!$F$34:$F$777,СВЦЭМ!$A$34:$A$777,$A202,СВЦЭМ!$B$34:$B$777,K$190)+'СЕТ СН'!$F$12</f>
        <v>51.596994240000001</v>
      </c>
      <c r="L202" s="37">
        <f>SUMIFS(СВЦЭМ!$F$34:$F$777,СВЦЭМ!$A$34:$A$777,$A202,СВЦЭМ!$B$34:$B$777,L$190)+'СЕТ СН'!$F$12</f>
        <v>50.338067160000001</v>
      </c>
      <c r="M202" s="37">
        <f>SUMIFS(СВЦЭМ!$F$34:$F$777,СВЦЭМ!$A$34:$A$777,$A202,СВЦЭМ!$B$34:$B$777,M$190)+'СЕТ СН'!$F$12</f>
        <v>49.232741259999997</v>
      </c>
      <c r="N202" s="37">
        <f>SUMIFS(СВЦЭМ!$F$34:$F$777,СВЦЭМ!$A$34:$A$777,$A202,СВЦЭМ!$B$34:$B$777,N$190)+'СЕТ СН'!$F$12</f>
        <v>48.572871110000001</v>
      </c>
      <c r="O202" s="37">
        <f>SUMIFS(СВЦЭМ!$F$34:$F$777,СВЦЭМ!$A$34:$A$777,$A202,СВЦЭМ!$B$34:$B$777,O$190)+'СЕТ СН'!$F$12</f>
        <v>48.819422269999997</v>
      </c>
      <c r="P202" s="37">
        <f>SUMIFS(СВЦЭМ!$F$34:$F$777,СВЦЭМ!$A$34:$A$777,$A202,СВЦЭМ!$B$34:$B$777,P$190)+'СЕТ СН'!$F$12</f>
        <v>49.875147679999998</v>
      </c>
      <c r="Q202" s="37">
        <f>SUMIFS(СВЦЭМ!$F$34:$F$777,СВЦЭМ!$A$34:$A$777,$A202,СВЦЭМ!$B$34:$B$777,Q$190)+'СЕТ СН'!$F$12</f>
        <v>49.334556220000003</v>
      </c>
      <c r="R202" s="37">
        <f>SUMIFS(СВЦЭМ!$F$34:$F$777,СВЦЭМ!$A$34:$A$777,$A202,СВЦЭМ!$B$34:$B$777,R$190)+'СЕТ СН'!$F$12</f>
        <v>49.426127370000003</v>
      </c>
      <c r="S202" s="37">
        <f>SUMIFS(СВЦЭМ!$F$34:$F$777,СВЦЭМ!$A$34:$A$777,$A202,СВЦЭМ!$B$34:$B$777,S$190)+'СЕТ СН'!$F$12</f>
        <v>49.160294530000002</v>
      </c>
      <c r="T202" s="37">
        <f>SUMIFS(СВЦЭМ!$F$34:$F$777,СВЦЭМ!$A$34:$A$777,$A202,СВЦЭМ!$B$34:$B$777,T$190)+'СЕТ СН'!$F$12</f>
        <v>49.797813769999998</v>
      </c>
      <c r="U202" s="37">
        <f>SUMIFS(СВЦЭМ!$F$34:$F$777,СВЦЭМ!$A$34:$A$777,$A202,СВЦЭМ!$B$34:$B$777,U$190)+'СЕТ СН'!$F$12</f>
        <v>50.796247299999997</v>
      </c>
      <c r="V202" s="37">
        <f>SUMIFS(СВЦЭМ!$F$34:$F$777,СВЦЭМ!$A$34:$A$777,$A202,СВЦЭМ!$B$34:$B$777,V$190)+'СЕТ СН'!$F$12</f>
        <v>52.626444149999998</v>
      </c>
      <c r="W202" s="37">
        <f>SUMIFS(СВЦЭМ!$F$34:$F$777,СВЦЭМ!$A$34:$A$777,$A202,СВЦЭМ!$B$34:$B$777,W$190)+'СЕТ СН'!$F$12</f>
        <v>49.131333890000001</v>
      </c>
      <c r="X202" s="37">
        <f>SUMIFS(СВЦЭМ!$F$34:$F$777,СВЦЭМ!$A$34:$A$777,$A202,СВЦЭМ!$B$34:$B$777,X$190)+'СЕТ СН'!$F$12</f>
        <v>47.157108549999997</v>
      </c>
      <c r="Y202" s="37">
        <f>SUMIFS(СВЦЭМ!$F$34:$F$777,СВЦЭМ!$A$34:$A$777,$A202,СВЦЭМ!$B$34:$B$777,Y$190)+'СЕТ СН'!$F$12</f>
        <v>51.839717569999998</v>
      </c>
    </row>
    <row r="203" spans="1:25" ht="15.75" x14ac:dyDescent="0.2">
      <c r="A203" s="36">
        <f t="shared" si="5"/>
        <v>42626</v>
      </c>
      <c r="B203" s="37">
        <f>SUMIFS(СВЦЭМ!$F$34:$F$777,СВЦЭМ!$A$34:$A$777,$A203,СВЦЭМ!$B$34:$B$777,B$190)+'СЕТ СН'!$F$12</f>
        <v>63.353393599999997</v>
      </c>
      <c r="C203" s="37">
        <f>SUMIFS(СВЦЭМ!$F$34:$F$777,СВЦЭМ!$A$34:$A$777,$A203,СВЦЭМ!$B$34:$B$777,C$190)+'СЕТ СН'!$F$12</f>
        <v>69.448003610000001</v>
      </c>
      <c r="D203" s="37">
        <f>SUMIFS(СВЦЭМ!$F$34:$F$777,СВЦЭМ!$A$34:$A$777,$A203,СВЦЭМ!$B$34:$B$777,D$190)+'СЕТ СН'!$F$12</f>
        <v>72.617072969999995</v>
      </c>
      <c r="E203" s="37">
        <f>SUMIFS(СВЦЭМ!$F$34:$F$777,СВЦЭМ!$A$34:$A$777,$A203,СВЦЭМ!$B$34:$B$777,E$190)+'СЕТ СН'!$F$12</f>
        <v>76.918500230000006</v>
      </c>
      <c r="F203" s="37">
        <f>SUMIFS(СВЦЭМ!$F$34:$F$777,СВЦЭМ!$A$34:$A$777,$A203,СВЦЭМ!$B$34:$B$777,F$190)+'СЕТ СН'!$F$12</f>
        <v>77.145271960000002</v>
      </c>
      <c r="G203" s="37">
        <f>SUMIFS(СВЦЭМ!$F$34:$F$777,СВЦЭМ!$A$34:$A$777,$A203,СВЦЭМ!$B$34:$B$777,G$190)+'СЕТ СН'!$F$12</f>
        <v>75.722325290000001</v>
      </c>
      <c r="H203" s="37">
        <f>SUMIFS(СВЦЭМ!$F$34:$F$777,СВЦЭМ!$A$34:$A$777,$A203,СВЦЭМ!$B$34:$B$777,H$190)+'СЕТ СН'!$F$12</f>
        <v>69.108169070000002</v>
      </c>
      <c r="I203" s="37">
        <f>SUMIFS(СВЦЭМ!$F$34:$F$777,СВЦЭМ!$A$34:$A$777,$A203,СВЦЭМ!$B$34:$B$777,I$190)+'СЕТ СН'!$F$12</f>
        <v>63.428570489999998</v>
      </c>
      <c r="J203" s="37">
        <f>SUMIFS(СВЦЭМ!$F$34:$F$777,СВЦЭМ!$A$34:$A$777,$A203,СВЦЭМ!$B$34:$B$777,J$190)+'СЕТ СН'!$F$12</f>
        <v>61.834615079999999</v>
      </c>
      <c r="K203" s="37">
        <f>SUMIFS(СВЦЭМ!$F$34:$F$777,СВЦЭМ!$A$34:$A$777,$A203,СВЦЭМ!$B$34:$B$777,K$190)+'СЕТ СН'!$F$12</f>
        <v>55.293824700000002</v>
      </c>
      <c r="L203" s="37">
        <f>SUMIFS(СВЦЭМ!$F$34:$F$777,СВЦЭМ!$A$34:$A$777,$A203,СВЦЭМ!$B$34:$B$777,L$190)+'СЕТ СН'!$F$12</f>
        <v>54.28254106</v>
      </c>
      <c r="M203" s="37">
        <f>SUMIFS(СВЦЭМ!$F$34:$F$777,СВЦЭМ!$A$34:$A$777,$A203,СВЦЭМ!$B$34:$B$777,M$190)+'СЕТ СН'!$F$12</f>
        <v>58.828625649999999</v>
      </c>
      <c r="N203" s="37">
        <f>SUMIFS(СВЦЭМ!$F$34:$F$777,СВЦЭМ!$A$34:$A$777,$A203,СВЦЭМ!$B$34:$B$777,N$190)+'СЕТ СН'!$F$12</f>
        <v>58.286774289999997</v>
      </c>
      <c r="O203" s="37">
        <f>SUMIFS(СВЦЭМ!$F$34:$F$777,СВЦЭМ!$A$34:$A$777,$A203,СВЦЭМ!$B$34:$B$777,O$190)+'СЕТ СН'!$F$12</f>
        <v>58.654451440000003</v>
      </c>
      <c r="P203" s="37">
        <f>SUMIFS(СВЦЭМ!$F$34:$F$777,СВЦЭМ!$A$34:$A$777,$A203,СВЦЭМ!$B$34:$B$777,P$190)+'СЕТ СН'!$F$12</f>
        <v>57.330370719999998</v>
      </c>
      <c r="Q203" s="37">
        <f>SUMIFS(СВЦЭМ!$F$34:$F$777,СВЦЭМ!$A$34:$A$777,$A203,СВЦЭМ!$B$34:$B$777,Q$190)+'СЕТ СН'!$F$12</f>
        <v>56.94785254</v>
      </c>
      <c r="R203" s="37">
        <f>SUMIFS(СВЦЭМ!$F$34:$F$777,СВЦЭМ!$A$34:$A$777,$A203,СВЦЭМ!$B$34:$B$777,R$190)+'СЕТ СН'!$F$12</f>
        <v>56.652953420000003</v>
      </c>
      <c r="S203" s="37">
        <f>SUMIFS(СВЦЭМ!$F$34:$F$777,СВЦЭМ!$A$34:$A$777,$A203,СВЦЭМ!$B$34:$B$777,S$190)+'СЕТ СН'!$F$12</f>
        <v>57.482990450000003</v>
      </c>
      <c r="T203" s="37">
        <f>SUMIFS(СВЦЭМ!$F$34:$F$777,СВЦЭМ!$A$34:$A$777,$A203,СВЦЭМ!$B$34:$B$777,T$190)+'СЕТ СН'!$F$12</f>
        <v>58.686011319999999</v>
      </c>
      <c r="U203" s="37">
        <f>SUMIFS(СВЦЭМ!$F$34:$F$777,СВЦЭМ!$A$34:$A$777,$A203,СВЦЭМ!$B$34:$B$777,U$190)+'СЕТ СН'!$F$12</f>
        <v>60.31721623</v>
      </c>
      <c r="V203" s="37">
        <f>SUMIFS(СВЦЭМ!$F$34:$F$777,СВЦЭМ!$A$34:$A$777,$A203,СВЦЭМ!$B$34:$B$777,V$190)+'СЕТ СН'!$F$12</f>
        <v>57.724430580000003</v>
      </c>
      <c r="W203" s="37">
        <f>SUMIFS(СВЦЭМ!$F$34:$F$777,СВЦЭМ!$A$34:$A$777,$A203,СВЦЭМ!$B$34:$B$777,W$190)+'СЕТ СН'!$F$12</f>
        <v>56.444623040000003</v>
      </c>
      <c r="X203" s="37">
        <f>SUMIFS(СВЦЭМ!$F$34:$F$777,СВЦЭМ!$A$34:$A$777,$A203,СВЦЭМ!$B$34:$B$777,X$190)+'СЕТ СН'!$F$12</f>
        <v>60.199795219999999</v>
      </c>
      <c r="Y203" s="37">
        <f>SUMIFS(СВЦЭМ!$F$34:$F$777,СВЦЭМ!$A$34:$A$777,$A203,СВЦЭМ!$B$34:$B$777,Y$190)+'СЕТ СН'!$F$12</f>
        <v>61.497277199999999</v>
      </c>
    </row>
    <row r="204" spans="1:25" ht="15.75" x14ac:dyDescent="0.2">
      <c r="A204" s="36">
        <f t="shared" si="5"/>
        <v>42627</v>
      </c>
      <c r="B204" s="37">
        <f>SUMIFS(СВЦЭМ!$F$34:$F$777,СВЦЭМ!$A$34:$A$777,$A204,СВЦЭМ!$B$34:$B$777,B$190)+'СЕТ СН'!$F$12</f>
        <v>68.308946309999996</v>
      </c>
      <c r="C204" s="37">
        <f>SUMIFS(СВЦЭМ!$F$34:$F$777,СВЦЭМ!$A$34:$A$777,$A204,СВЦЭМ!$B$34:$B$777,C$190)+'СЕТ СН'!$F$12</f>
        <v>74.903687020000007</v>
      </c>
      <c r="D204" s="37">
        <f>SUMIFS(СВЦЭМ!$F$34:$F$777,СВЦЭМ!$A$34:$A$777,$A204,СВЦЭМ!$B$34:$B$777,D$190)+'СЕТ СН'!$F$12</f>
        <v>79.513931260000007</v>
      </c>
      <c r="E204" s="37">
        <f>SUMIFS(СВЦЭМ!$F$34:$F$777,СВЦЭМ!$A$34:$A$777,$A204,СВЦЭМ!$B$34:$B$777,E$190)+'СЕТ СН'!$F$12</f>
        <v>81.489257510000002</v>
      </c>
      <c r="F204" s="37">
        <f>SUMIFS(СВЦЭМ!$F$34:$F$777,СВЦЭМ!$A$34:$A$777,$A204,СВЦЭМ!$B$34:$B$777,F$190)+'СЕТ СН'!$F$12</f>
        <v>81.60320188</v>
      </c>
      <c r="G204" s="37">
        <f>SUMIFS(СВЦЭМ!$F$34:$F$777,СВЦЭМ!$A$34:$A$777,$A204,СВЦЭМ!$B$34:$B$777,G$190)+'СЕТ СН'!$F$12</f>
        <v>79.688255789999999</v>
      </c>
      <c r="H204" s="37">
        <f>SUMIFS(СВЦЭМ!$F$34:$F$777,СВЦЭМ!$A$34:$A$777,$A204,СВЦЭМ!$B$34:$B$777,H$190)+'СЕТ СН'!$F$12</f>
        <v>73.733093170000004</v>
      </c>
      <c r="I204" s="37">
        <f>SUMIFS(СВЦЭМ!$F$34:$F$777,СВЦЭМ!$A$34:$A$777,$A204,СВЦЭМ!$B$34:$B$777,I$190)+'СЕТ СН'!$F$12</f>
        <v>64.453227299999995</v>
      </c>
      <c r="J204" s="37">
        <f>SUMIFS(СВЦЭМ!$F$34:$F$777,СВЦЭМ!$A$34:$A$777,$A204,СВЦЭМ!$B$34:$B$777,J$190)+'СЕТ СН'!$F$12</f>
        <v>57.122641229999999</v>
      </c>
      <c r="K204" s="37">
        <f>SUMIFS(СВЦЭМ!$F$34:$F$777,СВЦЭМ!$A$34:$A$777,$A204,СВЦЭМ!$B$34:$B$777,K$190)+'СЕТ СН'!$F$12</f>
        <v>54.053940670000003</v>
      </c>
      <c r="L204" s="37">
        <f>SUMIFS(СВЦЭМ!$F$34:$F$777,СВЦЭМ!$A$34:$A$777,$A204,СВЦЭМ!$B$34:$B$777,L$190)+'СЕТ СН'!$F$12</f>
        <v>51.851460809999999</v>
      </c>
      <c r="M204" s="37">
        <f>SUMIFS(СВЦЭМ!$F$34:$F$777,СВЦЭМ!$A$34:$A$777,$A204,СВЦЭМ!$B$34:$B$777,M$190)+'СЕТ СН'!$F$12</f>
        <v>51.109577539999997</v>
      </c>
      <c r="N204" s="37">
        <f>SUMIFS(СВЦЭМ!$F$34:$F$777,СВЦЭМ!$A$34:$A$777,$A204,СВЦЭМ!$B$34:$B$777,N$190)+'СЕТ СН'!$F$12</f>
        <v>54.98197837</v>
      </c>
      <c r="O204" s="37">
        <f>SUMIFS(СВЦЭМ!$F$34:$F$777,СВЦЭМ!$A$34:$A$777,$A204,СВЦЭМ!$B$34:$B$777,O$190)+'СЕТ СН'!$F$12</f>
        <v>54.95667761</v>
      </c>
      <c r="P204" s="37">
        <f>SUMIFS(СВЦЭМ!$F$34:$F$777,СВЦЭМ!$A$34:$A$777,$A204,СВЦЭМ!$B$34:$B$777,P$190)+'СЕТ СН'!$F$12</f>
        <v>55.962677020000001</v>
      </c>
      <c r="Q204" s="37">
        <f>SUMIFS(СВЦЭМ!$F$34:$F$777,СВЦЭМ!$A$34:$A$777,$A204,СВЦЭМ!$B$34:$B$777,Q$190)+'СЕТ СН'!$F$12</f>
        <v>53.767790419999997</v>
      </c>
      <c r="R204" s="37">
        <f>SUMIFS(СВЦЭМ!$F$34:$F$777,СВЦЭМ!$A$34:$A$777,$A204,СВЦЭМ!$B$34:$B$777,R$190)+'СЕТ СН'!$F$12</f>
        <v>51.664219940000002</v>
      </c>
      <c r="S204" s="37">
        <f>SUMIFS(СВЦЭМ!$F$34:$F$777,СВЦЭМ!$A$34:$A$777,$A204,СВЦЭМ!$B$34:$B$777,S$190)+'СЕТ СН'!$F$12</f>
        <v>49.680258449999997</v>
      </c>
      <c r="T204" s="37">
        <f>SUMIFS(СВЦЭМ!$F$34:$F$777,СВЦЭМ!$A$34:$A$777,$A204,СВЦЭМ!$B$34:$B$777,T$190)+'СЕТ СН'!$F$12</f>
        <v>48.858421679999999</v>
      </c>
      <c r="U204" s="37">
        <f>SUMIFS(СВЦЭМ!$F$34:$F$777,СВЦЭМ!$A$34:$A$777,$A204,СВЦЭМ!$B$34:$B$777,U$190)+'СЕТ СН'!$F$12</f>
        <v>48.508411549999998</v>
      </c>
      <c r="V204" s="37">
        <f>SUMIFS(СВЦЭМ!$F$34:$F$777,СВЦЭМ!$A$34:$A$777,$A204,СВЦЭМ!$B$34:$B$777,V$190)+'СЕТ СН'!$F$12</f>
        <v>49.354461829999998</v>
      </c>
      <c r="W204" s="37">
        <f>SUMIFS(СВЦЭМ!$F$34:$F$777,СВЦЭМ!$A$34:$A$777,$A204,СВЦЭМ!$B$34:$B$777,W$190)+'СЕТ СН'!$F$12</f>
        <v>47.781328989999999</v>
      </c>
      <c r="X204" s="37">
        <f>SUMIFS(СВЦЭМ!$F$34:$F$777,СВЦЭМ!$A$34:$A$777,$A204,СВЦЭМ!$B$34:$B$777,X$190)+'СЕТ СН'!$F$12</f>
        <v>50.215136049999998</v>
      </c>
      <c r="Y204" s="37">
        <f>SUMIFS(СВЦЭМ!$F$34:$F$777,СВЦЭМ!$A$34:$A$777,$A204,СВЦЭМ!$B$34:$B$777,Y$190)+'СЕТ СН'!$F$12</f>
        <v>59.419937470000001</v>
      </c>
    </row>
    <row r="205" spans="1:25" ht="15.75" x14ac:dyDescent="0.2">
      <c r="A205" s="36">
        <f t="shared" si="5"/>
        <v>42628</v>
      </c>
      <c r="B205" s="37">
        <f>SUMIFS(СВЦЭМ!$F$34:$F$777,СВЦЭМ!$A$34:$A$777,$A205,СВЦЭМ!$B$34:$B$777,B$190)+'СЕТ СН'!$F$12</f>
        <v>69.339629819999999</v>
      </c>
      <c r="C205" s="37">
        <f>SUMIFS(СВЦЭМ!$F$34:$F$777,СВЦЭМ!$A$34:$A$777,$A205,СВЦЭМ!$B$34:$B$777,C$190)+'СЕТ СН'!$F$12</f>
        <v>76.177070139999998</v>
      </c>
      <c r="D205" s="37">
        <f>SUMIFS(СВЦЭМ!$F$34:$F$777,СВЦЭМ!$A$34:$A$777,$A205,СВЦЭМ!$B$34:$B$777,D$190)+'СЕТ СН'!$F$12</f>
        <v>80.178450060000003</v>
      </c>
      <c r="E205" s="37">
        <f>SUMIFS(СВЦЭМ!$F$34:$F$777,СВЦЭМ!$A$34:$A$777,$A205,СВЦЭМ!$B$34:$B$777,E$190)+'СЕТ СН'!$F$12</f>
        <v>82.048502189999994</v>
      </c>
      <c r="F205" s="37">
        <f>SUMIFS(СВЦЭМ!$F$34:$F$777,СВЦЭМ!$A$34:$A$777,$A205,СВЦЭМ!$B$34:$B$777,F$190)+'СЕТ СН'!$F$12</f>
        <v>81.991542749999994</v>
      </c>
      <c r="G205" s="37">
        <f>SUMIFS(СВЦЭМ!$F$34:$F$777,СВЦЭМ!$A$34:$A$777,$A205,СВЦЭМ!$B$34:$B$777,G$190)+'СЕТ СН'!$F$12</f>
        <v>79.907159160000006</v>
      </c>
      <c r="H205" s="37">
        <f>SUMIFS(СВЦЭМ!$F$34:$F$777,СВЦЭМ!$A$34:$A$777,$A205,СВЦЭМ!$B$34:$B$777,H$190)+'СЕТ СН'!$F$12</f>
        <v>73.19045801</v>
      </c>
      <c r="I205" s="37">
        <f>SUMIFS(СВЦЭМ!$F$34:$F$777,СВЦЭМ!$A$34:$A$777,$A205,СВЦЭМ!$B$34:$B$777,I$190)+'СЕТ СН'!$F$12</f>
        <v>63.930644919999999</v>
      </c>
      <c r="J205" s="37">
        <f>SUMIFS(СВЦЭМ!$F$34:$F$777,СВЦЭМ!$A$34:$A$777,$A205,СВЦЭМ!$B$34:$B$777,J$190)+'СЕТ СН'!$F$12</f>
        <v>57.192591470000004</v>
      </c>
      <c r="K205" s="37">
        <f>SUMIFS(СВЦЭМ!$F$34:$F$777,СВЦЭМ!$A$34:$A$777,$A205,СВЦЭМ!$B$34:$B$777,K$190)+'СЕТ СН'!$F$12</f>
        <v>54.758835140000002</v>
      </c>
      <c r="L205" s="37">
        <f>SUMIFS(СВЦЭМ!$F$34:$F$777,СВЦЭМ!$A$34:$A$777,$A205,СВЦЭМ!$B$34:$B$777,L$190)+'СЕТ СН'!$F$12</f>
        <v>50.85506719</v>
      </c>
      <c r="M205" s="37">
        <f>SUMIFS(СВЦЭМ!$F$34:$F$777,СВЦЭМ!$A$34:$A$777,$A205,СВЦЭМ!$B$34:$B$777,M$190)+'СЕТ СН'!$F$12</f>
        <v>49.937983629999998</v>
      </c>
      <c r="N205" s="37">
        <f>SUMIFS(СВЦЭМ!$F$34:$F$777,СВЦЭМ!$A$34:$A$777,$A205,СВЦЭМ!$B$34:$B$777,N$190)+'СЕТ СН'!$F$12</f>
        <v>53.981769229999998</v>
      </c>
      <c r="O205" s="37">
        <f>SUMIFS(СВЦЭМ!$F$34:$F$777,СВЦЭМ!$A$34:$A$777,$A205,СВЦЭМ!$B$34:$B$777,O$190)+'СЕТ СН'!$F$12</f>
        <v>54.06746098</v>
      </c>
      <c r="P205" s="37">
        <f>SUMIFS(СВЦЭМ!$F$34:$F$777,СВЦЭМ!$A$34:$A$777,$A205,СВЦЭМ!$B$34:$B$777,P$190)+'СЕТ СН'!$F$12</f>
        <v>55.291088909999999</v>
      </c>
      <c r="Q205" s="37">
        <f>SUMIFS(СВЦЭМ!$F$34:$F$777,СВЦЭМ!$A$34:$A$777,$A205,СВЦЭМ!$B$34:$B$777,Q$190)+'СЕТ СН'!$F$12</f>
        <v>56.099866779999999</v>
      </c>
      <c r="R205" s="37">
        <f>SUMIFS(СВЦЭМ!$F$34:$F$777,СВЦЭМ!$A$34:$A$777,$A205,СВЦЭМ!$B$34:$B$777,R$190)+'СЕТ СН'!$F$12</f>
        <v>54.19757774</v>
      </c>
      <c r="S205" s="37">
        <f>SUMIFS(СВЦЭМ!$F$34:$F$777,СВЦЭМ!$A$34:$A$777,$A205,СВЦЭМ!$B$34:$B$777,S$190)+'СЕТ СН'!$F$12</f>
        <v>53.264896299999997</v>
      </c>
      <c r="T205" s="37">
        <f>SUMIFS(СВЦЭМ!$F$34:$F$777,СВЦЭМ!$A$34:$A$777,$A205,СВЦЭМ!$B$34:$B$777,T$190)+'СЕТ СН'!$F$12</f>
        <v>51.315763609999998</v>
      </c>
      <c r="U205" s="37">
        <f>SUMIFS(СВЦЭМ!$F$34:$F$777,СВЦЭМ!$A$34:$A$777,$A205,СВЦЭМ!$B$34:$B$777,U$190)+'СЕТ СН'!$F$12</f>
        <v>49.319081230000002</v>
      </c>
      <c r="V205" s="37">
        <f>SUMIFS(СВЦЭМ!$F$34:$F$777,СВЦЭМ!$A$34:$A$777,$A205,СВЦЭМ!$B$34:$B$777,V$190)+'СЕТ СН'!$F$12</f>
        <v>50.44461785</v>
      </c>
      <c r="W205" s="37">
        <f>SUMIFS(СВЦЭМ!$F$34:$F$777,СВЦЭМ!$A$34:$A$777,$A205,СВЦЭМ!$B$34:$B$777,W$190)+'СЕТ СН'!$F$12</f>
        <v>48.925208869999999</v>
      </c>
      <c r="X205" s="37">
        <f>SUMIFS(СВЦЭМ!$F$34:$F$777,СВЦЭМ!$A$34:$A$777,$A205,СВЦЭМ!$B$34:$B$777,X$190)+'СЕТ СН'!$F$12</f>
        <v>52.677652770000002</v>
      </c>
      <c r="Y205" s="37">
        <f>SUMIFS(СВЦЭМ!$F$34:$F$777,СВЦЭМ!$A$34:$A$777,$A205,СВЦЭМ!$B$34:$B$777,Y$190)+'СЕТ СН'!$F$12</f>
        <v>62.494343720000003</v>
      </c>
    </row>
    <row r="206" spans="1:25" ht="15.75" x14ac:dyDescent="0.2">
      <c r="A206" s="36">
        <f t="shared" si="5"/>
        <v>42629</v>
      </c>
      <c r="B206" s="37">
        <f>SUMIFS(СВЦЭМ!$F$34:$F$777,СВЦЭМ!$A$34:$A$777,$A206,СВЦЭМ!$B$34:$B$777,B$190)+'СЕТ СН'!$F$12</f>
        <v>70.084814210000005</v>
      </c>
      <c r="C206" s="37">
        <f>SUMIFS(СВЦЭМ!$F$34:$F$777,СВЦЭМ!$A$34:$A$777,$A206,СВЦЭМ!$B$34:$B$777,C$190)+'СЕТ СН'!$F$12</f>
        <v>73.376314679999993</v>
      </c>
      <c r="D206" s="37">
        <f>SUMIFS(СВЦЭМ!$F$34:$F$777,СВЦЭМ!$A$34:$A$777,$A206,СВЦЭМ!$B$34:$B$777,D$190)+'СЕТ СН'!$F$12</f>
        <v>76.529223509999994</v>
      </c>
      <c r="E206" s="37">
        <f>SUMIFS(СВЦЭМ!$F$34:$F$777,СВЦЭМ!$A$34:$A$777,$A206,СВЦЭМ!$B$34:$B$777,E$190)+'СЕТ СН'!$F$12</f>
        <v>77.658634320000004</v>
      </c>
      <c r="F206" s="37">
        <f>SUMIFS(СВЦЭМ!$F$34:$F$777,СВЦЭМ!$A$34:$A$777,$A206,СВЦЭМ!$B$34:$B$777,F$190)+'СЕТ СН'!$F$12</f>
        <v>77.409882870000004</v>
      </c>
      <c r="G206" s="37">
        <f>SUMIFS(СВЦЭМ!$F$34:$F$777,СВЦЭМ!$A$34:$A$777,$A206,СВЦЭМ!$B$34:$B$777,G$190)+'СЕТ СН'!$F$12</f>
        <v>76.111919150000006</v>
      </c>
      <c r="H206" s="37">
        <f>SUMIFS(СВЦЭМ!$F$34:$F$777,СВЦЭМ!$A$34:$A$777,$A206,СВЦЭМ!$B$34:$B$777,H$190)+'СЕТ СН'!$F$12</f>
        <v>69.511143329999996</v>
      </c>
      <c r="I206" s="37">
        <f>SUMIFS(СВЦЭМ!$F$34:$F$777,СВЦЭМ!$A$34:$A$777,$A206,СВЦЭМ!$B$34:$B$777,I$190)+'СЕТ СН'!$F$12</f>
        <v>60.696771140000003</v>
      </c>
      <c r="J206" s="37">
        <f>SUMIFS(СВЦЭМ!$F$34:$F$777,СВЦЭМ!$A$34:$A$777,$A206,СВЦЭМ!$B$34:$B$777,J$190)+'СЕТ СН'!$F$12</f>
        <v>56.394370500000001</v>
      </c>
      <c r="K206" s="37">
        <f>SUMIFS(СВЦЭМ!$F$34:$F$777,СВЦЭМ!$A$34:$A$777,$A206,СВЦЭМ!$B$34:$B$777,K$190)+'СЕТ СН'!$F$12</f>
        <v>51.607189150000004</v>
      </c>
      <c r="L206" s="37">
        <f>SUMIFS(СВЦЭМ!$F$34:$F$777,СВЦЭМ!$A$34:$A$777,$A206,СВЦЭМ!$B$34:$B$777,L$190)+'СЕТ СН'!$F$12</f>
        <v>49.016320380000003</v>
      </c>
      <c r="M206" s="37">
        <f>SUMIFS(СВЦЭМ!$F$34:$F$777,СВЦЭМ!$A$34:$A$777,$A206,СВЦЭМ!$B$34:$B$777,M$190)+'СЕТ СН'!$F$12</f>
        <v>46.379033200000002</v>
      </c>
      <c r="N206" s="37">
        <f>SUMIFS(СВЦЭМ!$F$34:$F$777,СВЦЭМ!$A$34:$A$777,$A206,СВЦЭМ!$B$34:$B$777,N$190)+'СЕТ СН'!$F$12</f>
        <v>47.22290332</v>
      </c>
      <c r="O206" s="37">
        <f>SUMIFS(СВЦЭМ!$F$34:$F$777,СВЦЭМ!$A$34:$A$777,$A206,СВЦЭМ!$B$34:$B$777,O$190)+'СЕТ СН'!$F$12</f>
        <v>46.981718739999998</v>
      </c>
      <c r="P206" s="37">
        <f>SUMIFS(СВЦЭМ!$F$34:$F$777,СВЦЭМ!$A$34:$A$777,$A206,СВЦЭМ!$B$34:$B$777,P$190)+'СЕТ СН'!$F$12</f>
        <v>47.165646619999997</v>
      </c>
      <c r="Q206" s="37">
        <f>SUMIFS(СВЦЭМ!$F$34:$F$777,СВЦЭМ!$A$34:$A$777,$A206,СВЦЭМ!$B$34:$B$777,Q$190)+'СЕТ СН'!$F$12</f>
        <v>47.716389820000003</v>
      </c>
      <c r="R206" s="37">
        <f>SUMIFS(СВЦЭМ!$F$34:$F$777,СВЦЭМ!$A$34:$A$777,$A206,СВЦЭМ!$B$34:$B$777,R$190)+'СЕТ СН'!$F$12</f>
        <v>48.393145760000003</v>
      </c>
      <c r="S206" s="37">
        <f>SUMIFS(СВЦЭМ!$F$34:$F$777,СВЦЭМ!$A$34:$A$777,$A206,СВЦЭМ!$B$34:$B$777,S$190)+'СЕТ СН'!$F$12</f>
        <v>48.294599069999997</v>
      </c>
      <c r="T206" s="37">
        <f>SUMIFS(СВЦЭМ!$F$34:$F$777,СВЦЭМ!$A$34:$A$777,$A206,СВЦЭМ!$B$34:$B$777,T$190)+'СЕТ СН'!$F$12</f>
        <v>47.618802369999997</v>
      </c>
      <c r="U206" s="37">
        <f>SUMIFS(СВЦЭМ!$F$34:$F$777,СВЦЭМ!$A$34:$A$777,$A206,СВЦЭМ!$B$34:$B$777,U$190)+'СЕТ СН'!$F$12</f>
        <v>46.957690280000001</v>
      </c>
      <c r="V206" s="37">
        <f>SUMIFS(СВЦЭМ!$F$34:$F$777,СВЦЭМ!$A$34:$A$777,$A206,СВЦЭМ!$B$34:$B$777,V$190)+'СЕТ СН'!$F$12</f>
        <v>47.758634569999998</v>
      </c>
      <c r="W206" s="37">
        <f>SUMIFS(СВЦЭМ!$F$34:$F$777,СВЦЭМ!$A$34:$A$777,$A206,СВЦЭМ!$B$34:$B$777,W$190)+'СЕТ СН'!$F$12</f>
        <v>45.527258600000003</v>
      </c>
      <c r="X206" s="37">
        <f>SUMIFS(СВЦЭМ!$F$34:$F$777,СВЦЭМ!$A$34:$A$777,$A206,СВЦЭМ!$B$34:$B$777,X$190)+'СЕТ СН'!$F$12</f>
        <v>47.67767619</v>
      </c>
      <c r="Y206" s="37">
        <f>SUMIFS(СВЦЭМ!$F$34:$F$777,СВЦЭМ!$A$34:$A$777,$A206,СВЦЭМ!$B$34:$B$777,Y$190)+'СЕТ СН'!$F$12</f>
        <v>57.756134359999997</v>
      </c>
    </row>
    <row r="207" spans="1:25" ht="15.75" x14ac:dyDescent="0.2">
      <c r="A207" s="36">
        <f t="shared" si="5"/>
        <v>42630</v>
      </c>
      <c r="B207" s="37">
        <f>SUMIFS(СВЦЭМ!$F$34:$F$777,СВЦЭМ!$A$34:$A$777,$A207,СВЦЭМ!$B$34:$B$777,B$190)+'СЕТ СН'!$F$12</f>
        <v>66.152447280000004</v>
      </c>
      <c r="C207" s="37">
        <f>SUMIFS(СВЦЭМ!$F$34:$F$777,СВЦЭМ!$A$34:$A$777,$A207,СВЦЭМ!$B$34:$B$777,C$190)+'СЕТ СН'!$F$12</f>
        <v>73.167489489999994</v>
      </c>
      <c r="D207" s="37">
        <f>SUMIFS(СВЦЭМ!$F$34:$F$777,СВЦЭМ!$A$34:$A$777,$A207,СВЦЭМ!$B$34:$B$777,D$190)+'СЕТ СН'!$F$12</f>
        <v>77.144372559999994</v>
      </c>
      <c r="E207" s="37">
        <f>SUMIFS(СВЦЭМ!$F$34:$F$777,СВЦЭМ!$A$34:$A$777,$A207,СВЦЭМ!$B$34:$B$777,E$190)+'СЕТ СН'!$F$12</f>
        <v>77.988885150000002</v>
      </c>
      <c r="F207" s="37">
        <f>SUMIFS(СВЦЭМ!$F$34:$F$777,СВЦЭМ!$A$34:$A$777,$A207,СВЦЭМ!$B$34:$B$777,F$190)+'СЕТ СН'!$F$12</f>
        <v>78.370144330000002</v>
      </c>
      <c r="G207" s="37">
        <f>SUMIFS(СВЦЭМ!$F$34:$F$777,СВЦЭМ!$A$34:$A$777,$A207,СВЦЭМ!$B$34:$B$777,G$190)+'СЕТ СН'!$F$12</f>
        <v>77.839680259999994</v>
      </c>
      <c r="H207" s="37">
        <f>SUMIFS(СВЦЭМ!$F$34:$F$777,СВЦЭМ!$A$34:$A$777,$A207,СВЦЭМ!$B$34:$B$777,H$190)+'СЕТ СН'!$F$12</f>
        <v>75.544479260000003</v>
      </c>
      <c r="I207" s="37">
        <f>SUMIFS(СВЦЭМ!$F$34:$F$777,СВЦЭМ!$A$34:$A$777,$A207,СВЦЭМ!$B$34:$B$777,I$190)+'СЕТ СН'!$F$12</f>
        <v>69.162147619999999</v>
      </c>
      <c r="J207" s="37">
        <f>SUMIFS(СВЦЭМ!$F$34:$F$777,СВЦЭМ!$A$34:$A$777,$A207,СВЦЭМ!$B$34:$B$777,J$190)+'СЕТ СН'!$F$12</f>
        <v>60.099407939999999</v>
      </c>
      <c r="K207" s="37">
        <f>SUMIFS(СВЦЭМ!$F$34:$F$777,СВЦЭМ!$A$34:$A$777,$A207,СВЦЭМ!$B$34:$B$777,K$190)+'СЕТ СН'!$F$12</f>
        <v>53.519582560000003</v>
      </c>
      <c r="L207" s="37">
        <f>SUMIFS(СВЦЭМ!$F$34:$F$777,СВЦЭМ!$A$34:$A$777,$A207,СВЦЭМ!$B$34:$B$777,L$190)+'СЕТ СН'!$F$12</f>
        <v>49.327446680000001</v>
      </c>
      <c r="M207" s="37">
        <f>SUMIFS(СВЦЭМ!$F$34:$F$777,СВЦЭМ!$A$34:$A$777,$A207,СВЦЭМ!$B$34:$B$777,M$190)+'СЕТ СН'!$F$12</f>
        <v>49.730352789999998</v>
      </c>
      <c r="N207" s="37">
        <f>SUMIFS(СВЦЭМ!$F$34:$F$777,СВЦЭМ!$A$34:$A$777,$A207,СВЦЭМ!$B$34:$B$777,N$190)+'СЕТ СН'!$F$12</f>
        <v>50.946446999999999</v>
      </c>
      <c r="O207" s="37">
        <f>SUMIFS(СВЦЭМ!$F$34:$F$777,СВЦЭМ!$A$34:$A$777,$A207,СВЦЭМ!$B$34:$B$777,O$190)+'СЕТ СН'!$F$12</f>
        <v>51.641602149999997</v>
      </c>
      <c r="P207" s="37">
        <f>SUMIFS(СВЦЭМ!$F$34:$F$777,СВЦЭМ!$A$34:$A$777,$A207,СВЦЭМ!$B$34:$B$777,P$190)+'СЕТ СН'!$F$12</f>
        <v>52.000969650000002</v>
      </c>
      <c r="Q207" s="37">
        <f>SUMIFS(СВЦЭМ!$F$34:$F$777,СВЦЭМ!$A$34:$A$777,$A207,СВЦЭМ!$B$34:$B$777,Q$190)+'СЕТ СН'!$F$12</f>
        <v>52.247421420000002</v>
      </c>
      <c r="R207" s="37">
        <f>SUMIFS(СВЦЭМ!$F$34:$F$777,СВЦЭМ!$A$34:$A$777,$A207,СВЦЭМ!$B$34:$B$777,R$190)+'СЕТ СН'!$F$12</f>
        <v>53.35268808</v>
      </c>
      <c r="S207" s="37">
        <f>SUMIFS(СВЦЭМ!$F$34:$F$777,СВЦЭМ!$A$34:$A$777,$A207,СВЦЭМ!$B$34:$B$777,S$190)+'СЕТ СН'!$F$12</f>
        <v>53.16206528</v>
      </c>
      <c r="T207" s="37">
        <f>SUMIFS(СВЦЭМ!$F$34:$F$777,СВЦЭМ!$A$34:$A$777,$A207,СВЦЭМ!$B$34:$B$777,T$190)+'СЕТ СН'!$F$12</f>
        <v>52.390537129999998</v>
      </c>
      <c r="U207" s="37">
        <f>SUMIFS(СВЦЭМ!$F$34:$F$777,СВЦЭМ!$A$34:$A$777,$A207,СВЦЭМ!$B$34:$B$777,U$190)+'СЕТ СН'!$F$12</f>
        <v>50.484108730000003</v>
      </c>
      <c r="V207" s="37">
        <f>SUMIFS(СВЦЭМ!$F$34:$F$777,СВЦЭМ!$A$34:$A$777,$A207,СВЦЭМ!$B$34:$B$777,V$190)+'СЕТ СН'!$F$12</f>
        <v>49.904738690000002</v>
      </c>
      <c r="W207" s="37">
        <f>SUMIFS(СВЦЭМ!$F$34:$F$777,СВЦЭМ!$A$34:$A$777,$A207,СВЦЭМ!$B$34:$B$777,W$190)+'СЕТ СН'!$F$12</f>
        <v>48.778412119999999</v>
      </c>
      <c r="X207" s="37">
        <f>SUMIFS(СВЦЭМ!$F$34:$F$777,СВЦЭМ!$A$34:$A$777,$A207,СВЦЭМ!$B$34:$B$777,X$190)+'СЕТ СН'!$F$12</f>
        <v>52.526431449999997</v>
      </c>
      <c r="Y207" s="37">
        <f>SUMIFS(СВЦЭМ!$F$34:$F$777,СВЦЭМ!$A$34:$A$777,$A207,СВЦЭМ!$B$34:$B$777,Y$190)+'СЕТ СН'!$F$12</f>
        <v>57.449822240000003</v>
      </c>
    </row>
    <row r="208" spans="1:25" ht="15.75" x14ac:dyDescent="0.2">
      <c r="A208" s="36">
        <f t="shared" si="5"/>
        <v>42631</v>
      </c>
      <c r="B208" s="37">
        <f>SUMIFS(СВЦЭМ!$F$34:$F$777,СВЦЭМ!$A$34:$A$777,$A208,СВЦЭМ!$B$34:$B$777,B$190)+'СЕТ СН'!$F$12</f>
        <v>65.124170480000004</v>
      </c>
      <c r="C208" s="37">
        <f>SUMIFS(СВЦЭМ!$F$34:$F$777,СВЦЭМ!$A$34:$A$777,$A208,СВЦЭМ!$B$34:$B$777,C$190)+'СЕТ СН'!$F$12</f>
        <v>71.618690740000005</v>
      </c>
      <c r="D208" s="37">
        <f>SUMIFS(СВЦЭМ!$F$34:$F$777,СВЦЭМ!$A$34:$A$777,$A208,СВЦЭМ!$B$34:$B$777,D$190)+'СЕТ СН'!$F$12</f>
        <v>74.65910221</v>
      </c>
      <c r="E208" s="37">
        <f>SUMIFS(СВЦЭМ!$F$34:$F$777,СВЦЭМ!$A$34:$A$777,$A208,СВЦЭМ!$B$34:$B$777,E$190)+'СЕТ СН'!$F$12</f>
        <v>76.215891470000003</v>
      </c>
      <c r="F208" s="37">
        <f>SUMIFS(СВЦЭМ!$F$34:$F$777,СВЦЭМ!$A$34:$A$777,$A208,СВЦЭМ!$B$34:$B$777,F$190)+'СЕТ СН'!$F$12</f>
        <v>76.749535080000001</v>
      </c>
      <c r="G208" s="37">
        <f>SUMIFS(СВЦЭМ!$F$34:$F$777,СВЦЭМ!$A$34:$A$777,$A208,СВЦЭМ!$B$34:$B$777,G$190)+'СЕТ СН'!$F$12</f>
        <v>77.126200900000001</v>
      </c>
      <c r="H208" s="37">
        <f>SUMIFS(СВЦЭМ!$F$34:$F$777,СВЦЭМ!$A$34:$A$777,$A208,СВЦЭМ!$B$34:$B$777,H$190)+'СЕТ СН'!$F$12</f>
        <v>74.985686849999993</v>
      </c>
      <c r="I208" s="37">
        <f>SUMIFS(СВЦЭМ!$F$34:$F$777,СВЦЭМ!$A$34:$A$777,$A208,СВЦЭМ!$B$34:$B$777,I$190)+'СЕТ СН'!$F$12</f>
        <v>70.08900156</v>
      </c>
      <c r="J208" s="37">
        <f>SUMIFS(СВЦЭМ!$F$34:$F$777,СВЦЭМ!$A$34:$A$777,$A208,СВЦЭМ!$B$34:$B$777,J$190)+'СЕТ СН'!$F$12</f>
        <v>60.705296369999999</v>
      </c>
      <c r="K208" s="37">
        <f>SUMIFS(СВЦЭМ!$F$34:$F$777,СВЦЭМ!$A$34:$A$777,$A208,СВЦЭМ!$B$34:$B$777,K$190)+'СЕТ СН'!$F$12</f>
        <v>48.354510500000004</v>
      </c>
      <c r="L208" s="37">
        <f>SUMIFS(СВЦЭМ!$F$34:$F$777,СВЦЭМ!$A$34:$A$777,$A208,СВЦЭМ!$B$34:$B$777,L$190)+'СЕТ СН'!$F$12</f>
        <v>41.303728059999997</v>
      </c>
      <c r="M208" s="37">
        <f>SUMIFS(СВЦЭМ!$F$34:$F$777,СВЦЭМ!$A$34:$A$777,$A208,СВЦЭМ!$B$34:$B$777,M$190)+'СЕТ СН'!$F$12</f>
        <v>39.286940080000001</v>
      </c>
      <c r="N208" s="37">
        <f>SUMIFS(СВЦЭМ!$F$34:$F$777,СВЦЭМ!$A$34:$A$777,$A208,СВЦЭМ!$B$34:$B$777,N$190)+'СЕТ СН'!$F$12</f>
        <v>39.102047659999997</v>
      </c>
      <c r="O208" s="37">
        <f>SUMIFS(СВЦЭМ!$F$34:$F$777,СВЦЭМ!$A$34:$A$777,$A208,СВЦЭМ!$B$34:$B$777,O$190)+'СЕТ СН'!$F$12</f>
        <v>41.142875480000001</v>
      </c>
      <c r="P208" s="37">
        <f>SUMIFS(СВЦЭМ!$F$34:$F$777,СВЦЭМ!$A$34:$A$777,$A208,СВЦЭМ!$B$34:$B$777,P$190)+'СЕТ СН'!$F$12</f>
        <v>42.518982319999999</v>
      </c>
      <c r="Q208" s="37">
        <f>SUMIFS(СВЦЭМ!$F$34:$F$777,СВЦЭМ!$A$34:$A$777,$A208,СВЦЭМ!$B$34:$B$777,Q$190)+'СЕТ СН'!$F$12</f>
        <v>42.899250520000002</v>
      </c>
      <c r="R208" s="37">
        <f>SUMIFS(СВЦЭМ!$F$34:$F$777,СВЦЭМ!$A$34:$A$777,$A208,СВЦЭМ!$B$34:$B$777,R$190)+'СЕТ СН'!$F$12</f>
        <v>42.792695700000003</v>
      </c>
      <c r="S208" s="37">
        <f>SUMIFS(СВЦЭМ!$F$34:$F$777,СВЦЭМ!$A$34:$A$777,$A208,СВЦЭМ!$B$34:$B$777,S$190)+'СЕТ СН'!$F$12</f>
        <v>42.619974399999997</v>
      </c>
      <c r="T208" s="37">
        <f>SUMIFS(СВЦЭМ!$F$34:$F$777,СВЦЭМ!$A$34:$A$777,$A208,СВЦЭМ!$B$34:$B$777,T$190)+'СЕТ СН'!$F$12</f>
        <v>44.800335879999999</v>
      </c>
      <c r="U208" s="37">
        <f>SUMIFS(СВЦЭМ!$F$34:$F$777,СВЦЭМ!$A$34:$A$777,$A208,СВЦЭМ!$B$34:$B$777,U$190)+'СЕТ СН'!$F$12</f>
        <v>51.802794200000001</v>
      </c>
      <c r="V208" s="37">
        <f>SUMIFS(СВЦЭМ!$F$34:$F$777,СВЦЭМ!$A$34:$A$777,$A208,СВЦЭМ!$B$34:$B$777,V$190)+'СЕТ СН'!$F$12</f>
        <v>55.295890880000002</v>
      </c>
      <c r="W208" s="37">
        <f>SUMIFS(СВЦЭМ!$F$34:$F$777,СВЦЭМ!$A$34:$A$777,$A208,СВЦЭМ!$B$34:$B$777,W$190)+'СЕТ СН'!$F$12</f>
        <v>53.807493489999999</v>
      </c>
      <c r="X208" s="37">
        <f>SUMIFS(СВЦЭМ!$F$34:$F$777,СВЦЭМ!$A$34:$A$777,$A208,СВЦЭМ!$B$34:$B$777,X$190)+'СЕТ СН'!$F$12</f>
        <v>54.2975827</v>
      </c>
      <c r="Y208" s="37">
        <f>SUMIFS(СВЦЭМ!$F$34:$F$777,СВЦЭМ!$A$34:$A$777,$A208,СВЦЭМ!$B$34:$B$777,Y$190)+'СЕТ СН'!$F$12</f>
        <v>54.690397730000001</v>
      </c>
    </row>
    <row r="209" spans="1:25" ht="15.75" x14ac:dyDescent="0.2">
      <c r="A209" s="36">
        <f t="shared" si="5"/>
        <v>42632</v>
      </c>
      <c r="B209" s="37">
        <f>SUMIFS(СВЦЭМ!$F$34:$F$777,СВЦЭМ!$A$34:$A$777,$A209,СВЦЭМ!$B$34:$B$777,B$190)+'СЕТ СН'!$F$12</f>
        <v>61.352562259999999</v>
      </c>
      <c r="C209" s="37">
        <f>SUMIFS(СВЦЭМ!$F$34:$F$777,СВЦЭМ!$A$34:$A$777,$A209,СВЦЭМ!$B$34:$B$777,C$190)+'СЕТ СН'!$F$12</f>
        <v>68.633981219999995</v>
      </c>
      <c r="D209" s="37">
        <f>SUMIFS(СВЦЭМ!$F$34:$F$777,СВЦЭМ!$A$34:$A$777,$A209,СВЦЭМ!$B$34:$B$777,D$190)+'СЕТ СН'!$F$12</f>
        <v>72.723699510000003</v>
      </c>
      <c r="E209" s="37">
        <f>SUMIFS(СВЦЭМ!$F$34:$F$777,СВЦЭМ!$A$34:$A$777,$A209,СВЦЭМ!$B$34:$B$777,E$190)+'СЕТ СН'!$F$12</f>
        <v>72.995903909999996</v>
      </c>
      <c r="F209" s="37">
        <f>SUMIFS(СВЦЭМ!$F$34:$F$777,СВЦЭМ!$A$34:$A$777,$A209,СВЦЭМ!$B$34:$B$777,F$190)+'СЕТ СН'!$F$12</f>
        <v>73.849205420000004</v>
      </c>
      <c r="G209" s="37">
        <f>SUMIFS(СВЦЭМ!$F$34:$F$777,СВЦЭМ!$A$34:$A$777,$A209,СВЦЭМ!$B$34:$B$777,G$190)+'СЕТ СН'!$F$12</f>
        <v>71.808434700000007</v>
      </c>
      <c r="H209" s="37">
        <f>SUMIFS(СВЦЭМ!$F$34:$F$777,СВЦЭМ!$A$34:$A$777,$A209,СВЦЭМ!$B$34:$B$777,H$190)+'СЕТ СН'!$F$12</f>
        <v>64.421045599999999</v>
      </c>
      <c r="I209" s="37">
        <f>SUMIFS(СВЦЭМ!$F$34:$F$777,СВЦЭМ!$A$34:$A$777,$A209,СВЦЭМ!$B$34:$B$777,I$190)+'СЕТ СН'!$F$12</f>
        <v>56.241691439999997</v>
      </c>
      <c r="J209" s="37">
        <f>SUMIFS(СВЦЭМ!$F$34:$F$777,СВЦЭМ!$A$34:$A$777,$A209,СВЦЭМ!$B$34:$B$777,J$190)+'СЕТ СН'!$F$12</f>
        <v>53.001333420000002</v>
      </c>
      <c r="K209" s="37">
        <f>SUMIFS(СВЦЭМ!$F$34:$F$777,СВЦЭМ!$A$34:$A$777,$A209,СВЦЭМ!$B$34:$B$777,K$190)+'СЕТ СН'!$F$12</f>
        <v>52.463787150000002</v>
      </c>
      <c r="L209" s="37">
        <f>SUMIFS(СВЦЭМ!$F$34:$F$777,СВЦЭМ!$A$34:$A$777,$A209,СВЦЭМ!$B$34:$B$777,L$190)+'СЕТ СН'!$F$12</f>
        <v>52.97223477</v>
      </c>
      <c r="M209" s="37">
        <f>SUMIFS(СВЦЭМ!$F$34:$F$777,СВЦЭМ!$A$34:$A$777,$A209,СВЦЭМ!$B$34:$B$777,M$190)+'СЕТ СН'!$F$12</f>
        <v>52.823235629999999</v>
      </c>
      <c r="N209" s="37">
        <f>SUMIFS(СВЦЭМ!$F$34:$F$777,СВЦЭМ!$A$34:$A$777,$A209,СВЦЭМ!$B$34:$B$777,N$190)+'СЕТ СН'!$F$12</f>
        <v>52.029941860000001</v>
      </c>
      <c r="O209" s="37">
        <f>SUMIFS(СВЦЭМ!$F$34:$F$777,СВЦЭМ!$A$34:$A$777,$A209,СВЦЭМ!$B$34:$B$777,O$190)+'СЕТ СН'!$F$12</f>
        <v>52.355440790000003</v>
      </c>
      <c r="P209" s="37">
        <f>SUMIFS(СВЦЭМ!$F$34:$F$777,СВЦЭМ!$A$34:$A$777,$A209,СВЦЭМ!$B$34:$B$777,P$190)+'СЕТ СН'!$F$12</f>
        <v>51.507634930000002</v>
      </c>
      <c r="Q209" s="37">
        <f>SUMIFS(СВЦЭМ!$F$34:$F$777,СВЦЭМ!$A$34:$A$777,$A209,СВЦЭМ!$B$34:$B$777,Q$190)+'СЕТ СН'!$F$12</f>
        <v>52.337224679999999</v>
      </c>
      <c r="R209" s="37">
        <f>SUMIFS(СВЦЭМ!$F$34:$F$777,СВЦЭМ!$A$34:$A$777,$A209,СВЦЭМ!$B$34:$B$777,R$190)+'СЕТ СН'!$F$12</f>
        <v>52.246551760000003</v>
      </c>
      <c r="S209" s="37">
        <f>SUMIFS(СВЦЭМ!$F$34:$F$777,СВЦЭМ!$A$34:$A$777,$A209,СВЦЭМ!$B$34:$B$777,S$190)+'СЕТ СН'!$F$12</f>
        <v>51.079568180000003</v>
      </c>
      <c r="T209" s="37">
        <f>SUMIFS(СВЦЭМ!$F$34:$F$777,СВЦЭМ!$A$34:$A$777,$A209,СВЦЭМ!$B$34:$B$777,T$190)+'СЕТ СН'!$F$12</f>
        <v>52.97506757</v>
      </c>
      <c r="U209" s="37">
        <f>SUMIFS(СВЦЭМ!$F$34:$F$777,СВЦЭМ!$A$34:$A$777,$A209,СВЦЭМ!$B$34:$B$777,U$190)+'СЕТ СН'!$F$12</f>
        <v>56.544232379999997</v>
      </c>
      <c r="V209" s="37">
        <f>SUMIFS(СВЦЭМ!$F$34:$F$777,СВЦЭМ!$A$34:$A$777,$A209,СВЦЭМ!$B$34:$B$777,V$190)+'СЕТ СН'!$F$12</f>
        <v>58.700949970000003</v>
      </c>
      <c r="W209" s="37">
        <f>SUMIFS(СВЦЭМ!$F$34:$F$777,СВЦЭМ!$A$34:$A$777,$A209,СВЦЭМ!$B$34:$B$777,W$190)+'СЕТ СН'!$F$12</f>
        <v>55.64209494</v>
      </c>
      <c r="X209" s="37">
        <f>SUMIFS(СВЦЭМ!$F$34:$F$777,СВЦЭМ!$A$34:$A$777,$A209,СВЦЭМ!$B$34:$B$777,X$190)+'СЕТ СН'!$F$12</f>
        <v>49.687297059999999</v>
      </c>
      <c r="Y209" s="37">
        <f>SUMIFS(СВЦЭМ!$F$34:$F$777,СВЦЭМ!$A$34:$A$777,$A209,СВЦЭМ!$B$34:$B$777,Y$190)+'СЕТ СН'!$F$12</f>
        <v>48.909719199999998</v>
      </c>
    </row>
    <row r="210" spans="1:25" ht="15.75" x14ac:dyDescent="0.2">
      <c r="A210" s="36">
        <f t="shared" si="5"/>
        <v>42633</v>
      </c>
      <c r="B210" s="37">
        <f>SUMIFS(СВЦЭМ!$F$34:$F$777,СВЦЭМ!$A$34:$A$777,$A210,СВЦЭМ!$B$34:$B$777,B$190)+'СЕТ СН'!$F$12</f>
        <v>55.817451990000002</v>
      </c>
      <c r="C210" s="37">
        <f>SUMIFS(СВЦЭМ!$F$34:$F$777,СВЦЭМ!$A$34:$A$777,$A210,СВЦЭМ!$B$34:$B$777,C$190)+'СЕТ СН'!$F$12</f>
        <v>63.454233729999999</v>
      </c>
      <c r="D210" s="37">
        <f>SUMIFS(СВЦЭМ!$F$34:$F$777,СВЦЭМ!$A$34:$A$777,$A210,СВЦЭМ!$B$34:$B$777,D$190)+'СЕТ СН'!$F$12</f>
        <v>67.036856119999996</v>
      </c>
      <c r="E210" s="37">
        <f>SUMIFS(СВЦЭМ!$F$34:$F$777,СВЦЭМ!$A$34:$A$777,$A210,СВЦЭМ!$B$34:$B$777,E$190)+'СЕТ СН'!$F$12</f>
        <v>68.213695889999997</v>
      </c>
      <c r="F210" s="37">
        <f>SUMIFS(СВЦЭМ!$F$34:$F$777,СВЦЭМ!$A$34:$A$777,$A210,СВЦЭМ!$B$34:$B$777,F$190)+'СЕТ СН'!$F$12</f>
        <v>67.684692080000005</v>
      </c>
      <c r="G210" s="37">
        <f>SUMIFS(СВЦЭМ!$F$34:$F$777,СВЦЭМ!$A$34:$A$777,$A210,СВЦЭМ!$B$34:$B$777,G$190)+'СЕТ СН'!$F$12</f>
        <v>72.134069150000002</v>
      </c>
      <c r="H210" s="37">
        <f>SUMIFS(СВЦЭМ!$F$34:$F$777,СВЦЭМ!$A$34:$A$777,$A210,СВЦЭМ!$B$34:$B$777,H$190)+'СЕТ СН'!$F$12</f>
        <v>64.887071039999995</v>
      </c>
      <c r="I210" s="37">
        <f>SUMIFS(СВЦЭМ!$F$34:$F$777,СВЦЭМ!$A$34:$A$777,$A210,СВЦЭМ!$B$34:$B$777,I$190)+'СЕТ СН'!$F$12</f>
        <v>55.836131590000001</v>
      </c>
      <c r="J210" s="37">
        <f>SUMIFS(СВЦЭМ!$F$34:$F$777,СВЦЭМ!$A$34:$A$777,$A210,СВЦЭМ!$B$34:$B$777,J$190)+'СЕТ СН'!$F$12</f>
        <v>51.49018229</v>
      </c>
      <c r="K210" s="37">
        <f>SUMIFS(СВЦЭМ!$F$34:$F$777,СВЦЭМ!$A$34:$A$777,$A210,СВЦЭМ!$B$34:$B$777,K$190)+'СЕТ СН'!$F$12</f>
        <v>51.026992419999999</v>
      </c>
      <c r="L210" s="37">
        <f>SUMIFS(СВЦЭМ!$F$34:$F$777,СВЦЭМ!$A$34:$A$777,$A210,СВЦЭМ!$B$34:$B$777,L$190)+'СЕТ СН'!$F$12</f>
        <v>50.181503259999999</v>
      </c>
      <c r="M210" s="37">
        <f>SUMIFS(СВЦЭМ!$F$34:$F$777,СВЦЭМ!$A$34:$A$777,$A210,СВЦЭМ!$B$34:$B$777,M$190)+'СЕТ СН'!$F$12</f>
        <v>50.018135010000002</v>
      </c>
      <c r="N210" s="37">
        <f>SUMIFS(СВЦЭМ!$F$34:$F$777,СВЦЭМ!$A$34:$A$777,$A210,СВЦЭМ!$B$34:$B$777,N$190)+'СЕТ СН'!$F$12</f>
        <v>49.544592260000002</v>
      </c>
      <c r="O210" s="37">
        <f>SUMIFS(СВЦЭМ!$F$34:$F$777,СВЦЭМ!$A$34:$A$777,$A210,СВЦЭМ!$B$34:$B$777,O$190)+'СЕТ СН'!$F$12</f>
        <v>49.285854350000001</v>
      </c>
      <c r="P210" s="37">
        <f>SUMIFS(СВЦЭМ!$F$34:$F$777,СВЦЭМ!$A$34:$A$777,$A210,СВЦЭМ!$B$34:$B$777,P$190)+'СЕТ СН'!$F$12</f>
        <v>49.430321900000003</v>
      </c>
      <c r="Q210" s="37">
        <f>SUMIFS(СВЦЭМ!$F$34:$F$777,СВЦЭМ!$A$34:$A$777,$A210,СВЦЭМ!$B$34:$B$777,Q$190)+'СЕТ СН'!$F$12</f>
        <v>49.881087610000002</v>
      </c>
      <c r="R210" s="37">
        <f>SUMIFS(СВЦЭМ!$F$34:$F$777,СВЦЭМ!$A$34:$A$777,$A210,СВЦЭМ!$B$34:$B$777,R$190)+'СЕТ СН'!$F$12</f>
        <v>49.910112310000002</v>
      </c>
      <c r="S210" s="37">
        <f>SUMIFS(СВЦЭМ!$F$34:$F$777,СВЦЭМ!$A$34:$A$777,$A210,СВЦЭМ!$B$34:$B$777,S$190)+'СЕТ СН'!$F$12</f>
        <v>49.89577851</v>
      </c>
      <c r="T210" s="37">
        <f>SUMIFS(СВЦЭМ!$F$34:$F$777,СВЦЭМ!$A$34:$A$777,$A210,СВЦЭМ!$B$34:$B$777,T$190)+'СЕТ СН'!$F$12</f>
        <v>50.816290909999999</v>
      </c>
      <c r="U210" s="37">
        <f>SUMIFS(СВЦЭМ!$F$34:$F$777,СВЦЭМ!$A$34:$A$777,$A210,СВЦЭМ!$B$34:$B$777,U$190)+'СЕТ СН'!$F$12</f>
        <v>52.636626229999997</v>
      </c>
      <c r="V210" s="37">
        <f>SUMIFS(СВЦЭМ!$F$34:$F$777,СВЦЭМ!$A$34:$A$777,$A210,СВЦЭМ!$B$34:$B$777,V$190)+'СЕТ СН'!$F$12</f>
        <v>53.499725939999998</v>
      </c>
      <c r="W210" s="37">
        <f>SUMIFS(СВЦЭМ!$F$34:$F$777,СВЦЭМ!$A$34:$A$777,$A210,СВЦЭМ!$B$34:$B$777,W$190)+'СЕТ СН'!$F$12</f>
        <v>51.211990659999998</v>
      </c>
      <c r="X210" s="37">
        <f>SUMIFS(СВЦЭМ!$F$34:$F$777,СВЦЭМ!$A$34:$A$777,$A210,СВЦЭМ!$B$34:$B$777,X$190)+'СЕТ СН'!$F$12</f>
        <v>51.349063780000002</v>
      </c>
      <c r="Y210" s="37">
        <f>SUMIFS(СВЦЭМ!$F$34:$F$777,СВЦЭМ!$A$34:$A$777,$A210,СВЦЭМ!$B$34:$B$777,Y$190)+'СЕТ СН'!$F$12</f>
        <v>57.96691208</v>
      </c>
    </row>
    <row r="211" spans="1:25" ht="15.75" x14ac:dyDescent="0.2">
      <c r="A211" s="36">
        <f t="shared" si="5"/>
        <v>42634</v>
      </c>
      <c r="B211" s="37">
        <f>SUMIFS(СВЦЭМ!$F$34:$F$777,СВЦЭМ!$A$34:$A$777,$A211,СВЦЭМ!$B$34:$B$777,B$190)+'СЕТ СН'!$F$12</f>
        <v>58.594287280000003</v>
      </c>
      <c r="C211" s="37">
        <f>SUMIFS(СВЦЭМ!$F$34:$F$777,СВЦЭМ!$A$34:$A$777,$A211,СВЦЭМ!$B$34:$B$777,C$190)+'СЕТ СН'!$F$12</f>
        <v>67.124455470000001</v>
      </c>
      <c r="D211" s="37">
        <f>SUMIFS(СВЦЭМ!$F$34:$F$777,СВЦЭМ!$A$34:$A$777,$A211,СВЦЭМ!$B$34:$B$777,D$190)+'СЕТ СН'!$F$12</f>
        <v>70.623964749999999</v>
      </c>
      <c r="E211" s="37">
        <f>SUMIFS(СВЦЭМ!$F$34:$F$777,СВЦЭМ!$A$34:$A$777,$A211,СВЦЭМ!$B$34:$B$777,E$190)+'СЕТ СН'!$F$12</f>
        <v>71.879649909999998</v>
      </c>
      <c r="F211" s="37">
        <f>SUMIFS(СВЦЭМ!$F$34:$F$777,СВЦЭМ!$A$34:$A$777,$A211,СВЦЭМ!$B$34:$B$777,F$190)+'СЕТ СН'!$F$12</f>
        <v>71.824353020000004</v>
      </c>
      <c r="G211" s="37">
        <f>SUMIFS(СВЦЭМ!$F$34:$F$777,СВЦЭМ!$A$34:$A$777,$A211,СВЦЭМ!$B$34:$B$777,G$190)+'СЕТ СН'!$F$12</f>
        <v>69.350121770000001</v>
      </c>
      <c r="H211" s="37">
        <f>SUMIFS(СВЦЭМ!$F$34:$F$777,СВЦЭМ!$A$34:$A$777,$A211,СВЦЭМ!$B$34:$B$777,H$190)+'СЕТ СН'!$F$12</f>
        <v>62.125807330000001</v>
      </c>
      <c r="I211" s="37">
        <f>SUMIFS(СВЦЭМ!$F$34:$F$777,СВЦЭМ!$A$34:$A$777,$A211,СВЦЭМ!$B$34:$B$777,I$190)+'СЕТ СН'!$F$12</f>
        <v>53.856111579999997</v>
      </c>
      <c r="J211" s="37">
        <f>SUMIFS(СВЦЭМ!$F$34:$F$777,СВЦЭМ!$A$34:$A$777,$A211,СВЦЭМ!$B$34:$B$777,J$190)+'СЕТ СН'!$F$12</f>
        <v>50.983379759999998</v>
      </c>
      <c r="K211" s="37">
        <f>SUMIFS(СВЦЭМ!$F$34:$F$777,СВЦЭМ!$A$34:$A$777,$A211,СВЦЭМ!$B$34:$B$777,K$190)+'СЕТ СН'!$F$12</f>
        <v>50.767508550000002</v>
      </c>
      <c r="L211" s="37">
        <f>SUMIFS(СВЦЭМ!$F$34:$F$777,СВЦЭМ!$A$34:$A$777,$A211,СВЦЭМ!$B$34:$B$777,L$190)+'СЕТ СН'!$F$12</f>
        <v>50.480792039999997</v>
      </c>
      <c r="M211" s="37">
        <f>SUMIFS(СВЦЭМ!$F$34:$F$777,СВЦЭМ!$A$34:$A$777,$A211,СВЦЭМ!$B$34:$B$777,M$190)+'СЕТ СН'!$F$12</f>
        <v>50.771148920000002</v>
      </c>
      <c r="N211" s="37">
        <f>SUMIFS(СВЦЭМ!$F$34:$F$777,СВЦЭМ!$A$34:$A$777,$A211,СВЦЭМ!$B$34:$B$777,N$190)+'СЕТ СН'!$F$12</f>
        <v>50.07175307</v>
      </c>
      <c r="O211" s="37">
        <f>SUMIFS(СВЦЭМ!$F$34:$F$777,СВЦЭМ!$A$34:$A$777,$A211,СВЦЭМ!$B$34:$B$777,O$190)+'СЕТ СН'!$F$12</f>
        <v>50.119206499999997</v>
      </c>
      <c r="P211" s="37">
        <f>SUMIFS(СВЦЭМ!$F$34:$F$777,СВЦЭМ!$A$34:$A$777,$A211,СВЦЭМ!$B$34:$B$777,P$190)+'СЕТ СН'!$F$12</f>
        <v>49.412883639999997</v>
      </c>
      <c r="Q211" s="37">
        <f>SUMIFS(СВЦЭМ!$F$34:$F$777,СВЦЭМ!$A$34:$A$777,$A211,СВЦЭМ!$B$34:$B$777,Q$190)+'СЕТ СН'!$F$12</f>
        <v>49.623832819999997</v>
      </c>
      <c r="R211" s="37">
        <f>SUMIFS(СВЦЭМ!$F$34:$F$777,СВЦЭМ!$A$34:$A$777,$A211,СВЦЭМ!$B$34:$B$777,R$190)+'СЕТ СН'!$F$12</f>
        <v>49.286658500000001</v>
      </c>
      <c r="S211" s="37">
        <f>SUMIFS(СВЦЭМ!$F$34:$F$777,СВЦЭМ!$A$34:$A$777,$A211,СВЦЭМ!$B$34:$B$777,S$190)+'СЕТ СН'!$F$12</f>
        <v>48.993218849999998</v>
      </c>
      <c r="T211" s="37">
        <f>SUMIFS(СВЦЭМ!$F$34:$F$777,СВЦЭМ!$A$34:$A$777,$A211,СВЦЭМ!$B$34:$B$777,T$190)+'СЕТ СН'!$F$12</f>
        <v>50.25054446</v>
      </c>
      <c r="U211" s="37">
        <f>SUMIFS(СВЦЭМ!$F$34:$F$777,СВЦЭМ!$A$34:$A$777,$A211,СВЦЭМ!$B$34:$B$777,U$190)+'СЕТ СН'!$F$12</f>
        <v>54.658819960000002</v>
      </c>
      <c r="V211" s="37">
        <f>SUMIFS(СВЦЭМ!$F$34:$F$777,СВЦЭМ!$A$34:$A$777,$A211,СВЦЭМ!$B$34:$B$777,V$190)+'СЕТ СН'!$F$12</f>
        <v>53.011225760000002</v>
      </c>
      <c r="W211" s="37">
        <f>SUMIFS(СВЦЭМ!$F$34:$F$777,СВЦЭМ!$A$34:$A$777,$A211,СВЦЭМ!$B$34:$B$777,W$190)+'СЕТ СН'!$F$12</f>
        <v>51.310481379999999</v>
      </c>
      <c r="X211" s="37">
        <f>SUMIFS(СВЦЭМ!$F$34:$F$777,СВЦЭМ!$A$34:$A$777,$A211,СВЦЭМ!$B$34:$B$777,X$190)+'СЕТ СН'!$F$12</f>
        <v>51.658664880000003</v>
      </c>
      <c r="Y211" s="37">
        <f>SUMIFS(СВЦЭМ!$F$34:$F$777,СВЦЭМ!$A$34:$A$777,$A211,СВЦЭМ!$B$34:$B$777,Y$190)+'СЕТ СН'!$F$12</f>
        <v>56.454251800000002</v>
      </c>
    </row>
    <row r="212" spans="1:25" ht="15.75" x14ac:dyDescent="0.2">
      <c r="A212" s="36">
        <f t="shared" si="5"/>
        <v>42635</v>
      </c>
      <c r="B212" s="37">
        <f>SUMIFS(СВЦЭМ!$F$34:$F$777,СВЦЭМ!$A$34:$A$777,$A212,СВЦЭМ!$B$34:$B$777,B$190)+'СЕТ СН'!$F$12</f>
        <v>67.503128410000002</v>
      </c>
      <c r="C212" s="37">
        <f>SUMIFS(СВЦЭМ!$F$34:$F$777,СВЦЭМ!$A$34:$A$777,$A212,СВЦЭМ!$B$34:$B$777,C$190)+'СЕТ СН'!$F$12</f>
        <v>72.825824580000003</v>
      </c>
      <c r="D212" s="37">
        <f>SUMIFS(СВЦЭМ!$F$34:$F$777,СВЦЭМ!$A$34:$A$777,$A212,СВЦЭМ!$B$34:$B$777,D$190)+'СЕТ СН'!$F$12</f>
        <v>76.657254769999994</v>
      </c>
      <c r="E212" s="37">
        <f>SUMIFS(СВЦЭМ!$F$34:$F$777,СВЦЭМ!$A$34:$A$777,$A212,СВЦЭМ!$B$34:$B$777,E$190)+'СЕТ СН'!$F$12</f>
        <v>77.109571959999997</v>
      </c>
      <c r="F212" s="37">
        <f>SUMIFS(СВЦЭМ!$F$34:$F$777,СВЦЭМ!$A$34:$A$777,$A212,СВЦЭМ!$B$34:$B$777,F$190)+'СЕТ СН'!$F$12</f>
        <v>77.141786519999997</v>
      </c>
      <c r="G212" s="37">
        <f>SUMIFS(СВЦЭМ!$F$34:$F$777,СВЦЭМ!$A$34:$A$777,$A212,СВЦЭМ!$B$34:$B$777,G$190)+'СЕТ СН'!$F$12</f>
        <v>74.47343472</v>
      </c>
      <c r="H212" s="37">
        <f>SUMIFS(СВЦЭМ!$F$34:$F$777,СВЦЭМ!$A$34:$A$777,$A212,СВЦЭМ!$B$34:$B$777,H$190)+'СЕТ СН'!$F$12</f>
        <v>69.865420060000005</v>
      </c>
      <c r="I212" s="37">
        <f>SUMIFS(СВЦЭМ!$F$34:$F$777,СВЦЭМ!$A$34:$A$777,$A212,СВЦЭМ!$B$34:$B$777,I$190)+'СЕТ СН'!$F$12</f>
        <v>61.593154079999998</v>
      </c>
      <c r="J212" s="37">
        <f>SUMIFS(СВЦЭМ!$F$34:$F$777,СВЦЭМ!$A$34:$A$777,$A212,СВЦЭМ!$B$34:$B$777,J$190)+'СЕТ СН'!$F$12</f>
        <v>58.998998819999997</v>
      </c>
      <c r="K212" s="37">
        <f>SUMIFS(СВЦЭМ!$F$34:$F$777,СВЦЭМ!$A$34:$A$777,$A212,СВЦЭМ!$B$34:$B$777,K$190)+'СЕТ СН'!$F$12</f>
        <v>59.513688070000001</v>
      </c>
      <c r="L212" s="37">
        <f>SUMIFS(СВЦЭМ!$F$34:$F$777,СВЦЭМ!$A$34:$A$777,$A212,СВЦЭМ!$B$34:$B$777,L$190)+'СЕТ СН'!$F$12</f>
        <v>59.428322469999998</v>
      </c>
      <c r="M212" s="37">
        <f>SUMIFS(СВЦЭМ!$F$34:$F$777,СВЦЭМ!$A$34:$A$777,$A212,СВЦЭМ!$B$34:$B$777,M$190)+'СЕТ СН'!$F$12</f>
        <v>58.129158070000003</v>
      </c>
      <c r="N212" s="37">
        <f>SUMIFS(СВЦЭМ!$F$34:$F$777,СВЦЭМ!$A$34:$A$777,$A212,СВЦЭМ!$B$34:$B$777,N$190)+'СЕТ СН'!$F$12</f>
        <v>57.927641219999998</v>
      </c>
      <c r="O212" s="37">
        <f>SUMIFS(СВЦЭМ!$F$34:$F$777,СВЦЭМ!$A$34:$A$777,$A212,СВЦЭМ!$B$34:$B$777,O$190)+'СЕТ СН'!$F$12</f>
        <v>59.715592000000001</v>
      </c>
      <c r="P212" s="37">
        <f>SUMIFS(СВЦЭМ!$F$34:$F$777,СВЦЭМ!$A$34:$A$777,$A212,СВЦЭМ!$B$34:$B$777,P$190)+'СЕТ СН'!$F$12</f>
        <v>59.824458960000001</v>
      </c>
      <c r="Q212" s="37">
        <f>SUMIFS(СВЦЭМ!$F$34:$F$777,СВЦЭМ!$A$34:$A$777,$A212,СВЦЭМ!$B$34:$B$777,Q$190)+'СЕТ СН'!$F$12</f>
        <v>60.753948209999997</v>
      </c>
      <c r="R212" s="37">
        <f>SUMIFS(СВЦЭМ!$F$34:$F$777,СВЦЭМ!$A$34:$A$777,$A212,СВЦЭМ!$B$34:$B$777,R$190)+'СЕТ СН'!$F$12</f>
        <v>61.3105762</v>
      </c>
      <c r="S212" s="37">
        <f>SUMIFS(СВЦЭМ!$F$34:$F$777,СВЦЭМ!$A$34:$A$777,$A212,СВЦЭМ!$B$34:$B$777,S$190)+'СЕТ СН'!$F$12</f>
        <v>59.370334829999997</v>
      </c>
      <c r="T212" s="37">
        <f>SUMIFS(СВЦЭМ!$F$34:$F$777,СВЦЭМ!$A$34:$A$777,$A212,СВЦЭМ!$B$34:$B$777,T$190)+'СЕТ СН'!$F$12</f>
        <v>59.572456879999997</v>
      </c>
      <c r="U212" s="37">
        <f>SUMIFS(СВЦЭМ!$F$34:$F$777,СВЦЭМ!$A$34:$A$777,$A212,СВЦЭМ!$B$34:$B$777,U$190)+'СЕТ СН'!$F$12</f>
        <v>64.437726440000006</v>
      </c>
      <c r="V212" s="37">
        <f>SUMIFS(СВЦЭМ!$F$34:$F$777,СВЦЭМ!$A$34:$A$777,$A212,СВЦЭМ!$B$34:$B$777,V$190)+'СЕТ СН'!$F$12</f>
        <v>66.744346710000002</v>
      </c>
      <c r="W212" s="37">
        <f>SUMIFS(СВЦЭМ!$F$34:$F$777,СВЦЭМ!$A$34:$A$777,$A212,СВЦЭМ!$B$34:$B$777,W$190)+'СЕТ СН'!$F$12</f>
        <v>65.265853730000003</v>
      </c>
      <c r="X212" s="37">
        <f>SUMIFS(СВЦЭМ!$F$34:$F$777,СВЦЭМ!$A$34:$A$777,$A212,СВЦЭМ!$B$34:$B$777,X$190)+'СЕТ СН'!$F$12</f>
        <v>60.960500869999997</v>
      </c>
      <c r="Y212" s="37">
        <f>SUMIFS(СВЦЭМ!$F$34:$F$777,СВЦЭМ!$A$34:$A$777,$A212,СВЦЭМ!$B$34:$B$777,Y$190)+'СЕТ СН'!$F$12</f>
        <v>64.558810859999994</v>
      </c>
    </row>
    <row r="213" spans="1:25" ht="15.75" x14ac:dyDescent="0.2">
      <c r="A213" s="36">
        <f t="shared" si="5"/>
        <v>42636</v>
      </c>
      <c r="B213" s="37">
        <f>SUMIFS(СВЦЭМ!$F$34:$F$777,СВЦЭМ!$A$34:$A$777,$A213,СВЦЭМ!$B$34:$B$777,B$190)+'СЕТ СН'!$F$12</f>
        <v>66.444151829999996</v>
      </c>
      <c r="C213" s="37">
        <f>SUMIFS(СВЦЭМ!$F$34:$F$777,СВЦЭМ!$A$34:$A$777,$A213,СВЦЭМ!$B$34:$B$777,C$190)+'СЕТ СН'!$F$12</f>
        <v>72.417366990000005</v>
      </c>
      <c r="D213" s="37">
        <f>SUMIFS(СВЦЭМ!$F$34:$F$777,СВЦЭМ!$A$34:$A$777,$A213,СВЦЭМ!$B$34:$B$777,D$190)+'СЕТ СН'!$F$12</f>
        <v>76.479598550000006</v>
      </c>
      <c r="E213" s="37">
        <f>SUMIFS(СВЦЭМ!$F$34:$F$777,СВЦЭМ!$A$34:$A$777,$A213,СВЦЭМ!$B$34:$B$777,E$190)+'СЕТ СН'!$F$12</f>
        <v>77.570636899999997</v>
      </c>
      <c r="F213" s="37">
        <f>SUMIFS(СВЦЭМ!$F$34:$F$777,СВЦЭМ!$A$34:$A$777,$A213,СВЦЭМ!$B$34:$B$777,F$190)+'СЕТ СН'!$F$12</f>
        <v>77.098901760000004</v>
      </c>
      <c r="G213" s="37">
        <f>SUMIFS(СВЦЭМ!$F$34:$F$777,СВЦЭМ!$A$34:$A$777,$A213,СВЦЭМ!$B$34:$B$777,G$190)+'СЕТ СН'!$F$12</f>
        <v>75.071705050000006</v>
      </c>
      <c r="H213" s="37">
        <f>SUMIFS(СВЦЭМ!$F$34:$F$777,СВЦЭМ!$A$34:$A$777,$A213,СВЦЭМ!$B$34:$B$777,H$190)+'СЕТ СН'!$F$12</f>
        <v>69.346490860000003</v>
      </c>
      <c r="I213" s="37">
        <f>SUMIFS(СВЦЭМ!$F$34:$F$777,СВЦЭМ!$A$34:$A$777,$A213,СВЦЭМ!$B$34:$B$777,I$190)+'СЕТ СН'!$F$12</f>
        <v>62.665599290000003</v>
      </c>
      <c r="J213" s="37">
        <f>SUMIFS(СВЦЭМ!$F$34:$F$777,СВЦЭМ!$A$34:$A$777,$A213,СВЦЭМ!$B$34:$B$777,J$190)+'СЕТ СН'!$F$12</f>
        <v>60.991217910000003</v>
      </c>
      <c r="K213" s="37">
        <f>SUMIFS(СВЦЭМ!$F$34:$F$777,СВЦЭМ!$A$34:$A$777,$A213,СВЦЭМ!$B$34:$B$777,K$190)+'СЕТ СН'!$F$12</f>
        <v>61.272870410000003</v>
      </c>
      <c r="L213" s="37">
        <f>SUMIFS(СВЦЭМ!$F$34:$F$777,СВЦЭМ!$A$34:$A$777,$A213,СВЦЭМ!$B$34:$B$777,L$190)+'СЕТ СН'!$F$12</f>
        <v>65.243370940000005</v>
      </c>
      <c r="M213" s="37">
        <f>SUMIFS(СВЦЭМ!$F$34:$F$777,СВЦЭМ!$A$34:$A$777,$A213,СВЦЭМ!$B$34:$B$777,M$190)+'СЕТ СН'!$F$12</f>
        <v>68.247052310000001</v>
      </c>
      <c r="N213" s="37">
        <f>SUMIFS(СВЦЭМ!$F$34:$F$777,СВЦЭМ!$A$34:$A$777,$A213,СВЦЭМ!$B$34:$B$777,N$190)+'СЕТ СН'!$F$12</f>
        <v>65.903588069999998</v>
      </c>
      <c r="O213" s="37">
        <f>SUMIFS(СВЦЭМ!$F$34:$F$777,СВЦЭМ!$A$34:$A$777,$A213,СВЦЭМ!$B$34:$B$777,O$190)+'СЕТ СН'!$F$12</f>
        <v>65.540752330000004</v>
      </c>
      <c r="P213" s="37">
        <f>SUMIFS(СВЦЭМ!$F$34:$F$777,СВЦЭМ!$A$34:$A$777,$A213,СВЦЭМ!$B$34:$B$777,P$190)+'СЕТ СН'!$F$12</f>
        <v>66.001259039999994</v>
      </c>
      <c r="Q213" s="37">
        <f>SUMIFS(СВЦЭМ!$F$34:$F$777,СВЦЭМ!$A$34:$A$777,$A213,СВЦЭМ!$B$34:$B$777,Q$190)+'СЕТ СН'!$F$12</f>
        <v>66.484451089999993</v>
      </c>
      <c r="R213" s="37">
        <f>SUMIFS(СВЦЭМ!$F$34:$F$777,СВЦЭМ!$A$34:$A$777,$A213,СВЦЭМ!$B$34:$B$777,R$190)+'СЕТ СН'!$F$12</f>
        <v>65.451595280000006</v>
      </c>
      <c r="S213" s="37">
        <f>SUMIFS(СВЦЭМ!$F$34:$F$777,СВЦЭМ!$A$34:$A$777,$A213,СВЦЭМ!$B$34:$B$777,S$190)+'СЕТ СН'!$F$12</f>
        <v>64.650907290000006</v>
      </c>
      <c r="T213" s="37">
        <f>SUMIFS(СВЦЭМ!$F$34:$F$777,СВЦЭМ!$A$34:$A$777,$A213,СВЦЭМ!$B$34:$B$777,T$190)+'СЕТ СН'!$F$12</f>
        <v>60.944088430000001</v>
      </c>
      <c r="U213" s="37">
        <f>SUMIFS(СВЦЭМ!$F$34:$F$777,СВЦЭМ!$A$34:$A$777,$A213,СВЦЭМ!$B$34:$B$777,U$190)+'СЕТ СН'!$F$12</f>
        <v>60.6117147</v>
      </c>
      <c r="V213" s="37">
        <f>SUMIFS(СВЦЭМ!$F$34:$F$777,СВЦЭМ!$A$34:$A$777,$A213,СВЦЭМ!$B$34:$B$777,V$190)+'СЕТ СН'!$F$12</f>
        <v>60.67761892</v>
      </c>
      <c r="W213" s="37">
        <f>SUMIFS(СВЦЭМ!$F$34:$F$777,СВЦЭМ!$A$34:$A$777,$A213,СВЦЭМ!$B$34:$B$777,W$190)+'СЕТ СН'!$F$12</f>
        <v>60.314588090000001</v>
      </c>
      <c r="X213" s="37">
        <f>SUMIFS(СВЦЭМ!$F$34:$F$777,СВЦЭМ!$A$34:$A$777,$A213,СВЦЭМ!$B$34:$B$777,X$190)+'СЕТ СН'!$F$12</f>
        <v>64.276262959999997</v>
      </c>
      <c r="Y213" s="37">
        <f>SUMIFS(СВЦЭМ!$F$34:$F$777,СВЦЭМ!$A$34:$A$777,$A213,СВЦЭМ!$B$34:$B$777,Y$190)+'СЕТ СН'!$F$12</f>
        <v>68.982042239999998</v>
      </c>
    </row>
    <row r="214" spans="1:25" ht="15.75" x14ac:dyDescent="0.2">
      <c r="A214" s="36">
        <f t="shared" si="5"/>
        <v>42637</v>
      </c>
      <c r="B214" s="37">
        <f>SUMIFS(СВЦЭМ!$F$34:$F$777,СВЦЭМ!$A$34:$A$777,$A214,СВЦЭМ!$B$34:$B$777,B$190)+'СЕТ СН'!$F$12</f>
        <v>64.943108469999999</v>
      </c>
      <c r="C214" s="37">
        <f>SUMIFS(СВЦЭМ!$F$34:$F$777,СВЦЭМ!$A$34:$A$777,$A214,СВЦЭМ!$B$34:$B$777,C$190)+'СЕТ СН'!$F$12</f>
        <v>72.103603340000006</v>
      </c>
      <c r="D214" s="37">
        <f>SUMIFS(СВЦЭМ!$F$34:$F$777,СВЦЭМ!$A$34:$A$777,$A214,СВЦЭМ!$B$34:$B$777,D$190)+'СЕТ СН'!$F$12</f>
        <v>76.437098629999994</v>
      </c>
      <c r="E214" s="37">
        <f>SUMIFS(СВЦЭМ!$F$34:$F$777,СВЦЭМ!$A$34:$A$777,$A214,СВЦЭМ!$B$34:$B$777,E$190)+'СЕТ СН'!$F$12</f>
        <v>77.342535810000001</v>
      </c>
      <c r="F214" s="37">
        <f>SUMIFS(СВЦЭМ!$F$34:$F$777,СВЦЭМ!$A$34:$A$777,$A214,СВЦЭМ!$B$34:$B$777,F$190)+'СЕТ СН'!$F$12</f>
        <v>78.042705650000002</v>
      </c>
      <c r="G214" s="37">
        <f>SUMIFS(СВЦЭМ!$F$34:$F$777,СВЦЭМ!$A$34:$A$777,$A214,СВЦЭМ!$B$34:$B$777,G$190)+'СЕТ СН'!$F$12</f>
        <v>77.393906569999999</v>
      </c>
      <c r="H214" s="37">
        <f>SUMIFS(СВЦЭМ!$F$34:$F$777,СВЦЭМ!$A$34:$A$777,$A214,СВЦЭМ!$B$34:$B$777,H$190)+'СЕТ СН'!$F$12</f>
        <v>73.801974979999997</v>
      </c>
      <c r="I214" s="37">
        <f>SUMIFS(СВЦЭМ!$F$34:$F$777,СВЦЭМ!$A$34:$A$777,$A214,СВЦЭМ!$B$34:$B$777,I$190)+'СЕТ СН'!$F$12</f>
        <v>67.501829819999998</v>
      </c>
      <c r="J214" s="37">
        <f>SUMIFS(СВЦЭМ!$F$34:$F$777,СВЦЭМ!$A$34:$A$777,$A214,СВЦЭМ!$B$34:$B$777,J$190)+'СЕТ СН'!$F$12</f>
        <v>59.448722140000001</v>
      </c>
      <c r="K214" s="37">
        <f>SUMIFS(СВЦЭМ!$F$34:$F$777,СВЦЭМ!$A$34:$A$777,$A214,СВЦЭМ!$B$34:$B$777,K$190)+'СЕТ СН'!$F$12</f>
        <v>58.156954370000001</v>
      </c>
      <c r="L214" s="37">
        <f>SUMIFS(СВЦЭМ!$F$34:$F$777,СВЦЭМ!$A$34:$A$777,$A214,СВЦЭМ!$B$34:$B$777,L$190)+'СЕТ СН'!$F$12</f>
        <v>60.84443392</v>
      </c>
      <c r="M214" s="37">
        <f>SUMIFS(СВЦЭМ!$F$34:$F$777,СВЦЭМ!$A$34:$A$777,$A214,СВЦЭМ!$B$34:$B$777,M$190)+'СЕТ СН'!$F$12</f>
        <v>64.762066570000002</v>
      </c>
      <c r="N214" s="37">
        <f>SUMIFS(СВЦЭМ!$F$34:$F$777,СВЦЭМ!$A$34:$A$777,$A214,СВЦЭМ!$B$34:$B$777,N$190)+'СЕТ СН'!$F$12</f>
        <v>62.382081239999998</v>
      </c>
      <c r="O214" s="37">
        <f>SUMIFS(СВЦЭМ!$F$34:$F$777,СВЦЭМ!$A$34:$A$777,$A214,СВЦЭМ!$B$34:$B$777,O$190)+'СЕТ СН'!$F$12</f>
        <v>54.429851859999999</v>
      </c>
      <c r="P214" s="37">
        <f>SUMIFS(СВЦЭМ!$F$34:$F$777,СВЦЭМ!$A$34:$A$777,$A214,СВЦЭМ!$B$34:$B$777,P$190)+'СЕТ СН'!$F$12</f>
        <v>53.806115990000002</v>
      </c>
      <c r="Q214" s="37">
        <f>SUMIFS(СВЦЭМ!$F$34:$F$777,СВЦЭМ!$A$34:$A$777,$A214,СВЦЭМ!$B$34:$B$777,Q$190)+'СЕТ СН'!$F$12</f>
        <v>53.020362110000001</v>
      </c>
      <c r="R214" s="37">
        <f>SUMIFS(СВЦЭМ!$F$34:$F$777,СВЦЭМ!$A$34:$A$777,$A214,СВЦЭМ!$B$34:$B$777,R$190)+'СЕТ СН'!$F$12</f>
        <v>52.772665430000004</v>
      </c>
      <c r="S214" s="37">
        <f>SUMIFS(СВЦЭМ!$F$34:$F$777,СВЦЭМ!$A$34:$A$777,$A214,СВЦЭМ!$B$34:$B$777,S$190)+'СЕТ СН'!$F$12</f>
        <v>53.610244969999997</v>
      </c>
      <c r="T214" s="37">
        <f>SUMIFS(СВЦЭМ!$F$34:$F$777,СВЦЭМ!$A$34:$A$777,$A214,СВЦЭМ!$B$34:$B$777,T$190)+'СЕТ СН'!$F$12</f>
        <v>55.08187144</v>
      </c>
      <c r="U214" s="37">
        <f>SUMIFS(СВЦЭМ!$F$34:$F$777,СВЦЭМ!$A$34:$A$777,$A214,СВЦЭМ!$B$34:$B$777,U$190)+'СЕТ СН'!$F$12</f>
        <v>58.802138939999999</v>
      </c>
      <c r="V214" s="37">
        <f>SUMIFS(СВЦЭМ!$F$34:$F$777,СВЦЭМ!$A$34:$A$777,$A214,СВЦЭМ!$B$34:$B$777,V$190)+'СЕТ СН'!$F$12</f>
        <v>61.787651599999997</v>
      </c>
      <c r="W214" s="37">
        <f>SUMIFS(СВЦЭМ!$F$34:$F$777,СВЦЭМ!$A$34:$A$777,$A214,СВЦЭМ!$B$34:$B$777,W$190)+'СЕТ СН'!$F$12</f>
        <v>60.27281764</v>
      </c>
      <c r="X214" s="37">
        <f>SUMIFS(СВЦЭМ!$F$34:$F$777,СВЦЭМ!$A$34:$A$777,$A214,СВЦЭМ!$B$34:$B$777,X$190)+'СЕТ СН'!$F$12</f>
        <v>57.065641620000001</v>
      </c>
      <c r="Y214" s="37">
        <f>SUMIFS(СВЦЭМ!$F$34:$F$777,СВЦЭМ!$A$34:$A$777,$A214,СВЦЭМ!$B$34:$B$777,Y$190)+'СЕТ СН'!$F$12</f>
        <v>62.232775799999999</v>
      </c>
    </row>
    <row r="215" spans="1:25" ht="15.75" x14ac:dyDescent="0.2">
      <c r="A215" s="36">
        <f t="shared" si="5"/>
        <v>42638</v>
      </c>
      <c r="B215" s="37">
        <f>SUMIFS(СВЦЭМ!$F$34:$F$777,СВЦЭМ!$A$34:$A$777,$A215,СВЦЭМ!$B$34:$B$777,B$190)+'СЕТ СН'!$F$12</f>
        <v>65.027477970000007</v>
      </c>
      <c r="C215" s="37">
        <f>SUMIFS(СВЦЭМ!$F$34:$F$777,СВЦЭМ!$A$34:$A$777,$A215,СВЦЭМ!$B$34:$B$777,C$190)+'СЕТ СН'!$F$12</f>
        <v>72.241650359999994</v>
      </c>
      <c r="D215" s="37">
        <f>SUMIFS(СВЦЭМ!$F$34:$F$777,СВЦЭМ!$A$34:$A$777,$A215,СВЦЭМ!$B$34:$B$777,D$190)+'СЕТ СН'!$F$12</f>
        <v>76.978506190000004</v>
      </c>
      <c r="E215" s="37">
        <f>SUMIFS(СВЦЭМ!$F$34:$F$777,СВЦЭМ!$A$34:$A$777,$A215,СВЦЭМ!$B$34:$B$777,E$190)+'СЕТ СН'!$F$12</f>
        <v>77.149060730000002</v>
      </c>
      <c r="F215" s="37">
        <f>SUMIFS(СВЦЭМ!$F$34:$F$777,СВЦЭМ!$A$34:$A$777,$A215,СВЦЭМ!$B$34:$B$777,F$190)+'СЕТ СН'!$F$12</f>
        <v>76.835978409999996</v>
      </c>
      <c r="G215" s="37">
        <f>SUMIFS(СВЦЭМ!$F$34:$F$777,СВЦЭМ!$A$34:$A$777,$A215,СВЦЭМ!$B$34:$B$777,G$190)+'СЕТ СН'!$F$12</f>
        <v>76.576046629999993</v>
      </c>
      <c r="H215" s="37">
        <f>SUMIFS(СВЦЭМ!$F$34:$F$777,СВЦЭМ!$A$34:$A$777,$A215,СВЦЭМ!$B$34:$B$777,H$190)+'СЕТ СН'!$F$12</f>
        <v>74.51930222</v>
      </c>
      <c r="I215" s="37">
        <f>SUMIFS(СВЦЭМ!$F$34:$F$777,СВЦЭМ!$A$34:$A$777,$A215,СВЦЭМ!$B$34:$B$777,I$190)+'СЕТ СН'!$F$12</f>
        <v>69.489260119999997</v>
      </c>
      <c r="J215" s="37">
        <f>SUMIFS(СВЦЭМ!$F$34:$F$777,СВЦЭМ!$A$34:$A$777,$A215,СВЦЭМ!$B$34:$B$777,J$190)+'СЕТ СН'!$F$12</f>
        <v>61.395704270000003</v>
      </c>
      <c r="K215" s="37">
        <f>SUMIFS(СВЦЭМ!$F$34:$F$777,СВЦЭМ!$A$34:$A$777,$A215,СВЦЭМ!$B$34:$B$777,K$190)+'СЕТ СН'!$F$12</f>
        <v>57.239082740000001</v>
      </c>
      <c r="L215" s="37">
        <f>SUMIFS(СВЦЭМ!$F$34:$F$777,СВЦЭМ!$A$34:$A$777,$A215,СВЦЭМ!$B$34:$B$777,L$190)+'СЕТ СН'!$F$12</f>
        <v>53.705312769999999</v>
      </c>
      <c r="M215" s="37">
        <f>SUMIFS(СВЦЭМ!$F$34:$F$777,СВЦЭМ!$A$34:$A$777,$A215,СВЦЭМ!$B$34:$B$777,M$190)+'СЕТ СН'!$F$12</f>
        <v>55.176371170000003</v>
      </c>
      <c r="N215" s="37">
        <f>SUMIFS(СВЦЭМ!$F$34:$F$777,СВЦЭМ!$A$34:$A$777,$A215,СВЦЭМ!$B$34:$B$777,N$190)+'СЕТ СН'!$F$12</f>
        <v>54.029569019999997</v>
      </c>
      <c r="O215" s="37">
        <f>SUMIFS(СВЦЭМ!$F$34:$F$777,СВЦЭМ!$A$34:$A$777,$A215,СВЦЭМ!$B$34:$B$777,O$190)+'СЕТ СН'!$F$12</f>
        <v>54.55904091</v>
      </c>
      <c r="P215" s="37">
        <f>SUMIFS(СВЦЭМ!$F$34:$F$777,СВЦЭМ!$A$34:$A$777,$A215,СВЦЭМ!$B$34:$B$777,P$190)+'СЕТ СН'!$F$12</f>
        <v>55.246200620000003</v>
      </c>
      <c r="Q215" s="37">
        <f>SUMIFS(СВЦЭМ!$F$34:$F$777,СВЦЭМ!$A$34:$A$777,$A215,СВЦЭМ!$B$34:$B$777,Q$190)+'СЕТ СН'!$F$12</f>
        <v>55.689483760000002</v>
      </c>
      <c r="R215" s="37">
        <f>SUMIFS(СВЦЭМ!$F$34:$F$777,СВЦЭМ!$A$34:$A$777,$A215,СВЦЭМ!$B$34:$B$777,R$190)+'СЕТ СН'!$F$12</f>
        <v>57.033508900000001</v>
      </c>
      <c r="S215" s="37">
        <f>SUMIFS(СВЦЭМ!$F$34:$F$777,СВЦЭМ!$A$34:$A$777,$A215,СВЦЭМ!$B$34:$B$777,S$190)+'СЕТ СН'!$F$12</f>
        <v>56.348159580000001</v>
      </c>
      <c r="T215" s="37">
        <f>SUMIFS(СВЦЭМ!$F$34:$F$777,СВЦЭМ!$A$34:$A$777,$A215,СВЦЭМ!$B$34:$B$777,T$190)+'СЕТ СН'!$F$12</f>
        <v>54.741634689999998</v>
      </c>
      <c r="U215" s="37">
        <f>SUMIFS(СВЦЭМ!$F$34:$F$777,СВЦЭМ!$A$34:$A$777,$A215,СВЦЭМ!$B$34:$B$777,U$190)+'СЕТ СН'!$F$12</f>
        <v>56.549798289999998</v>
      </c>
      <c r="V215" s="37">
        <f>SUMIFS(СВЦЭМ!$F$34:$F$777,СВЦЭМ!$A$34:$A$777,$A215,СВЦЭМ!$B$34:$B$777,V$190)+'СЕТ СН'!$F$12</f>
        <v>56.479943810000002</v>
      </c>
      <c r="W215" s="37">
        <f>SUMIFS(СВЦЭМ!$F$34:$F$777,СВЦЭМ!$A$34:$A$777,$A215,СВЦЭМ!$B$34:$B$777,W$190)+'СЕТ СН'!$F$12</f>
        <v>55.051987910000001</v>
      </c>
      <c r="X215" s="37">
        <f>SUMIFS(СВЦЭМ!$F$34:$F$777,СВЦЭМ!$A$34:$A$777,$A215,СВЦЭМ!$B$34:$B$777,X$190)+'СЕТ СН'!$F$12</f>
        <v>56.344164280000001</v>
      </c>
      <c r="Y215" s="37">
        <f>SUMIFS(СВЦЭМ!$F$34:$F$777,СВЦЭМ!$A$34:$A$777,$A215,СВЦЭМ!$B$34:$B$777,Y$190)+'СЕТ СН'!$F$12</f>
        <v>61.074046279999997</v>
      </c>
    </row>
    <row r="216" spans="1:25" ht="15.75" x14ac:dyDescent="0.2">
      <c r="A216" s="36">
        <f t="shared" si="5"/>
        <v>42639</v>
      </c>
      <c r="B216" s="37">
        <f>SUMIFS(СВЦЭМ!$F$34:$F$777,СВЦЭМ!$A$34:$A$777,$A216,СВЦЭМ!$B$34:$B$777,B$190)+'СЕТ СН'!$F$12</f>
        <v>65.550147150000001</v>
      </c>
      <c r="C216" s="37">
        <f>SUMIFS(СВЦЭМ!$F$34:$F$777,СВЦЭМ!$A$34:$A$777,$A216,СВЦЭМ!$B$34:$B$777,C$190)+'СЕТ СН'!$F$12</f>
        <v>72.440540850000005</v>
      </c>
      <c r="D216" s="37">
        <f>SUMIFS(СВЦЭМ!$F$34:$F$777,СВЦЭМ!$A$34:$A$777,$A216,СВЦЭМ!$B$34:$B$777,D$190)+'СЕТ СН'!$F$12</f>
        <v>76.349041760000006</v>
      </c>
      <c r="E216" s="37">
        <f>SUMIFS(СВЦЭМ!$F$34:$F$777,СВЦЭМ!$A$34:$A$777,$A216,СВЦЭМ!$B$34:$B$777,E$190)+'СЕТ СН'!$F$12</f>
        <v>76.630274819999997</v>
      </c>
      <c r="F216" s="37">
        <f>SUMIFS(СВЦЭМ!$F$34:$F$777,СВЦЭМ!$A$34:$A$777,$A216,СВЦЭМ!$B$34:$B$777,F$190)+'СЕТ СН'!$F$12</f>
        <v>75.755374369999998</v>
      </c>
      <c r="G216" s="37">
        <f>SUMIFS(СВЦЭМ!$F$34:$F$777,СВЦЭМ!$A$34:$A$777,$A216,СВЦЭМ!$B$34:$B$777,G$190)+'СЕТ СН'!$F$12</f>
        <v>75.340779850000004</v>
      </c>
      <c r="H216" s="37">
        <f>SUMIFS(СВЦЭМ!$F$34:$F$777,СВЦЭМ!$A$34:$A$777,$A216,СВЦЭМ!$B$34:$B$777,H$190)+'СЕТ СН'!$F$12</f>
        <v>68.379092689999993</v>
      </c>
      <c r="I216" s="37">
        <f>SUMIFS(СВЦЭМ!$F$34:$F$777,СВЦЭМ!$A$34:$A$777,$A216,СВЦЭМ!$B$34:$B$777,I$190)+'СЕТ СН'!$F$12</f>
        <v>59.269556090000002</v>
      </c>
      <c r="J216" s="37">
        <f>SUMIFS(СВЦЭМ!$F$34:$F$777,СВЦЭМ!$A$34:$A$777,$A216,СВЦЭМ!$B$34:$B$777,J$190)+'СЕТ СН'!$F$12</f>
        <v>54.215710950000002</v>
      </c>
      <c r="K216" s="37">
        <f>SUMIFS(СВЦЭМ!$F$34:$F$777,СВЦЭМ!$A$34:$A$777,$A216,СВЦЭМ!$B$34:$B$777,K$190)+'СЕТ СН'!$F$12</f>
        <v>53.03940566</v>
      </c>
      <c r="L216" s="37">
        <f>SUMIFS(СВЦЭМ!$F$34:$F$777,СВЦЭМ!$A$34:$A$777,$A216,СВЦЭМ!$B$34:$B$777,L$190)+'СЕТ СН'!$F$12</f>
        <v>52.589266979999998</v>
      </c>
      <c r="M216" s="37">
        <f>SUMIFS(СВЦЭМ!$F$34:$F$777,СВЦЭМ!$A$34:$A$777,$A216,СВЦЭМ!$B$34:$B$777,M$190)+'СЕТ СН'!$F$12</f>
        <v>53.81669831</v>
      </c>
      <c r="N216" s="37">
        <f>SUMIFS(СВЦЭМ!$F$34:$F$777,СВЦЭМ!$A$34:$A$777,$A216,СВЦЭМ!$B$34:$B$777,N$190)+'СЕТ СН'!$F$12</f>
        <v>55.052955949999998</v>
      </c>
      <c r="O216" s="37">
        <f>SUMIFS(СВЦЭМ!$F$34:$F$777,СВЦЭМ!$A$34:$A$777,$A216,СВЦЭМ!$B$34:$B$777,O$190)+'СЕТ СН'!$F$12</f>
        <v>55.001803840000001</v>
      </c>
      <c r="P216" s="37">
        <f>SUMIFS(СВЦЭМ!$F$34:$F$777,СВЦЭМ!$A$34:$A$777,$A216,СВЦЭМ!$B$34:$B$777,P$190)+'СЕТ СН'!$F$12</f>
        <v>54.547095990000003</v>
      </c>
      <c r="Q216" s="37">
        <f>SUMIFS(СВЦЭМ!$F$34:$F$777,СВЦЭМ!$A$34:$A$777,$A216,СВЦЭМ!$B$34:$B$777,Q$190)+'СЕТ СН'!$F$12</f>
        <v>55.545781359999999</v>
      </c>
      <c r="R216" s="37">
        <f>SUMIFS(СВЦЭМ!$F$34:$F$777,СВЦЭМ!$A$34:$A$777,$A216,СВЦЭМ!$B$34:$B$777,R$190)+'СЕТ СН'!$F$12</f>
        <v>56.678601999999998</v>
      </c>
      <c r="S216" s="37">
        <f>SUMIFS(СВЦЭМ!$F$34:$F$777,СВЦЭМ!$A$34:$A$777,$A216,СВЦЭМ!$B$34:$B$777,S$190)+'СЕТ СН'!$F$12</f>
        <v>57.778524339999997</v>
      </c>
      <c r="T216" s="37">
        <f>SUMIFS(СВЦЭМ!$F$34:$F$777,СВЦЭМ!$A$34:$A$777,$A216,СВЦЭМ!$B$34:$B$777,T$190)+'СЕТ СН'!$F$12</f>
        <v>54.237426020000001</v>
      </c>
      <c r="U216" s="37">
        <f>SUMIFS(СВЦЭМ!$F$34:$F$777,СВЦЭМ!$A$34:$A$777,$A216,СВЦЭМ!$B$34:$B$777,U$190)+'СЕТ СН'!$F$12</f>
        <v>50.658807160000002</v>
      </c>
      <c r="V216" s="37">
        <f>SUMIFS(СВЦЭМ!$F$34:$F$777,СВЦЭМ!$A$34:$A$777,$A216,СВЦЭМ!$B$34:$B$777,V$190)+'СЕТ СН'!$F$12</f>
        <v>51.691935639999997</v>
      </c>
      <c r="W216" s="37">
        <f>SUMIFS(СВЦЭМ!$F$34:$F$777,СВЦЭМ!$A$34:$A$777,$A216,СВЦЭМ!$B$34:$B$777,W$190)+'СЕТ СН'!$F$12</f>
        <v>50.63822862</v>
      </c>
      <c r="X216" s="37">
        <f>SUMIFS(СВЦЭМ!$F$34:$F$777,СВЦЭМ!$A$34:$A$777,$A216,СВЦЭМ!$B$34:$B$777,X$190)+'СЕТ СН'!$F$12</f>
        <v>54.920513999999997</v>
      </c>
      <c r="Y216" s="37">
        <f>SUMIFS(СВЦЭМ!$F$34:$F$777,СВЦЭМ!$A$34:$A$777,$A216,СВЦЭМ!$B$34:$B$777,Y$190)+'СЕТ СН'!$F$12</f>
        <v>62.136566940000002</v>
      </c>
    </row>
    <row r="217" spans="1:25" ht="15.75" x14ac:dyDescent="0.2">
      <c r="A217" s="36">
        <f t="shared" si="5"/>
        <v>42640</v>
      </c>
      <c r="B217" s="37">
        <f>SUMIFS(СВЦЭМ!$F$34:$F$777,СВЦЭМ!$A$34:$A$777,$A217,СВЦЭМ!$B$34:$B$777,B$190)+'СЕТ СН'!$F$12</f>
        <v>65.462853109999998</v>
      </c>
      <c r="C217" s="37">
        <f>SUMIFS(СВЦЭМ!$F$34:$F$777,СВЦЭМ!$A$34:$A$777,$A217,СВЦЭМ!$B$34:$B$777,C$190)+'СЕТ СН'!$F$12</f>
        <v>72.543435869999996</v>
      </c>
      <c r="D217" s="37">
        <f>SUMIFS(СВЦЭМ!$F$34:$F$777,СВЦЭМ!$A$34:$A$777,$A217,СВЦЭМ!$B$34:$B$777,D$190)+'СЕТ СН'!$F$12</f>
        <v>76.539972980000002</v>
      </c>
      <c r="E217" s="37">
        <f>SUMIFS(СВЦЭМ!$F$34:$F$777,СВЦЭМ!$A$34:$A$777,$A217,СВЦЭМ!$B$34:$B$777,E$190)+'СЕТ СН'!$F$12</f>
        <v>76.782840300000004</v>
      </c>
      <c r="F217" s="37">
        <f>SUMIFS(СВЦЭМ!$F$34:$F$777,СВЦЭМ!$A$34:$A$777,$A217,СВЦЭМ!$B$34:$B$777,F$190)+'СЕТ СН'!$F$12</f>
        <v>75.947804980000001</v>
      </c>
      <c r="G217" s="37">
        <f>SUMIFS(СВЦЭМ!$F$34:$F$777,СВЦЭМ!$A$34:$A$777,$A217,СВЦЭМ!$B$34:$B$777,G$190)+'СЕТ СН'!$F$12</f>
        <v>74.255318290000005</v>
      </c>
      <c r="H217" s="37">
        <f>SUMIFS(СВЦЭМ!$F$34:$F$777,СВЦЭМ!$A$34:$A$777,$A217,СВЦЭМ!$B$34:$B$777,H$190)+'СЕТ СН'!$F$12</f>
        <v>67.408752960000001</v>
      </c>
      <c r="I217" s="37">
        <f>SUMIFS(СВЦЭМ!$F$34:$F$777,СВЦЭМ!$A$34:$A$777,$A217,СВЦЭМ!$B$34:$B$777,I$190)+'СЕТ СН'!$F$12</f>
        <v>61.434267839999997</v>
      </c>
      <c r="J217" s="37">
        <f>SUMIFS(СВЦЭМ!$F$34:$F$777,СВЦЭМ!$A$34:$A$777,$A217,СВЦЭМ!$B$34:$B$777,J$190)+'СЕТ СН'!$F$12</f>
        <v>56.755924059999998</v>
      </c>
      <c r="K217" s="37">
        <f>SUMIFS(СВЦЭМ!$F$34:$F$777,СВЦЭМ!$A$34:$A$777,$A217,СВЦЭМ!$B$34:$B$777,K$190)+'СЕТ СН'!$F$12</f>
        <v>55.797090769999997</v>
      </c>
      <c r="L217" s="37">
        <f>SUMIFS(СВЦЭМ!$F$34:$F$777,СВЦЭМ!$A$34:$A$777,$A217,СВЦЭМ!$B$34:$B$777,L$190)+'СЕТ СН'!$F$12</f>
        <v>50.829237390000003</v>
      </c>
      <c r="M217" s="37">
        <f>SUMIFS(СВЦЭМ!$F$34:$F$777,СВЦЭМ!$A$34:$A$777,$A217,СВЦЭМ!$B$34:$B$777,M$190)+'СЕТ СН'!$F$12</f>
        <v>50.53362276</v>
      </c>
      <c r="N217" s="37">
        <f>SUMIFS(СВЦЭМ!$F$34:$F$777,СВЦЭМ!$A$34:$A$777,$A217,СВЦЭМ!$B$34:$B$777,N$190)+'СЕТ СН'!$F$12</f>
        <v>54.823308439999998</v>
      </c>
      <c r="O217" s="37">
        <f>SUMIFS(СВЦЭМ!$F$34:$F$777,СВЦЭМ!$A$34:$A$777,$A217,СВЦЭМ!$B$34:$B$777,O$190)+'СЕТ СН'!$F$12</f>
        <v>52.557845739999998</v>
      </c>
      <c r="P217" s="37">
        <f>SUMIFS(СВЦЭМ!$F$34:$F$777,СВЦЭМ!$A$34:$A$777,$A217,СВЦЭМ!$B$34:$B$777,P$190)+'СЕТ СН'!$F$12</f>
        <v>54.257179780000001</v>
      </c>
      <c r="Q217" s="37">
        <f>SUMIFS(СВЦЭМ!$F$34:$F$777,СВЦЭМ!$A$34:$A$777,$A217,СВЦЭМ!$B$34:$B$777,Q$190)+'СЕТ СН'!$F$12</f>
        <v>56.031635110000003</v>
      </c>
      <c r="R217" s="37">
        <f>SUMIFS(СВЦЭМ!$F$34:$F$777,СВЦЭМ!$A$34:$A$777,$A217,СВЦЭМ!$B$34:$B$777,R$190)+'СЕТ СН'!$F$12</f>
        <v>56.307711279999999</v>
      </c>
      <c r="S217" s="37">
        <f>SUMIFS(СВЦЭМ!$F$34:$F$777,СВЦЭМ!$A$34:$A$777,$A217,СВЦЭМ!$B$34:$B$777,S$190)+'СЕТ СН'!$F$12</f>
        <v>56.383136049999997</v>
      </c>
      <c r="T217" s="37">
        <f>SUMIFS(СВЦЭМ!$F$34:$F$777,СВЦЭМ!$A$34:$A$777,$A217,СВЦЭМ!$B$34:$B$777,T$190)+'СЕТ СН'!$F$12</f>
        <v>54.347786309999996</v>
      </c>
      <c r="U217" s="37">
        <f>SUMIFS(СВЦЭМ!$F$34:$F$777,СВЦЭМ!$A$34:$A$777,$A217,СВЦЭМ!$B$34:$B$777,U$190)+'СЕТ СН'!$F$12</f>
        <v>51.27534636</v>
      </c>
      <c r="V217" s="37">
        <f>SUMIFS(СВЦЭМ!$F$34:$F$777,СВЦЭМ!$A$34:$A$777,$A217,СВЦЭМ!$B$34:$B$777,V$190)+'СЕТ СН'!$F$12</f>
        <v>53.56379381</v>
      </c>
      <c r="W217" s="37">
        <f>SUMIFS(СВЦЭМ!$F$34:$F$777,СВЦЭМ!$A$34:$A$777,$A217,СВЦЭМ!$B$34:$B$777,W$190)+'СЕТ СН'!$F$12</f>
        <v>51.41629554</v>
      </c>
      <c r="X217" s="37">
        <f>SUMIFS(СВЦЭМ!$F$34:$F$777,СВЦЭМ!$A$34:$A$777,$A217,СВЦЭМ!$B$34:$B$777,X$190)+'СЕТ СН'!$F$12</f>
        <v>52.81444948</v>
      </c>
      <c r="Y217" s="37">
        <f>SUMIFS(СВЦЭМ!$F$34:$F$777,СВЦЭМ!$A$34:$A$777,$A217,СВЦЭМ!$B$34:$B$777,Y$190)+'СЕТ СН'!$F$12</f>
        <v>62.147342039999998</v>
      </c>
    </row>
    <row r="218" spans="1:25" ht="15.75" x14ac:dyDescent="0.2">
      <c r="A218" s="36">
        <f t="shared" si="5"/>
        <v>42641</v>
      </c>
      <c r="B218" s="37">
        <f>SUMIFS(СВЦЭМ!$F$34:$F$777,СВЦЭМ!$A$34:$A$777,$A218,СВЦЭМ!$B$34:$B$777,B$190)+'СЕТ СН'!$F$12</f>
        <v>74.963952050000003</v>
      </c>
      <c r="C218" s="37">
        <f>SUMIFS(СВЦЭМ!$F$34:$F$777,СВЦЭМ!$A$34:$A$777,$A218,СВЦЭМ!$B$34:$B$777,C$190)+'СЕТ СН'!$F$12</f>
        <v>82.354222899999996</v>
      </c>
      <c r="D218" s="37">
        <f>SUMIFS(СВЦЭМ!$F$34:$F$777,СВЦЭМ!$A$34:$A$777,$A218,СВЦЭМ!$B$34:$B$777,D$190)+'СЕТ СН'!$F$12</f>
        <v>86.23032508</v>
      </c>
      <c r="E218" s="37">
        <f>SUMIFS(СВЦЭМ!$F$34:$F$777,СВЦЭМ!$A$34:$A$777,$A218,СВЦЭМ!$B$34:$B$777,E$190)+'СЕТ СН'!$F$12</f>
        <v>87.050139169999994</v>
      </c>
      <c r="F218" s="37">
        <f>SUMIFS(СВЦЭМ!$F$34:$F$777,СВЦЭМ!$A$34:$A$777,$A218,СВЦЭМ!$B$34:$B$777,F$190)+'СЕТ СН'!$F$12</f>
        <v>86.548081510000003</v>
      </c>
      <c r="G218" s="37">
        <f>SUMIFS(СВЦЭМ!$F$34:$F$777,СВЦЭМ!$A$34:$A$777,$A218,СВЦЭМ!$B$34:$B$777,G$190)+'СЕТ СН'!$F$12</f>
        <v>83.623975299999998</v>
      </c>
      <c r="H218" s="37">
        <f>SUMIFS(СВЦЭМ!$F$34:$F$777,СВЦЭМ!$A$34:$A$777,$A218,СВЦЭМ!$B$34:$B$777,H$190)+'СЕТ СН'!$F$12</f>
        <v>76.081077539999995</v>
      </c>
      <c r="I218" s="37">
        <f>SUMIFS(СВЦЭМ!$F$34:$F$777,СВЦЭМ!$A$34:$A$777,$A218,СВЦЭМ!$B$34:$B$777,I$190)+'СЕТ СН'!$F$12</f>
        <v>69.726940889999995</v>
      </c>
      <c r="J218" s="37">
        <f>SUMIFS(СВЦЭМ!$F$34:$F$777,СВЦЭМ!$A$34:$A$777,$A218,СВЦЭМ!$B$34:$B$777,J$190)+'СЕТ СН'!$F$12</f>
        <v>65.68819723</v>
      </c>
      <c r="K218" s="37">
        <f>SUMIFS(СВЦЭМ!$F$34:$F$777,СВЦЭМ!$A$34:$A$777,$A218,СВЦЭМ!$B$34:$B$777,K$190)+'СЕТ СН'!$F$12</f>
        <v>60.39180992</v>
      </c>
      <c r="L218" s="37">
        <f>SUMIFS(СВЦЭМ!$F$34:$F$777,СВЦЭМ!$A$34:$A$777,$A218,СВЦЭМ!$B$34:$B$777,L$190)+'СЕТ СН'!$F$12</f>
        <v>57.661075930000003</v>
      </c>
      <c r="M218" s="37">
        <f>SUMIFS(СВЦЭМ!$F$34:$F$777,СВЦЭМ!$A$34:$A$777,$A218,СВЦЭМ!$B$34:$B$777,M$190)+'СЕТ СН'!$F$12</f>
        <v>57.586707560000001</v>
      </c>
      <c r="N218" s="37">
        <f>SUMIFS(СВЦЭМ!$F$34:$F$777,СВЦЭМ!$A$34:$A$777,$A218,СВЦЭМ!$B$34:$B$777,N$190)+'СЕТ СН'!$F$12</f>
        <v>58.142078779999999</v>
      </c>
      <c r="O218" s="37">
        <f>SUMIFS(СВЦЭМ!$F$34:$F$777,СВЦЭМ!$A$34:$A$777,$A218,СВЦЭМ!$B$34:$B$777,O$190)+'СЕТ СН'!$F$12</f>
        <v>58.222849840000002</v>
      </c>
      <c r="P218" s="37">
        <f>SUMIFS(СВЦЭМ!$F$34:$F$777,СВЦЭМ!$A$34:$A$777,$A218,СВЦЭМ!$B$34:$B$777,P$190)+'СЕТ СН'!$F$12</f>
        <v>59.413252479999997</v>
      </c>
      <c r="Q218" s="37">
        <f>SUMIFS(СВЦЭМ!$F$34:$F$777,СВЦЭМ!$A$34:$A$777,$A218,СВЦЭМ!$B$34:$B$777,Q$190)+'СЕТ СН'!$F$12</f>
        <v>61.761096199999997</v>
      </c>
      <c r="R218" s="37">
        <f>SUMIFS(СВЦЭМ!$F$34:$F$777,СВЦЭМ!$A$34:$A$777,$A218,СВЦЭМ!$B$34:$B$777,R$190)+'СЕТ СН'!$F$12</f>
        <v>61.989644349999999</v>
      </c>
      <c r="S218" s="37">
        <f>SUMIFS(СВЦЭМ!$F$34:$F$777,СВЦЭМ!$A$34:$A$777,$A218,СВЦЭМ!$B$34:$B$777,S$190)+'СЕТ СН'!$F$12</f>
        <v>62.10736636</v>
      </c>
      <c r="T218" s="37">
        <f>SUMIFS(СВЦЭМ!$F$34:$F$777,СВЦЭМ!$A$34:$A$777,$A218,СВЦЭМ!$B$34:$B$777,T$190)+'СЕТ СН'!$F$12</f>
        <v>60.06278563</v>
      </c>
      <c r="U218" s="37">
        <f>SUMIFS(СВЦЭМ!$F$34:$F$777,СВЦЭМ!$A$34:$A$777,$A218,СВЦЭМ!$B$34:$B$777,U$190)+'СЕТ СН'!$F$12</f>
        <v>57.156673380000001</v>
      </c>
      <c r="V218" s="37">
        <f>SUMIFS(СВЦЭМ!$F$34:$F$777,СВЦЭМ!$A$34:$A$777,$A218,СВЦЭМ!$B$34:$B$777,V$190)+'СЕТ СН'!$F$12</f>
        <v>57.610547099999998</v>
      </c>
      <c r="W218" s="37">
        <f>SUMIFS(СВЦЭМ!$F$34:$F$777,СВЦЭМ!$A$34:$A$777,$A218,СВЦЭМ!$B$34:$B$777,W$190)+'СЕТ СН'!$F$12</f>
        <v>57.006194659999998</v>
      </c>
      <c r="X218" s="37">
        <f>SUMIFS(СВЦЭМ!$F$34:$F$777,СВЦЭМ!$A$34:$A$777,$A218,СВЦЭМ!$B$34:$B$777,X$190)+'СЕТ СН'!$F$12</f>
        <v>59.940514530000002</v>
      </c>
      <c r="Y218" s="37">
        <f>SUMIFS(СВЦЭМ!$F$34:$F$777,СВЦЭМ!$A$34:$A$777,$A218,СВЦЭМ!$B$34:$B$777,Y$190)+'СЕТ СН'!$F$12</f>
        <v>67.188007429999999</v>
      </c>
    </row>
    <row r="219" spans="1:25" ht="15.75" x14ac:dyDescent="0.2">
      <c r="A219" s="36">
        <f t="shared" si="5"/>
        <v>42642</v>
      </c>
      <c r="B219" s="37">
        <f>SUMIFS(СВЦЭМ!$F$34:$F$777,СВЦЭМ!$A$34:$A$777,$A219,СВЦЭМ!$B$34:$B$777,B$190)+'СЕТ СН'!$F$12</f>
        <v>62.508389579999999</v>
      </c>
      <c r="C219" s="37">
        <f>SUMIFS(СВЦЭМ!$F$34:$F$777,СВЦЭМ!$A$34:$A$777,$A219,СВЦЭМ!$B$34:$B$777,C$190)+'СЕТ СН'!$F$12</f>
        <v>69.965916949999993</v>
      </c>
      <c r="D219" s="37">
        <f>SUMIFS(СВЦЭМ!$F$34:$F$777,СВЦЭМ!$A$34:$A$777,$A219,СВЦЭМ!$B$34:$B$777,D$190)+'СЕТ СН'!$F$12</f>
        <v>73.096160560000001</v>
      </c>
      <c r="E219" s="37">
        <f>SUMIFS(СВЦЭМ!$F$34:$F$777,СВЦЭМ!$A$34:$A$777,$A219,СВЦЭМ!$B$34:$B$777,E$190)+'СЕТ СН'!$F$12</f>
        <v>73.862737260000003</v>
      </c>
      <c r="F219" s="37">
        <f>SUMIFS(СВЦЭМ!$F$34:$F$777,СВЦЭМ!$A$34:$A$777,$A219,СВЦЭМ!$B$34:$B$777,F$190)+'СЕТ СН'!$F$12</f>
        <v>72.896901769999999</v>
      </c>
      <c r="G219" s="37">
        <f>SUMIFS(СВЦЭМ!$F$34:$F$777,СВЦЭМ!$A$34:$A$777,$A219,СВЦЭМ!$B$34:$B$777,G$190)+'СЕТ СН'!$F$12</f>
        <v>71.610749859999999</v>
      </c>
      <c r="H219" s="37">
        <f>SUMIFS(СВЦЭМ!$F$34:$F$777,СВЦЭМ!$A$34:$A$777,$A219,СВЦЭМ!$B$34:$B$777,H$190)+'СЕТ СН'!$F$12</f>
        <v>74.723773699999995</v>
      </c>
      <c r="I219" s="37">
        <f>SUMIFS(СВЦЭМ!$F$34:$F$777,СВЦЭМ!$A$34:$A$777,$A219,СВЦЭМ!$B$34:$B$777,I$190)+'СЕТ СН'!$F$12</f>
        <v>73.276490550000005</v>
      </c>
      <c r="J219" s="37">
        <f>SUMIFS(СВЦЭМ!$F$34:$F$777,СВЦЭМ!$A$34:$A$777,$A219,СВЦЭМ!$B$34:$B$777,J$190)+'СЕТ СН'!$F$12</f>
        <v>66.307962040000007</v>
      </c>
      <c r="K219" s="37">
        <f>SUMIFS(СВЦЭМ!$F$34:$F$777,СВЦЭМ!$A$34:$A$777,$A219,СВЦЭМ!$B$34:$B$777,K$190)+'СЕТ СН'!$F$12</f>
        <v>65.568165339999993</v>
      </c>
      <c r="L219" s="37">
        <f>SUMIFS(СВЦЭМ!$F$34:$F$777,СВЦЭМ!$A$34:$A$777,$A219,СВЦЭМ!$B$34:$B$777,L$190)+'СЕТ СН'!$F$12</f>
        <v>62.244121450000002</v>
      </c>
      <c r="M219" s="37">
        <f>SUMIFS(СВЦЭМ!$F$34:$F$777,СВЦЭМ!$A$34:$A$777,$A219,СВЦЭМ!$B$34:$B$777,M$190)+'СЕТ СН'!$F$12</f>
        <v>62.96274897</v>
      </c>
      <c r="N219" s="37">
        <f>SUMIFS(СВЦЭМ!$F$34:$F$777,СВЦЭМ!$A$34:$A$777,$A219,СВЦЭМ!$B$34:$B$777,N$190)+'СЕТ СН'!$F$12</f>
        <v>62.002857939999998</v>
      </c>
      <c r="O219" s="37">
        <f>SUMIFS(СВЦЭМ!$F$34:$F$777,СВЦЭМ!$A$34:$A$777,$A219,СВЦЭМ!$B$34:$B$777,O$190)+'СЕТ СН'!$F$12</f>
        <v>62.854252989999999</v>
      </c>
      <c r="P219" s="37">
        <f>SUMIFS(СВЦЭМ!$F$34:$F$777,СВЦЭМ!$A$34:$A$777,$A219,СВЦЭМ!$B$34:$B$777,P$190)+'СЕТ СН'!$F$12</f>
        <v>65.550458520000007</v>
      </c>
      <c r="Q219" s="37">
        <f>SUMIFS(СВЦЭМ!$F$34:$F$777,СВЦЭМ!$A$34:$A$777,$A219,СВЦЭМ!$B$34:$B$777,Q$190)+'СЕТ СН'!$F$12</f>
        <v>74.398880430000006</v>
      </c>
      <c r="R219" s="37">
        <f>SUMIFS(СВЦЭМ!$F$34:$F$777,СВЦЭМ!$A$34:$A$777,$A219,СВЦЭМ!$B$34:$B$777,R$190)+'СЕТ СН'!$F$12</f>
        <v>83.622493629999994</v>
      </c>
      <c r="S219" s="37">
        <f>SUMIFS(СВЦЭМ!$F$34:$F$777,СВЦЭМ!$A$34:$A$777,$A219,СВЦЭМ!$B$34:$B$777,S$190)+'СЕТ СН'!$F$12</f>
        <v>80.992683709999994</v>
      </c>
      <c r="T219" s="37">
        <f>SUMIFS(СВЦЭМ!$F$34:$F$777,СВЦЭМ!$A$34:$A$777,$A219,СВЦЭМ!$B$34:$B$777,T$190)+'СЕТ СН'!$F$12</f>
        <v>60.754137</v>
      </c>
      <c r="U219" s="37">
        <f>SUMIFS(СВЦЭМ!$F$34:$F$777,СВЦЭМ!$A$34:$A$777,$A219,СВЦЭМ!$B$34:$B$777,U$190)+'СЕТ СН'!$F$12</f>
        <v>60.810345859999998</v>
      </c>
      <c r="V219" s="37">
        <f>SUMIFS(СВЦЭМ!$F$34:$F$777,СВЦЭМ!$A$34:$A$777,$A219,СВЦЭМ!$B$34:$B$777,V$190)+'СЕТ СН'!$F$12</f>
        <v>60.15664563</v>
      </c>
      <c r="W219" s="37">
        <f>SUMIFS(СВЦЭМ!$F$34:$F$777,СВЦЭМ!$A$34:$A$777,$A219,СВЦЭМ!$B$34:$B$777,W$190)+'СЕТ СН'!$F$12</f>
        <v>60.649423990000003</v>
      </c>
      <c r="X219" s="37">
        <f>SUMIFS(СВЦЭМ!$F$34:$F$777,СВЦЭМ!$A$34:$A$777,$A219,СВЦЭМ!$B$34:$B$777,X$190)+'СЕТ СН'!$F$12</f>
        <v>59.583332239999997</v>
      </c>
      <c r="Y219" s="37">
        <f>SUMIFS(СВЦЭМ!$F$34:$F$777,СВЦЭМ!$A$34:$A$777,$A219,СВЦЭМ!$B$34:$B$777,Y$190)+'СЕТ СН'!$F$12</f>
        <v>60.310480460000001</v>
      </c>
    </row>
    <row r="220" spans="1:25" ht="15.75" x14ac:dyDescent="0.2">
      <c r="A220" s="36">
        <f t="shared" si="5"/>
        <v>42643</v>
      </c>
      <c r="B220" s="37">
        <f>SUMIFS(СВЦЭМ!$F$34:$F$777,СВЦЭМ!$A$34:$A$777,$A220,СВЦЭМ!$B$34:$B$777,B$190)+'СЕТ СН'!$F$12</f>
        <v>75.594840189999999</v>
      </c>
      <c r="C220" s="37">
        <f>SUMIFS(СВЦЭМ!$F$34:$F$777,СВЦЭМ!$A$34:$A$777,$A220,СВЦЭМ!$B$34:$B$777,C$190)+'СЕТ СН'!$F$12</f>
        <v>85.644236129999996</v>
      </c>
      <c r="D220" s="37">
        <f>SUMIFS(СВЦЭМ!$F$34:$F$777,СВЦЭМ!$A$34:$A$777,$A220,СВЦЭМ!$B$34:$B$777,D$190)+'СЕТ СН'!$F$12</f>
        <v>85.164069240000003</v>
      </c>
      <c r="E220" s="37">
        <f>SUMIFS(СВЦЭМ!$F$34:$F$777,СВЦЭМ!$A$34:$A$777,$A220,СВЦЭМ!$B$34:$B$777,E$190)+'СЕТ СН'!$F$12</f>
        <v>87.945485680000004</v>
      </c>
      <c r="F220" s="37">
        <f>SUMIFS(СВЦЭМ!$F$34:$F$777,СВЦЭМ!$A$34:$A$777,$A220,СВЦЭМ!$B$34:$B$777,F$190)+'СЕТ СН'!$F$12</f>
        <v>87.814349000000007</v>
      </c>
      <c r="G220" s="37">
        <f>SUMIFS(СВЦЭМ!$F$34:$F$777,СВЦЭМ!$A$34:$A$777,$A220,СВЦЭМ!$B$34:$B$777,G$190)+'СЕТ СН'!$F$12</f>
        <v>85.70830393</v>
      </c>
      <c r="H220" s="37">
        <f>SUMIFS(СВЦЭМ!$F$34:$F$777,СВЦЭМ!$A$34:$A$777,$A220,СВЦЭМ!$B$34:$B$777,H$190)+'СЕТ СН'!$F$12</f>
        <v>81.073072890000006</v>
      </c>
      <c r="I220" s="37">
        <f>SUMIFS(СВЦЭМ!$F$34:$F$777,СВЦЭМ!$A$34:$A$777,$A220,СВЦЭМ!$B$34:$B$777,I$190)+'СЕТ СН'!$F$12</f>
        <v>72.48233209</v>
      </c>
      <c r="J220" s="37">
        <f>SUMIFS(СВЦЭМ!$F$34:$F$777,СВЦЭМ!$A$34:$A$777,$A220,СВЦЭМ!$B$34:$B$777,J$190)+'СЕТ СН'!$F$12</f>
        <v>69.932842449999995</v>
      </c>
      <c r="K220" s="37">
        <f>SUMIFS(СВЦЭМ!$F$34:$F$777,СВЦЭМ!$A$34:$A$777,$A220,СВЦЭМ!$B$34:$B$777,K$190)+'СЕТ СН'!$F$12</f>
        <v>65.395288550000004</v>
      </c>
      <c r="L220" s="37">
        <f>SUMIFS(СВЦЭМ!$F$34:$F$777,СВЦЭМ!$A$34:$A$777,$A220,СВЦЭМ!$B$34:$B$777,L$190)+'СЕТ СН'!$F$12</f>
        <v>65.814668490000003</v>
      </c>
      <c r="M220" s="37">
        <f>SUMIFS(СВЦЭМ!$F$34:$F$777,СВЦЭМ!$A$34:$A$777,$A220,СВЦЭМ!$B$34:$B$777,M$190)+'СЕТ СН'!$F$12</f>
        <v>67.620397120000007</v>
      </c>
      <c r="N220" s="37">
        <f>SUMIFS(СВЦЭМ!$F$34:$F$777,СВЦЭМ!$A$34:$A$777,$A220,СВЦЭМ!$B$34:$B$777,N$190)+'СЕТ СН'!$F$12</f>
        <v>67.839831469999993</v>
      </c>
      <c r="O220" s="37">
        <f>SUMIFS(СВЦЭМ!$F$34:$F$777,СВЦЭМ!$A$34:$A$777,$A220,СВЦЭМ!$B$34:$B$777,O$190)+'СЕТ СН'!$F$12</f>
        <v>68.330324869999998</v>
      </c>
      <c r="P220" s="37">
        <f>SUMIFS(СВЦЭМ!$F$34:$F$777,СВЦЭМ!$A$34:$A$777,$A220,СВЦЭМ!$B$34:$B$777,P$190)+'СЕТ СН'!$F$12</f>
        <v>67.347707540000002</v>
      </c>
      <c r="Q220" s="37">
        <f>SUMIFS(СВЦЭМ!$F$34:$F$777,СВЦЭМ!$A$34:$A$777,$A220,СВЦЭМ!$B$34:$B$777,Q$190)+'СЕТ СН'!$F$12</f>
        <v>67.444877809999994</v>
      </c>
      <c r="R220" s="37">
        <f>SUMIFS(СВЦЭМ!$F$34:$F$777,СВЦЭМ!$A$34:$A$777,$A220,СВЦЭМ!$B$34:$B$777,R$190)+'СЕТ СН'!$F$12</f>
        <v>66.644006250000004</v>
      </c>
      <c r="S220" s="37">
        <f>SUMIFS(СВЦЭМ!$F$34:$F$777,СВЦЭМ!$A$34:$A$777,$A220,СВЦЭМ!$B$34:$B$777,S$190)+'СЕТ СН'!$F$12</f>
        <v>67.476316400000002</v>
      </c>
      <c r="T220" s="37">
        <f>SUMIFS(СВЦЭМ!$F$34:$F$777,СВЦЭМ!$A$34:$A$777,$A220,СВЦЭМ!$B$34:$B$777,T$190)+'СЕТ СН'!$F$12</f>
        <v>65.931202200000001</v>
      </c>
      <c r="U220" s="37">
        <f>SUMIFS(СВЦЭМ!$F$34:$F$777,СВЦЭМ!$A$34:$A$777,$A220,СВЦЭМ!$B$34:$B$777,U$190)+'СЕТ СН'!$F$12</f>
        <v>65.742589179999996</v>
      </c>
      <c r="V220" s="37">
        <f>SUMIFS(СВЦЭМ!$F$34:$F$777,СВЦЭМ!$A$34:$A$777,$A220,СВЦЭМ!$B$34:$B$777,V$190)+'СЕТ СН'!$F$12</f>
        <v>67.684767870000002</v>
      </c>
      <c r="W220" s="37">
        <f>SUMIFS(СВЦЭМ!$F$34:$F$777,СВЦЭМ!$A$34:$A$777,$A220,СВЦЭМ!$B$34:$B$777,W$190)+'СЕТ СН'!$F$12</f>
        <v>68.684983070000001</v>
      </c>
      <c r="X220" s="37">
        <f>SUMIFS(СВЦЭМ!$F$34:$F$777,СВЦЭМ!$A$34:$A$777,$A220,СВЦЭМ!$B$34:$B$777,X$190)+'СЕТ СН'!$F$12</f>
        <v>61.448805839999999</v>
      </c>
      <c r="Y220" s="37">
        <f>SUMIFS(СВЦЭМ!$F$34:$F$777,СВЦЭМ!$A$34:$A$777,$A220,СВЦЭМ!$B$34:$B$777,Y$190)+'СЕТ СН'!$F$12</f>
        <v>65.430808670000005</v>
      </c>
    </row>
    <row r="221" spans="1:25" ht="15.75" x14ac:dyDescent="0.2">
      <c r="A221" s="36">
        <f t="shared" si="5"/>
        <v>42644</v>
      </c>
      <c r="B221" s="37">
        <f>SUMIFS(СВЦЭМ!$F$34:$F$777,СВЦЭМ!$A$34:$A$777,$A221,СВЦЭМ!$B$34:$B$777,B$190)+'СЕТ СН'!$F$12</f>
        <v>0</v>
      </c>
      <c r="C221" s="37">
        <f>SUMIFS(СВЦЭМ!$F$34:$F$777,СВЦЭМ!$A$34:$A$777,$A221,СВЦЭМ!$B$34:$B$777,C$190)+'СЕТ СН'!$F$12</f>
        <v>0</v>
      </c>
      <c r="D221" s="37">
        <f>SUMIFS(СВЦЭМ!$F$34:$F$777,СВЦЭМ!$A$34:$A$777,$A221,СВЦЭМ!$B$34:$B$777,D$190)+'СЕТ СН'!$F$12</f>
        <v>0</v>
      </c>
      <c r="E221" s="37">
        <f>SUMIFS(СВЦЭМ!$F$34:$F$777,СВЦЭМ!$A$34:$A$777,$A221,СВЦЭМ!$B$34:$B$777,E$190)+'СЕТ СН'!$F$12</f>
        <v>0</v>
      </c>
      <c r="F221" s="37">
        <f>SUMIFS(СВЦЭМ!$F$34:$F$777,СВЦЭМ!$A$34:$A$777,$A221,СВЦЭМ!$B$34:$B$777,F$190)+'СЕТ СН'!$F$12</f>
        <v>0</v>
      </c>
      <c r="G221" s="37">
        <f>SUMIFS(СВЦЭМ!$F$34:$F$777,СВЦЭМ!$A$34:$A$777,$A221,СВЦЭМ!$B$34:$B$777,G$190)+'СЕТ СН'!$F$12</f>
        <v>0</v>
      </c>
      <c r="H221" s="37">
        <f>SUMIFS(СВЦЭМ!$F$34:$F$777,СВЦЭМ!$A$34:$A$777,$A221,СВЦЭМ!$B$34:$B$777,H$190)+'СЕТ СН'!$F$12</f>
        <v>0</v>
      </c>
      <c r="I221" s="37">
        <f>SUMIFS(СВЦЭМ!$F$34:$F$777,СВЦЭМ!$A$34:$A$777,$A221,СВЦЭМ!$B$34:$B$777,I$190)+'СЕТ СН'!$F$12</f>
        <v>0</v>
      </c>
      <c r="J221" s="37">
        <f>SUMIFS(СВЦЭМ!$F$34:$F$777,СВЦЭМ!$A$34:$A$777,$A221,СВЦЭМ!$B$34:$B$777,J$190)+'СЕТ СН'!$F$12</f>
        <v>0</v>
      </c>
      <c r="K221" s="37">
        <f>SUMIFS(СВЦЭМ!$F$34:$F$777,СВЦЭМ!$A$34:$A$777,$A221,СВЦЭМ!$B$34:$B$777,K$190)+'СЕТ СН'!$F$12</f>
        <v>0</v>
      </c>
      <c r="L221" s="37">
        <f>SUMIFS(СВЦЭМ!$F$34:$F$777,СВЦЭМ!$A$34:$A$777,$A221,СВЦЭМ!$B$34:$B$777,L$190)+'СЕТ СН'!$F$12</f>
        <v>0</v>
      </c>
      <c r="M221" s="37">
        <f>SUMIFS(СВЦЭМ!$F$34:$F$777,СВЦЭМ!$A$34:$A$777,$A221,СВЦЭМ!$B$34:$B$777,M$190)+'СЕТ СН'!$F$12</f>
        <v>0</v>
      </c>
      <c r="N221" s="37">
        <f>SUMIFS(СВЦЭМ!$F$34:$F$777,СВЦЭМ!$A$34:$A$777,$A221,СВЦЭМ!$B$34:$B$777,N$190)+'СЕТ СН'!$F$12</f>
        <v>0</v>
      </c>
      <c r="O221" s="37">
        <f>SUMIFS(СВЦЭМ!$F$34:$F$777,СВЦЭМ!$A$34:$A$777,$A221,СВЦЭМ!$B$34:$B$777,O$190)+'СЕТ СН'!$F$12</f>
        <v>0</v>
      </c>
      <c r="P221" s="37">
        <f>SUMIFS(СВЦЭМ!$F$34:$F$777,СВЦЭМ!$A$34:$A$777,$A221,СВЦЭМ!$B$34:$B$777,P$190)+'СЕТ СН'!$F$12</f>
        <v>0</v>
      </c>
      <c r="Q221" s="37">
        <f>SUMIFS(СВЦЭМ!$F$34:$F$777,СВЦЭМ!$A$34:$A$777,$A221,СВЦЭМ!$B$34:$B$777,Q$190)+'СЕТ СН'!$F$12</f>
        <v>0</v>
      </c>
      <c r="R221" s="37">
        <f>SUMIFS(СВЦЭМ!$F$34:$F$777,СВЦЭМ!$A$34:$A$777,$A221,СВЦЭМ!$B$34:$B$777,R$190)+'СЕТ СН'!$F$12</f>
        <v>0</v>
      </c>
      <c r="S221" s="37">
        <f>SUMIFS(СВЦЭМ!$F$34:$F$777,СВЦЭМ!$A$34:$A$777,$A221,СВЦЭМ!$B$34:$B$777,S$190)+'СЕТ СН'!$F$12</f>
        <v>0</v>
      </c>
      <c r="T221" s="37">
        <f>SUMIFS(СВЦЭМ!$F$34:$F$777,СВЦЭМ!$A$34:$A$777,$A221,СВЦЭМ!$B$34:$B$777,T$190)+'СЕТ СН'!$F$12</f>
        <v>0</v>
      </c>
      <c r="U221" s="37">
        <f>SUMIFS(СВЦЭМ!$F$34:$F$777,СВЦЭМ!$A$34:$A$777,$A221,СВЦЭМ!$B$34:$B$777,U$190)+'СЕТ СН'!$F$12</f>
        <v>0</v>
      </c>
      <c r="V221" s="37">
        <f>SUMIFS(СВЦЭМ!$F$34:$F$777,СВЦЭМ!$A$34:$A$777,$A221,СВЦЭМ!$B$34:$B$777,V$190)+'СЕТ СН'!$F$12</f>
        <v>0</v>
      </c>
      <c r="W221" s="37">
        <f>SUMIFS(СВЦЭМ!$F$34:$F$777,СВЦЭМ!$A$34:$A$777,$A221,СВЦЭМ!$B$34:$B$777,W$190)+'СЕТ СН'!$F$12</f>
        <v>0</v>
      </c>
      <c r="X221" s="37">
        <f>SUMIFS(СВЦЭМ!$F$34:$F$777,СВЦЭМ!$A$34:$A$777,$A221,СВЦЭМ!$B$34:$B$777,X$190)+'СЕТ СН'!$F$12</f>
        <v>0</v>
      </c>
      <c r="Y221" s="37">
        <f>SUMIFS(СВЦЭМ!$F$34:$F$777,СВЦЭМ!$A$34:$A$777,$A221,СВЦЭМ!$B$34:$B$777,Y$190)+'СЕТ СН'!$F$12</f>
        <v>0</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19" t="s">
        <v>7</v>
      </c>
      <c r="B223" s="113" t="s">
        <v>130</v>
      </c>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5"/>
    </row>
    <row r="224" spans="1:25" ht="12.75" customHeight="1" x14ac:dyDescent="0.2">
      <c r="A224" s="120"/>
      <c r="B224" s="116"/>
      <c r="C224" s="117"/>
      <c r="D224" s="117"/>
      <c r="E224" s="117"/>
      <c r="F224" s="117"/>
      <c r="G224" s="117"/>
      <c r="H224" s="117"/>
      <c r="I224" s="117"/>
      <c r="J224" s="117"/>
      <c r="K224" s="117"/>
      <c r="L224" s="117"/>
      <c r="M224" s="117"/>
      <c r="N224" s="117"/>
      <c r="O224" s="117"/>
      <c r="P224" s="117"/>
      <c r="Q224" s="117"/>
      <c r="R224" s="117"/>
      <c r="S224" s="117"/>
      <c r="T224" s="117"/>
      <c r="U224" s="117"/>
      <c r="V224" s="117"/>
      <c r="W224" s="117"/>
      <c r="X224" s="117"/>
      <c r="Y224" s="118"/>
    </row>
    <row r="225" spans="1:27" s="47" customFormat="1" ht="12.75" customHeight="1" x14ac:dyDescent="0.2">
      <c r="A225" s="121"/>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01.09.2016</v>
      </c>
      <c r="B226" s="37">
        <f>SUMIFS(СВЦЭМ!$G$34:$G$777,СВЦЭМ!$A$34:$A$777,$A226,СВЦЭМ!$B$34:$B$777,B$225)+'СЕТ СН'!$F$12</f>
        <v>166.56202264999999</v>
      </c>
      <c r="C226" s="37">
        <f>SUMIFS(СВЦЭМ!$G$34:$G$777,СВЦЭМ!$A$34:$A$777,$A226,СВЦЭМ!$B$34:$B$777,C$225)+'СЕТ СН'!$F$12</f>
        <v>183.32041717999999</v>
      </c>
      <c r="D226" s="37">
        <f>SUMIFS(СВЦЭМ!$G$34:$G$777,СВЦЭМ!$A$34:$A$777,$A226,СВЦЭМ!$B$34:$B$777,D$225)+'СЕТ СН'!$F$12</f>
        <v>197.16720058999999</v>
      </c>
      <c r="E226" s="37">
        <f>SUMIFS(СВЦЭМ!$G$34:$G$777,СВЦЭМ!$A$34:$A$777,$A226,СВЦЭМ!$B$34:$B$777,E$225)+'СЕТ СН'!$F$12</f>
        <v>200.75815567000001</v>
      </c>
      <c r="F226" s="37">
        <f>SUMIFS(СВЦЭМ!$G$34:$G$777,СВЦЭМ!$A$34:$A$777,$A226,СВЦЭМ!$B$34:$B$777,F$225)+'СЕТ СН'!$F$12</f>
        <v>201.04935637</v>
      </c>
      <c r="G226" s="37">
        <f>SUMIFS(СВЦЭМ!$G$34:$G$777,СВЦЭМ!$A$34:$A$777,$A226,СВЦЭМ!$B$34:$B$777,G$225)+'СЕТ СН'!$F$12</f>
        <v>195.86062156</v>
      </c>
      <c r="H226" s="37">
        <f>SUMIFS(СВЦЭМ!$G$34:$G$777,СВЦЭМ!$A$34:$A$777,$A226,СВЦЭМ!$B$34:$B$777,H$225)+'СЕТ СН'!$F$12</f>
        <v>185.79191668999999</v>
      </c>
      <c r="I226" s="37">
        <f>SUMIFS(СВЦЭМ!$G$34:$G$777,СВЦЭМ!$A$34:$A$777,$A226,СВЦЭМ!$B$34:$B$777,I$225)+'СЕТ СН'!$F$12</f>
        <v>167.81394172</v>
      </c>
      <c r="J226" s="37">
        <f>SUMIFS(СВЦЭМ!$G$34:$G$777,СВЦЭМ!$A$34:$A$777,$A226,СВЦЭМ!$B$34:$B$777,J$225)+'СЕТ СН'!$F$12</f>
        <v>150.98258901</v>
      </c>
      <c r="K226" s="37">
        <f>SUMIFS(СВЦЭМ!$G$34:$G$777,СВЦЭМ!$A$34:$A$777,$A226,СВЦЭМ!$B$34:$B$777,K$225)+'СЕТ СН'!$F$12</f>
        <v>144.48724138</v>
      </c>
      <c r="L226" s="37">
        <f>SUMIFS(СВЦЭМ!$G$34:$G$777,СВЦЭМ!$A$34:$A$777,$A226,СВЦЭМ!$B$34:$B$777,L$225)+'СЕТ СН'!$F$12</f>
        <v>141.09849936000001</v>
      </c>
      <c r="M226" s="37">
        <f>SUMIFS(СВЦЭМ!$G$34:$G$777,СВЦЭМ!$A$34:$A$777,$A226,СВЦЭМ!$B$34:$B$777,M$225)+'СЕТ СН'!$F$12</f>
        <v>138.09717151999999</v>
      </c>
      <c r="N226" s="37">
        <f>SUMIFS(СВЦЭМ!$G$34:$G$777,СВЦЭМ!$A$34:$A$777,$A226,СВЦЭМ!$B$34:$B$777,N$225)+'СЕТ СН'!$F$12</f>
        <v>136.13184982000001</v>
      </c>
      <c r="O226" s="37">
        <f>SUMIFS(СВЦЭМ!$G$34:$G$777,СВЦЭМ!$A$34:$A$777,$A226,СВЦЭМ!$B$34:$B$777,O$225)+'СЕТ СН'!$F$12</f>
        <v>136.76010941000001</v>
      </c>
      <c r="P226" s="37">
        <f>SUMIFS(СВЦЭМ!$G$34:$G$777,СВЦЭМ!$A$34:$A$777,$A226,СВЦЭМ!$B$34:$B$777,P$225)+'СЕТ СН'!$F$12</f>
        <v>135.26331784999999</v>
      </c>
      <c r="Q226" s="37">
        <f>SUMIFS(СВЦЭМ!$G$34:$G$777,СВЦЭМ!$A$34:$A$777,$A226,СВЦЭМ!$B$34:$B$777,Q$225)+'СЕТ СН'!$F$12</f>
        <v>137.88063779000001</v>
      </c>
      <c r="R226" s="37">
        <f>SUMIFS(СВЦЭМ!$G$34:$G$777,СВЦЭМ!$A$34:$A$777,$A226,СВЦЭМ!$B$34:$B$777,R$225)+'СЕТ СН'!$F$12</f>
        <v>137.51318868999999</v>
      </c>
      <c r="S226" s="37">
        <f>SUMIFS(СВЦЭМ!$G$34:$G$777,СВЦЭМ!$A$34:$A$777,$A226,СВЦЭМ!$B$34:$B$777,S$225)+'СЕТ СН'!$F$12</f>
        <v>138.51866201000001</v>
      </c>
      <c r="T226" s="37">
        <f>SUMIFS(СВЦЭМ!$G$34:$G$777,СВЦЭМ!$A$34:$A$777,$A226,СВЦЭМ!$B$34:$B$777,T$225)+'СЕТ СН'!$F$12</f>
        <v>141.77454904999999</v>
      </c>
      <c r="U226" s="37">
        <f>SUMIFS(СВЦЭМ!$G$34:$G$777,СВЦЭМ!$A$34:$A$777,$A226,СВЦЭМ!$B$34:$B$777,U$225)+'СЕТ СН'!$F$12</f>
        <v>143.29694658</v>
      </c>
      <c r="V226" s="37">
        <f>SUMIFS(СВЦЭМ!$G$34:$G$777,СВЦЭМ!$A$34:$A$777,$A226,СВЦЭМ!$B$34:$B$777,V$225)+'СЕТ СН'!$F$12</f>
        <v>149.87005622999999</v>
      </c>
      <c r="W226" s="37">
        <f>SUMIFS(СВЦЭМ!$G$34:$G$777,СВЦЭМ!$A$34:$A$777,$A226,СВЦЭМ!$B$34:$B$777,W$225)+'СЕТ СН'!$F$12</f>
        <v>151.53296867</v>
      </c>
      <c r="X226" s="37">
        <f>SUMIFS(СВЦЭМ!$G$34:$G$777,СВЦЭМ!$A$34:$A$777,$A226,СВЦЭМ!$B$34:$B$777,X$225)+'СЕТ СН'!$F$12</f>
        <v>147.67033982000001</v>
      </c>
      <c r="Y226" s="37">
        <f>SUMIFS(СВЦЭМ!$G$34:$G$777,СВЦЭМ!$A$34:$A$777,$A226,СВЦЭМ!$B$34:$B$777,Y$225)+'СЕТ СН'!$F$12</f>
        <v>147.63453081</v>
      </c>
      <c r="AA226" s="46"/>
    </row>
    <row r="227" spans="1:27" ht="15.75" x14ac:dyDescent="0.2">
      <c r="A227" s="36">
        <f>A226+1</f>
        <v>42615</v>
      </c>
      <c r="B227" s="37">
        <f>SUMIFS(СВЦЭМ!$G$34:$G$777,СВЦЭМ!$A$34:$A$777,$A227,СВЦЭМ!$B$34:$B$777,B$225)+'СЕТ СН'!$F$12</f>
        <v>167.83722485000001</v>
      </c>
      <c r="C227" s="37">
        <f>SUMIFS(СВЦЭМ!$G$34:$G$777,СВЦЭМ!$A$34:$A$777,$A227,СВЦЭМ!$B$34:$B$777,C$225)+'СЕТ СН'!$F$12</f>
        <v>183.33881928</v>
      </c>
      <c r="D227" s="37">
        <f>SUMIFS(СВЦЭМ!$G$34:$G$777,СВЦЭМ!$A$34:$A$777,$A227,СВЦЭМ!$B$34:$B$777,D$225)+'СЕТ СН'!$F$12</f>
        <v>193.37920202999999</v>
      </c>
      <c r="E227" s="37">
        <f>SUMIFS(СВЦЭМ!$G$34:$G$777,СВЦЭМ!$A$34:$A$777,$A227,СВЦЭМ!$B$34:$B$777,E$225)+'СЕТ СН'!$F$12</f>
        <v>196.97199264</v>
      </c>
      <c r="F227" s="37">
        <f>SUMIFS(СВЦЭМ!$G$34:$G$777,СВЦЭМ!$A$34:$A$777,$A227,СВЦЭМ!$B$34:$B$777,F$225)+'СЕТ СН'!$F$12</f>
        <v>198.00535342000001</v>
      </c>
      <c r="G227" s="37">
        <f>SUMIFS(СВЦЭМ!$G$34:$G$777,СВЦЭМ!$A$34:$A$777,$A227,СВЦЭМ!$B$34:$B$777,G$225)+'СЕТ СН'!$F$12</f>
        <v>194.50557635000001</v>
      </c>
      <c r="H227" s="37">
        <f>SUMIFS(СВЦЭМ!$G$34:$G$777,СВЦЭМ!$A$34:$A$777,$A227,СВЦЭМ!$B$34:$B$777,H$225)+'СЕТ СН'!$F$12</f>
        <v>180.96801345</v>
      </c>
      <c r="I227" s="37">
        <f>SUMIFS(СВЦЭМ!$G$34:$G$777,СВЦЭМ!$A$34:$A$777,$A227,СВЦЭМ!$B$34:$B$777,I$225)+'СЕТ СН'!$F$12</f>
        <v>163.94206387</v>
      </c>
      <c r="J227" s="37">
        <f>SUMIFS(СВЦЭМ!$G$34:$G$777,СВЦЭМ!$A$34:$A$777,$A227,СВЦЭМ!$B$34:$B$777,J$225)+'СЕТ СН'!$F$12</f>
        <v>153.00557362999999</v>
      </c>
      <c r="K227" s="37">
        <f>SUMIFS(СВЦЭМ!$G$34:$G$777,СВЦЭМ!$A$34:$A$777,$A227,СВЦЭМ!$B$34:$B$777,K$225)+'СЕТ СН'!$F$12</f>
        <v>154.73422214999999</v>
      </c>
      <c r="L227" s="37">
        <f>SUMIFS(СВЦЭМ!$G$34:$G$777,СВЦЭМ!$A$34:$A$777,$A227,СВЦЭМ!$B$34:$B$777,L$225)+'СЕТ СН'!$F$12</f>
        <v>149.38226786999999</v>
      </c>
      <c r="M227" s="37">
        <f>SUMIFS(СВЦЭМ!$G$34:$G$777,СВЦЭМ!$A$34:$A$777,$A227,СВЦЭМ!$B$34:$B$777,M$225)+'СЕТ СН'!$F$12</f>
        <v>147.99018946999999</v>
      </c>
      <c r="N227" s="37">
        <f>SUMIFS(СВЦЭМ!$G$34:$G$777,СВЦЭМ!$A$34:$A$777,$A227,СВЦЭМ!$B$34:$B$777,N$225)+'СЕТ СН'!$F$12</f>
        <v>146.73484567</v>
      </c>
      <c r="O227" s="37">
        <f>SUMIFS(СВЦЭМ!$G$34:$G$777,СВЦЭМ!$A$34:$A$777,$A227,СВЦЭМ!$B$34:$B$777,O$225)+'СЕТ СН'!$F$12</f>
        <v>147.86475247000001</v>
      </c>
      <c r="P227" s="37">
        <f>SUMIFS(СВЦЭМ!$G$34:$G$777,СВЦЭМ!$A$34:$A$777,$A227,СВЦЭМ!$B$34:$B$777,P$225)+'СЕТ СН'!$F$12</f>
        <v>145.71942458000001</v>
      </c>
      <c r="Q227" s="37">
        <f>SUMIFS(СВЦЭМ!$G$34:$G$777,СВЦЭМ!$A$34:$A$777,$A227,СВЦЭМ!$B$34:$B$777,Q$225)+'СЕТ СН'!$F$12</f>
        <v>146.60313930999999</v>
      </c>
      <c r="R227" s="37">
        <f>SUMIFS(СВЦЭМ!$G$34:$G$777,СВЦЭМ!$A$34:$A$777,$A227,СВЦЭМ!$B$34:$B$777,R$225)+'СЕТ СН'!$F$12</f>
        <v>147.81262305000001</v>
      </c>
      <c r="S227" s="37">
        <f>SUMIFS(СВЦЭМ!$G$34:$G$777,СВЦЭМ!$A$34:$A$777,$A227,СВЦЭМ!$B$34:$B$777,S$225)+'СЕТ СН'!$F$12</f>
        <v>148.44139039000001</v>
      </c>
      <c r="T227" s="37">
        <f>SUMIFS(СВЦЭМ!$G$34:$G$777,СВЦЭМ!$A$34:$A$777,$A227,СВЦЭМ!$B$34:$B$777,T$225)+'СЕТ СН'!$F$12</f>
        <v>150.59341584000001</v>
      </c>
      <c r="U227" s="37">
        <f>SUMIFS(СВЦЭМ!$G$34:$G$777,СВЦЭМ!$A$34:$A$777,$A227,СВЦЭМ!$B$34:$B$777,U$225)+'СЕТ СН'!$F$12</f>
        <v>150.28880971000001</v>
      </c>
      <c r="V227" s="37">
        <f>SUMIFS(СВЦЭМ!$G$34:$G$777,СВЦЭМ!$A$34:$A$777,$A227,СВЦЭМ!$B$34:$B$777,V$225)+'СЕТ СН'!$F$12</f>
        <v>150.59191512999999</v>
      </c>
      <c r="W227" s="37">
        <f>SUMIFS(СВЦЭМ!$G$34:$G$777,СВЦЭМ!$A$34:$A$777,$A227,СВЦЭМ!$B$34:$B$777,W$225)+'СЕТ СН'!$F$12</f>
        <v>146.15774490000001</v>
      </c>
      <c r="X227" s="37">
        <f>SUMIFS(СВЦЭМ!$G$34:$G$777,СВЦЭМ!$A$34:$A$777,$A227,СВЦЭМ!$B$34:$B$777,X$225)+'СЕТ СН'!$F$12</f>
        <v>141.58038060999999</v>
      </c>
      <c r="Y227" s="37">
        <f>SUMIFS(СВЦЭМ!$G$34:$G$777,СВЦЭМ!$A$34:$A$777,$A227,СВЦЭМ!$B$34:$B$777,Y$225)+'СЕТ СН'!$F$12</f>
        <v>146.57342009000001</v>
      </c>
    </row>
    <row r="228" spans="1:27" ht="15.75" x14ac:dyDescent="0.2">
      <c r="A228" s="36">
        <f t="shared" ref="A228:A256" si="6">A227+1</f>
        <v>42616</v>
      </c>
      <c r="B228" s="37">
        <f>SUMIFS(СВЦЭМ!$G$34:$G$777,СВЦЭМ!$A$34:$A$777,$A228,СВЦЭМ!$B$34:$B$777,B$225)+'СЕТ СН'!$F$12</f>
        <v>166.74580327999999</v>
      </c>
      <c r="C228" s="37">
        <f>SUMIFS(СВЦЭМ!$G$34:$G$777,СВЦЭМ!$A$34:$A$777,$A228,СВЦЭМ!$B$34:$B$777,C$225)+'СЕТ СН'!$F$12</f>
        <v>183.84685361000001</v>
      </c>
      <c r="D228" s="37">
        <f>SUMIFS(СВЦЭМ!$G$34:$G$777,СВЦЭМ!$A$34:$A$777,$A228,СВЦЭМ!$B$34:$B$777,D$225)+'СЕТ СН'!$F$12</f>
        <v>193.50606375000001</v>
      </c>
      <c r="E228" s="37">
        <f>SUMIFS(СВЦЭМ!$G$34:$G$777,СВЦЭМ!$A$34:$A$777,$A228,СВЦЭМ!$B$34:$B$777,E$225)+'СЕТ СН'!$F$12</f>
        <v>198.21053922999999</v>
      </c>
      <c r="F228" s="37">
        <f>SUMIFS(СВЦЭМ!$G$34:$G$777,СВЦЭМ!$A$34:$A$777,$A228,СВЦЭМ!$B$34:$B$777,F$225)+'СЕТ СН'!$F$12</f>
        <v>198.68701478</v>
      </c>
      <c r="G228" s="37">
        <f>SUMIFS(СВЦЭМ!$G$34:$G$777,СВЦЭМ!$A$34:$A$777,$A228,СВЦЭМ!$B$34:$B$777,G$225)+'СЕТ СН'!$F$12</f>
        <v>196.30329886999999</v>
      </c>
      <c r="H228" s="37">
        <f>SUMIFS(СВЦЭМ!$G$34:$G$777,СВЦЭМ!$A$34:$A$777,$A228,СВЦЭМ!$B$34:$B$777,H$225)+'СЕТ СН'!$F$12</f>
        <v>192.48861762000001</v>
      </c>
      <c r="I228" s="37">
        <f>SUMIFS(СВЦЭМ!$G$34:$G$777,СВЦЭМ!$A$34:$A$777,$A228,СВЦЭМ!$B$34:$B$777,I$225)+'СЕТ СН'!$F$12</f>
        <v>181.47096644999999</v>
      </c>
      <c r="J228" s="37">
        <f>SUMIFS(СВЦЭМ!$G$34:$G$777,СВЦЭМ!$A$34:$A$777,$A228,СВЦЭМ!$B$34:$B$777,J$225)+'СЕТ СН'!$F$12</f>
        <v>161.36029822</v>
      </c>
      <c r="K228" s="37">
        <f>SUMIFS(СВЦЭМ!$G$34:$G$777,СВЦЭМ!$A$34:$A$777,$A228,СВЦЭМ!$B$34:$B$777,K$225)+'СЕТ СН'!$F$12</f>
        <v>150.39731191000001</v>
      </c>
      <c r="L228" s="37">
        <f>SUMIFS(СВЦЭМ!$G$34:$G$777,СВЦЭМ!$A$34:$A$777,$A228,СВЦЭМ!$B$34:$B$777,L$225)+'СЕТ СН'!$F$12</f>
        <v>146.26688386000001</v>
      </c>
      <c r="M228" s="37">
        <f>SUMIFS(СВЦЭМ!$G$34:$G$777,СВЦЭМ!$A$34:$A$777,$A228,СВЦЭМ!$B$34:$B$777,M$225)+'СЕТ СН'!$F$12</f>
        <v>143.42366944</v>
      </c>
      <c r="N228" s="37">
        <f>SUMIFS(СВЦЭМ!$G$34:$G$777,СВЦЭМ!$A$34:$A$777,$A228,СВЦЭМ!$B$34:$B$777,N$225)+'СЕТ СН'!$F$12</f>
        <v>140.87142854999999</v>
      </c>
      <c r="O228" s="37">
        <f>SUMIFS(СВЦЭМ!$G$34:$G$777,СВЦЭМ!$A$34:$A$777,$A228,СВЦЭМ!$B$34:$B$777,O$225)+'СЕТ СН'!$F$12</f>
        <v>140.31037552999999</v>
      </c>
      <c r="P228" s="37">
        <f>SUMIFS(СВЦЭМ!$G$34:$G$777,СВЦЭМ!$A$34:$A$777,$A228,СВЦЭМ!$B$34:$B$777,P$225)+'СЕТ СН'!$F$12</f>
        <v>146.28273161999999</v>
      </c>
      <c r="Q228" s="37">
        <f>SUMIFS(СВЦЭМ!$G$34:$G$777,СВЦЭМ!$A$34:$A$777,$A228,СВЦЭМ!$B$34:$B$777,Q$225)+'СЕТ СН'!$F$12</f>
        <v>144.04260456</v>
      </c>
      <c r="R228" s="37">
        <f>SUMIFS(СВЦЭМ!$G$34:$G$777,СВЦЭМ!$A$34:$A$777,$A228,СВЦЭМ!$B$34:$B$777,R$225)+'СЕТ СН'!$F$12</f>
        <v>144.20970749</v>
      </c>
      <c r="S228" s="37">
        <f>SUMIFS(СВЦЭМ!$G$34:$G$777,СВЦЭМ!$A$34:$A$777,$A228,СВЦЭМ!$B$34:$B$777,S$225)+'СЕТ СН'!$F$12</f>
        <v>144.70449919999999</v>
      </c>
      <c r="T228" s="37">
        <f>SUMIFS(СВЦЭМ!$G$34:$G$777,СВЦЭМ!$A$34:$A$777,$A228,СВЦЭМ!$B$34:$B$777,T$225)+'СЕТ СН'!$F$12</f>
        <v>146.70219964</v>
      </c>
      <c r="U228" s="37">
        <f>SUMIFS(СВЦЭМ!$G$34:$G$777,СВЦЭМ!$A$34:$A$777,$A228,СВЦЭМ!$B$34:$B$777,U$225)+'СЕТ СН'!$F$12</f>
        <v>144.43623356000001</v>
      </c>
      <c r="V228" s="37">
        <f>SUMIFS(СВЦЭМ!$G$34:$G$777,СВЦЭМ!$A$34:$A$777,$A228,СВЦЭМ!$B$34:$B$777,V$225)+'СЕТ СН'!$F$12</f>
        <v>146.95038266</v>
      </c>
      <c r="W228" s="37">
        <f>SUMIFS(СВЦЭМ!$G$34:$G$777,СВЦЭМ!$A$34:$A$777,$A228,СВЦЭМ!$B$34:$B$777,W$225)+'СЕТ СН'!$F$12</f>
        <v>145.54403977000001</v>
      </c>
      <c r="X228" s="37">
        <f>SUMIFS(СВЦЭМ!$G$34:$G$777,СВЦЭМ!$A$34:$A$777,$A228,СВЦЭМ!$B$34:$B$777,X$225)+'СЕТ СН'!$F$12</f>
        <v>145.19976750999999</v>
      </c>
      <c r="Y228" s="37">
        <f>SUMIFS(СВЦЭМ!$G$34:$G$777,СВЦЭМ!$A$34:$A$777,$A228,СВЦЭМ!$B$34:$B$777,Y$225)+'СЕТ СН'!$F$12</f>
        <v>150.12514392</v>
      </c>
    </row>
    <row r="229" spans="1:27" ht="15.75" x14ac:dyDescent="0.2">
      <c r="A229" s="36">
        <f t="shared" si="6"/>
        <v>42617</v>
      </c>
      <c r="B229" s="37">
        <f>SUMIFS(СВЦЭМ!$G$34:$G$777,СВЦЭМ!$A$34:$A$777,$A229,СВЦЭМ!$B$34:$B$777,B$225)+'СЕТ СН'!$F$12</f>
        <v>160.04139924</v>
      </c>
      <c r="C229" s="37">
        <f>SUMIFS(СВЦЭМ!$G$34:$G$777,СВЦЭМ!$A$34:$A$777,$A229,СВЦЭМ!$B$34:$B$777,C$225)+'СЕТ СН'!$F$12</f>
        <v>171.96689523000001</v>
      </c>
      <c r="D229" s="37">
        <f>SUMIFS(СВЦЭМ!$G$34:$G$777,СВЦЭМ!$A$34:$A$777,$A229,СВЦЭМ!$B$34:$B$777,D$225)+'СЕТ СН'!$F$12</f>
        <v>178.1363437</v>
      </c>
      <c r="E229" s="37">
        <f>SUMIFS(СВЦЭМ!$G$34:$G$777,СВЦЭМ!$A$34:$A$777,$A229,СВЦЭМ!$B$34:$B$777,E$225)+'СЕТ СН'!$F$12</f>
        <v>182.75105572000001</v>
      </c>
      <c r="F229" s="37">
        <f>SUMIFS(СВЦЭМ!$G$34:$G$777,СВЦЭМ!$A$34:$A$777,$A229,СВЦЭМ!$B$34:$B$777,F$225)+'СЕТ СН'!$F$12</f>
        <v>186.15480177000001</v>
      </c>
      <c r="G229" s="37">
        <f>SUMIFS(СВЦЭМ!$G$34:$G$777,СВЦЭМ!$A$34:$A$777,$A229,СВЦЭМ!$B$34:$B$777,G$225)+'СЕТ СН'!$F$12</f>
        <v>185.63897177000001</v>
      </c>
      <c r="H229" s="37">
        <f>SUMIFS(СВЦЭМ!$G$34:$G$777,СВЦЭМ!$A$34:$A$777,$A229,СВЦЭМ!$B$34:$B$777,H$225)+'СЕТ СН'!$F$12</f>
        <v>181.57758185</v>
      </c>
      <c r="I229" s="37">
        <f>SUMIFS(СВЦЭМ!$G$34:$G$777,СВЦЭМ!$A$34:$A$777,$A229,СВЦЭМ!$B$34:$B$777,I$225)+'СЕТ СН'!$F$12</f>
        <v>175.75632855000001</v>
      </c>
      <c r="J229" s="37">
        <f>SUMIFS(СВЦЭМ!$G$34:$G$777,СВЦЭМ!$A$34:$A$777,$A229,СВЦЭМ!$B$34:$B$777,J$225)+'СЕТ СН'!$F$12</f>
        <v>153.78401586999999</v>
      </c>
      <c r="K229" s="37">
        <f>SUMIFS(СВЦЭМ!$G$34:$G$777,СВЦЭМ!$A$34:$A$777,$A229,СВЦЭМ!$B$34:$B$777,K$225)+'СЕТ СН'!$F$12</f>
        <v>135.48777523000001</v>
      </c>
      <c r="L229" s="37">
        <f>SUMIFS(СВЦЭМ!$G$34:$G$777,СВЦЭМ!$A$34:$A$777,$A229,СВЦЭМ!$B$34:$B$777,L$225)+'СЕТ СН'!$F$12</f>
        <v>127.19695741</v>
      </c>
      <c r="M229" s="37">
        <f>SUMIFS(СВЦЭМ!$G$34:$G$777,СВЦЭМ!$A$34:$A$777,$A229,СВЦЭМ!$B$34:$B$777,M$225)+'СЕТ СН'!$F$12</f>
        <v>135.80022423</v>
      </c>
      <c r="N229" s="37">
        <f>SUMIFS(СВЦЭМ!$G$34:$G$777,СВЦЭМ!$A$34:$A$777,$A229,СВЦЭМ!$B$34:$B$777,N$225)+'СЕТ СН'!$F$12</f>
        <v>132.40903105999999</v>
      </c>
      <c r="O229" s="37">
        <f>SUMIFS(СВЦЭМ!$G$34:$G$777,СВЦЭМ!$A$34:$A$777,$A229,СВЦЭМ!$B$34:$B$777,O$225)+'СЕТ СН'!$F$12</f>
        <v>131.06676274</v>
      </c>
      <c r="P229" s="37">
        <f>SUMIFS(СВЦЭМ!$G$34:$G$777,СВЦЭМ!$A$34:$A$777,$A229,СВЦЭМ!$B$34:$B$777,P$225)+'СЕТ СН'!$F$12</f>
        <v>128.94428440999999</v>
      </c>
      <c r="Q229" s="37">
        <f>SUMIFS(СВЦЭМ!$G$34:$G$777,СВЦЭМ!$A$34:$A$777,$A229,СВЦЭМ!$B$34:$B$777,Q$225)+'СЕТ СН'!$F$12</f>
        <v>128.33838616</v>
      </c>
      <c r="R229" s="37">
        <f>SUMIFS(СВЦЭМ!$G$34:$G$777,СВЦЭМ!$A$34:$A$777,$A229,СВЦЭМ!$B$34:$B$777,R$225)+'СЕТ СН'!$F$12</f>
        <v>128.11221058000001</v>
      </c>
      <c r="S229" s="37">
        <f>SUMIFS(СВЦЭМ!$G$34:$G$777,СВЦЭМ!$A$34:$A$777,$A229,СВЦЭМ!$B$34:$B$777,S$225)+'СЕТ СН'!$F$12</f>
        <v>127.43740799</v>
      </c>
      <c r="T229" s="37">
        <f>SUMIFS(СВЦЭМ!$G$34:$G$777,СВЦЭМ!$A$34:$A$777,$A229,СВЦЭМ!$B$34:$B$777,T$225)+'СЕТ СН'!$F$12</f>
        <v>128.05428975000001</v>
      </c>
      <c r="U229" s="37">
        <f>SUMIFS(СВЦЭМ!$G$34:$G$777,СВЦЭМ!$A$34:$A$777,$A229,СВЦЭМ!$B$34:$B$777,U$225)+'СЕТ СН'!$F$12</f>
        <v>127.72158428</v>
      </c>
      <c r="V229" s="37">
        <f>SUMIFS(СВЦЭМ!$G$34:$G$777,СВЦЭМ!$A$34:$A$777,$A229,СВЦЭМ!$B$34:$B$777,V$225)+'СЕТ СН'!$F$12</f>
        <v>136.28421544</v>
      </c>
      <c r="W229" s="37">
        <f>SUMIFS(СВЦЭМ!$G$34:$G$777,СВЦЭМ!$A$34:$A$777,$A229,СВЦЭМ!$B$34:$B$777,W$225)+'СЕТ СН'!$F$12</f>
        <v>136.4886703</v>
      </c>
      <c r="X229" s="37">
        <f>SUMIFS(СВЦЭМ!$G$34:$G$777,СВЦЭМ!$A$34:$A$777,$A229,СВЦЭМ!$B$34:$B$777,X$225)+'СЕТ СН'!$F$12</f>
        <v>133.7324193</v>
      </c>
      <c r="Y229" s="37">
        <f>SUMIFS(СВЦЭМ!$G$34:$G$777,СВЦЭМ!$A$34:$A$777,$A229,СВЦЭМ!$B$34:$B$777,Y$225)+'СЕТ СН'!$F$12</f>
        <v>140.85640251000001</v>
      </c>
    </row>
    <row r="230" spans="1:27" ht="15.75" x14ac:dyDescent="0.2">
      <c r="A230" s="36">
        <f t="shared" si="6"/>
        <v>42618</v>
      </c>
      <c r="B230" s="37">
        <f>SUMIFS(СВЦЭМ!$G$34:$G$777,СВЦЭМ!$A$34:$A$777,$A230,СВЦЭМ!$B$34:$B$777,B$225)+'СЕТ СН'!$F$12</f>
        <v>160.23707794000001</v>
      </c>
      <c r="C230" s="37">
        <f>SUMIFS(СВЦЭМ!$G$34:$G$777,СВЦЭМ!$A$34:$A$777,$A230,СВЦЭМ!$B$34:$B$777,C$225)+'СЕТ СН'!$F$12</f>
        <v>175.31203556</v>
      </c>
      <c r="D230" s="37">
        <f>SUMIFS(СВЦЭМ!$G$34:$G$777,СВЦЭМ!$A$34:$A$777,$A230,СВЦЭМ!$B$34:$B$777,D$225)+'СЕТ СН'!$F$12</f>
        <v>181.16733295</v>
      </c>
      <c r="E230" s="37">
        <f>SUMIFS(СВЦЭМ!$G$34:$G$777,СВЦЭМ!$A$34:$A$777,$A230,СВЦЭМ!$B$34:$B$777,E$225)+'СЕТ СН'!$F$12</f>
        <v>186.21999198</v>
      </c>
      <c r="F230" s="37">
        <f>SUMIFS(СВЦЭМ!$G$34:$G$777,СВЦЭМ!$A$34:$A$777,$A230,СВЦЭМ!$B$34:$B$777,F$225)+'СЕТ СН'!$F$12</f>
        <v>186.83037974000001</v>
      </c>
      <c r="G230" s="37">
        <f>SUMIFS(СВЦЭМ!$G$34:$G$777,СВЦЭМ!$A$34:$A$777,$A230,СВЦЭМ!$B$34:$B$777,G$225)+'СЕТ СН'!$F$12</f>
        <v>183.18799809000001</v>
      </c>
      <c r="H230" s="37">
        <f>SUMIFS(СВЦЭМ!$G$34:$G$777,СВЦЭМ!$A$34:$A$777,$A230,СВЦЭМ!$B$34:$B$777,H$225)+'СЕТ СН'!$F$12</f>
        <v>174.24969159</v>
      </c>
      <c r="I230" s="37">
        <f>SUMIFS(СВЦЭМ!$G$34:$G$777,СВЦЭМ!$A$34:$A$777,$A230,СВЦЭМ!$B$34:$B$777,I$225)+'СЕТ СН'!$F$12</f>
        <v>159.92351632</v>
      </c>
      <c r="J230" s="37">
        <f>SUMIFS(СВЦЭМ!$G$34:$G$777,СВЦЭМ!$A$34:$A$777,$A230,СВЦЭМ!$B$34:$B$777,J$225)+'СЕТ СН'!$F$12</f>
        <v>147.92511203999999</v>
      </c>
      <c r="K230" s="37">
        <f>SUMIFS(СВЦЭМ!$G$34:$G$777,СВЦЭМ!$A$34:$A$777,$A230,СВЦЭМ!$B$34:$B$777,K$225)+'СЕТ СН'!$F$12</f>
        <v>146.96166167999999</v>
      </c>
      <c r="L230" s="37">
        <f>SUMIFS(СВЦЭМ!$G$34:$G$777,СВЦЭМ!$A$34:$A$777,$A230,СВЦЭМ!$B$34:$B$777,L$225)+'СЕТ СН'!$F$12</f>
        <v>142.96068584</v>
      </c>
      <c r="M230" s="37">
        <f>SUMIFS(СВЦЭМ!$G$34:$G$777,СВЦЭМ!$A$34:$A$777,$A230,СВЦЭМ!$B$34:$B$777,M$225)+'СЕТ СН'!$F$12</f>
        <v>143.3765654</v>
      </c>
      <c r="N230" s="37">
        <f>SUMIFS(СВЦЭМ!$G$34:$G$777,СВЦЭМ!$A$34:$A$777,$A230,СВЦЭМ!$B$34:$B$777,N$225)+'СЕТ СН'!$F$12</f>
        <v>141.25952397</v>
      </c>
      <c r="O230" s="37">
        <f>SUMIFS(СВЦЭМ!$G$34:$G$777,СВЦЭМ!$A$34:$A$777,$A230,СВЦЭМ!$B$34:$B$777,O$225)+'СЕТ СН'!$F$12</f>
        <v>142.10087103000001</v>
      </c>
      <c r="P230" s="37">
        <f>SUMIFS(СВЦЭМ!$G$34:$G$777,СВЦЭМ!$A$34:$A$777,$A230,СВЦЭМ!$B$34:$B$777,P$225)+'СЕТ СН'!$F$12</f>
        <v>149.15440390000001</v>
      </c>
      <c r="Q230" s="37">
        <f>SUMIFS(СВЦЭМ!$G$34:$G$777,СВЦЭМ!$A$34:$A$777,$A230,СВЦЭМ!$B$34:$B$777,Q$225)+'СЕТ СН'!$F$12</f>
        <v>154.11291653999999</v>
      </c>
      <c r="R230" s="37">
        <f>SUMIFS(СВЦЭМ!$G$34:$G$777,СВЦЭМ!$A$34:$A$777,$A230,СВЦЭМ!$B$34:$B$777,R$225)+'СЕТ СН'!$F$12</f>
        <v>157.35468091000001</v>
      </c>
      <c r="S230" s="37">
        <f>SUMIFS(СВЦЭМ!$G$34:$G$777,СВЦЭМ!$A$34:$A$777,$A230,СВЦЭМ!$B$34:$B$777,S$225)+'СЕТ СН'!$F$12</f>
        <v>156.61633332</v>
      </c>
      <c r="T230" s="37">
        <f>SUMIFS(СВЦЭМ!$G$34:$G$777,СВЦЭМ!$A$34:$A$777,$A230,СВЦЭМ!$B$34:$B$777,T$225)+'СЕТ СН'!$F$12</f>
        <v>156.17710446999999</v>
      </c>
      <c r="U230" s="37">
        <f>SUMIFS(СВЦЭМ!$G$34:$G$777,СВЦЭМ!$A$34:$A$777,$A230,СВЦЭМ!$B$34:$B$777,U$225)+'СЕТ СН'!$F$12</f>
        <v>159.23462752</v>
      </c>
      <c r="V230" s="37">
        <f>SUMIFS(СВЦЭМ!$G$34:$G$777,СВЦЭМ!$A$34:$A$777,$A230,СВЦЭМ!$B$34:$B$777,V$225)+'СЕТ СН'!$F$12</f>
        <v>158.17883986000001</v>
      </c>
      <c r="W230" s="37">
        <f>SUMIFS(СВЦЭМ!$G$34:$G$777,СВЦЭМ!$A$34:$A$777,$A230,СВЦЭМ!$B$34:$B$777,W$225)+'СЕТ СН'!$F$12</f>
        <v>155.01874416999999</v>
      </c>
      <c r="X230" s="37">
        <f>SUMIFS(СВЦЭМ!$G$34:$G$777,СВЦЭМ!$A$34:$A$777,$A230,СВЦЭМ!$B$34:$B$777,X$225)+'СЕТ СН'!$F$12</f>
        <v>153.13554597000001</v>
      </c>
      <c r="Y230" s="37">
        <f>SUMIFS(СВЦЭМ!$G$34:$G$777,СВЦЭМ!$A$34:$A$777,$A230,СВЦЭМ!$B$34:$B$777,Y$225)+'СЕТ СН'!$F$12</f>
        <v>157.25987362999999</v>
      </c>
    </row>
    <row r="231" spans="1:27" ht="15.75" x14ac:dyDescent="0.2">
      <c r="A231" s="36">
        <f t="shared" si="6"/>
        <v>42619</v>
      </c>
      <c r="B231" s="37">
        <f>SUMIFS(СВЦЭМ!$G$34:$G$777,СВЦЭМ!$A$34:$A$777,$A231,СВЦЭМ!$B$34:$B$777,B$225)+'СЕТ СН'!$F$12</f>
        <v>158.52624395999999</v>
      </c>
      <c r="C231" s="37">
        <f>SUMIFS(СВЦЭМ!$G$34:$G$777,СВЦЭМ!$A$34:$A$777,$A231,СВЦЭМ!$B$34:$B$777,C$225)+'СЕТ СН'!$F$12</f>
        <v>176.44962925999999</v>
      </c>
      <c r="D231" s="37">
        <f>SUMIFS(СВЦЭМ!$G$34:$G$777,СВЦЭМ!$A$34:$A$777,$A231,СВЦЭМ!$B$34:$B$777,D$225)+'СЕТ СН'!$F$12</f>
        <v>188.43961679</v>
      </c>
      <c r="E231" s="37">
        <f>SUMIFS(СВЦЭМ!$G$34:$G$777,СВЦЭМ!$A$34:$A$777,$A231,СВЦЭМ!$B$34:$B$777,E$225)+'СЕТ СН'!$F$12</f>
        <v>193.78369430000001</v>
      </c>
      <c r="F231" s="37">
        <f>SUMIFS(СВЦЭМ!$G$34:$G$777,СВЦЭМ!$A$34:$A$777,$A231,СВЦЭМ!$B$34:$B$777,F$225)+'СЕТ СН'!$F$12</f>
        <v>194.21334218000001</v>
      </c>
      <c r="G231" s="37">
        <f>SUMIFS(СВЦЭМ!$G$34:$G$777,СВЦЭМ!$A$34:$A$777,$A231,СВЦЭМ!$B$34:$B$777,G$225)+'СЕТ СН'!$F$12</f>
        <v>189.12649966999999</v>
      </c>
      <c r="H231" s="37">
        <f>SUMIFS(СВЦЭМ!$G$34:$G$777,СВЦЭМ!$A$34:$A$777,$A231,СВЦЭМ!$B$34:$B$777,H$225)+'СЕТ СН'!$F$12</f>
        <v>174.76483598999999</v>
      </c>
      <c r="I231" s="37">
        <f>SUMIFS(СВЦЭМ!$G$34:$G$777,СВЦЭМ!$A$34:$A$777,$A231,СВЦЭМ!$B$34:$B$777,I$225)+'СЕТ СН'!$F$12</f>
        <v>150.47100067</v>
      </c>
      <c r="J231" s="37">
        <f>SUMIFS(СВЦЭМ!$G$34:$G$777,СВЦЭМ!$A$34:$A$777,$A231,СВЦЭМ!$B$34:$B$777,J$225)+'СЕТ СН'!$F$12</f>
        <v>132.67857108999999</v>
      </c>
      <c r="K231" s="37">
        <f>SUMIFS(СВЦЭМ!$G$34:$G$777,СВЦЭМ!$A$34:$A$777,$A231,СВЦЭМ!$B$34:$B$777,K$225)+'СЕТ СН'!$F$12</f>
        <v>130.09224087000001</v>
      </c>
      <c r="L231" s="37">
        <f>SUMIFS(СВЦЭМ!$G$34:$G$777,СВЦЭМ!$A$34:$A$777,$A231,СВЦЭМ!$B$34:$B$777,L$225)+'СЕТ СН'!$F$12</f>
        <v>131.49827661</v>
      </c>
      <c r="M231" s="37">
        <f>SUMIFS(СВЦЭМ!$G$34:$G$777,СВЦЭМ!$A$34:$A$777,$A231,СВЦЭМ!$B$34:$B$777,M$225)+'СЕТ СН'!$F$12</f>
        <v>137.40453812000001</v>
      </c>
      <c r="N231" s="37">
        <f>SUMIFS(СВЦЭМ!$G$34:$G$777,СВЦЭМ!$A$34:$A$777,$A231,СВЦЭМ!$B$34:$B$777,N$225)+'СЕТ СН'!$F$12</f>
        <v>133.36642807000001</v>
      </c>
      <c r="O231" s="37">
        <f>SUMIFS(СВЦЭМ!$G$34:$G$777,СВЦЭМ!$A$34:$A$777,$A231,СВЦЭМ!$B$34:$B$777,O$225)+'СЕТ СН'!$F$12</f>
        <v>134.54358669999999</v>
      </c>
      <c r="P231" s="37">
        <f>SUMIFS(СВЦЭМ!$G$34:$G$777,СВЦЭМ!$A$34:$A$777,$A231,СВЦЭМ!$B$34:$B$777,P$225)+'СЕТ СН'!$F$12</f>
        <v>134.43332660999999</v>
      </c>
      <c r="Q231" s="37">
        <f>SUMIFS(СВЦЭМ!$G$34:$G$777,СВЦЭМ!$A$34:$A$777,$A231,СВЦЭМ!$B$34:$B$777,Q$225)+'СЕТ СН'!$F$12</f>
        <v>134.98878217000001</v>
      </c>
      <c r="R231" s="37">
        <f>SUMIFS(СВЦЭМ!$G$34:$G$777,СВЦЭМ!$A$34:$A$777,$A231,СВЦЭМ!$B$34:$B$777,R$225)+'СЕТ СН'!$F$12</f>
        <v>135.39111338000001</v>
      </c>
      <c r="S231" s="37">
        <f>SUMIFS(СВЦЭМ!$G$34:$G$777,СВЦЭМ!$A$34:$A$777,$A231,СВЦЭМ!$B$34:$B$777,S$225)+'СЕТ СН'!$F$12</f>
        <v>134.37495358999999</v>
      </c>
      <c r="T231" s="37">
        <f>SUMIFS(СВЦЭМ!$G$34:$G$777,СВЦЭМ!$A$34:$A$777,$A231,СВЦЭМ!$B$34:$B$777,T$225)+'СЕТ СН'!$F$12</f>
        <v>136.18536953</v>
      </c>
      <c r="U231" s="37">
        <f>SUMIFS(СВЦЭМ!$G$34:$G$777,СВЦЭМ!$A$34:$A$777,$A231,СВЦЭМ!$B$34:$B$777,U$225)+'СЕТ СН'!$F$12</f>
        <v>140.69860585999999</v>
      </c>
      <c r="V231" s="37">
        <f>SUMIFS(СВЦЭМ!$G$34:$G$777,СВЦЭМ!$A$34:$A$777,$A231,СВЦЭМ!$B$34:$B$777,V$225)+'СЕТ СН'!$F$12</f>
        <v>149.11984329000001</v>
      </c>
      <c r="W231" s="37">
        <f>SUMIFS(СВЦЭМ!$G$34:$G$777,СВЦЭМ!$A$34:$A$777,$A231,СВЦЭМ!$B$34:$B$777,W$225)+'СЕТ СН'!$F$12</f>
        <v>146.39628972</v>
      </c>
      <c r="X231" s="37">
        <f>SUMIFS(СВЦЭМ!$G$34:$G$777,СВЦЭМ!$A$34:$A$777,$A231,СВЦЭМ!$B$34:$B$777,X$225)+'СЕТ СН'!$F$12</f>
        <v>134.22680757000001</v>
      </c>
      <c r="Y231" s="37">
        <f>SUMIFS(СВЦЭМ!$G$34:$G$777,СВЦЭМ!$A$34:$A$777,$A231,СВЦЭМ!$B$34:$B$777,Y$225)+'СЕТ СН'!$F$12</f>
        <v>139.66311114999999</v>
      </c>
    </row>
    <row r="232" spans="1:27" ht="15.75" x14ac:dyDescent="0.2">
      <c r="A232" s="36">
        <f t="shared" si="6"/>
        <v>42620</v>
      </c>
      <c r="B232" s="37">
        <f>SUMIFS(СВЦЭМ!$G$34:$G$777,СВЦЭМ!$A$34:$A$777,$A232,СВЦЭМ!$B$34:$B$777,B$225)+'СЕТ СН'!$F$12</f>
        <v>161.69448488</v>
      </c>
      <c r="C232" s="37">
        <f>SUMIFS(СВЦЭМ!$G$34:$G$777,СВЦЭМ!$A$34:$A$777,$A232,СВЦЭМ!$B$34:$B$777,C$225)+'СЕТ СН'!$F$12</f>
        <v>178.78272016</v>
      </c>
      <c r="D232" s="37">
        <f>SUMIFS(СВЦЭМ!$G$34:$G$777,СВЦЭМ!$A$34:$A$777,$A232,СВЦЭМ!$B$34:$B$777,D$225)+'СЕТ СН'!$F$12</f>
        <v>187.81681673</v>
      </c>
      <c r="E232" s="37">
        <f>SUMIFS(СВЦЭМ!$G$34:$G$777,СВЦЭМ!$A$34:$A$777,$A232,СВЦЭМ!$B$34:$B$777,E$225)+'СЕТ СН'!$F$12</f>
        <v>192.92175073999999</v>
      </c>
      <c r="F232" s="37">
        <f>SUMIFS(СВЦЭМ!$G$34:$G$777,СВЦЭМ!$A$34:$A$777,$A232,СВЦЭМ!$B$34:$B$777,F$225)+'СЕТ СН'!$F$12</f>
        <v>194.50293586000001</v>
      </c>
      <c r="G232" s="37">
        <f>SUMIFS(СВЦЭМ!$G$34:$G$777,СВЦЭМ!$A$34:$A$777,$A232,СВЦЭМ!$B$34:$B$777,G$225)+'СЕТ СН'!$F$12</f>
        <v>189.88570748999999</v>
      </c>
      <c r="H232" s="37">
        <f>SUMIFS(СВЦЭМ!$G$34:$G$777,СВЦЭМ!$A$34:$A$777,$A232,СВЦЭМ!$B$34:$B$777,H$225)+'СЕТ СН'!$F$12</f>
        <v>176.08354686999999</v>
      </c>
      <c r="I232" s="37">
        <f>SUMIFS(СВЦЭМ!$G$34:$G$777,СВЦЭМ!$A$34:$A$777,$A232,СВЦЭМ!$B$34:$B$777,I$225)+'СЕТ СН'!$F$12</f>
        <v>160.63855365000001</v>
      </c>
      <c r="J232" s="37">
        <f>SUMIFS(СВЦЭМ!$G$34:$G$777,СВЦЭМ!$A$34:$A$777,$A232,СВЦЭМ!$B$34:$B$777,J$225)+'СЕТ СН'!$F$12</f>
        <v>149.52498259999999</v>
      </c>
      <c r="K232" s="37">
        <f>SUMIFS(СВЦЭМ!$G$34:$G$777,СВЦЭМ!$A$34:$A$777,$A232,СВЦЭМ!$B$34:$B$777,K$225)+'СЕТ СН'!$F$12</f>
        <v>152.67855825999999</v>
      </c>
      <c r="L232" s="37">
        <f>SUMIFS(СВЦЭМ!$G$34:$G$777,СВЦЭМ!$A$34:$A$777,$A232,СВЦЭМ!$B$34:$B$777,L$225)+'СЕТ СН'!$F$12</f>
        <v>148.37115231000001</v>
      </c>
      <c r="M232" s="37">
        <f>SUMIFS(СВЦЭМ!$G$34:$G$777,СВЦЭМ!$A$34:$A$777,$A232,СВЦЭМ!$B$34:$B$777,M$225)+'СЕТ СН'!$F$12</f>
        <v>158.11034280000001</v>
      </c>
      <c r="N232" s="37">
        <f>SUMIFS(СВЦЭМ!$G$34:$G$777,СВЦЭМ!$A$34:$A$777,$A232,СВЦЭМ!$B$34:$B$777,N$225)+'СЕТ СН'!$F$12</f>
        <v>151.25311481</v>
      </c>
      <c r="O232" s="37">
        <f>SUMIFS(СВЦЭМ!$G$34:$G$777,СВЦЭМ!$A$34:$A$777,$A232,СВЦЭМ!$B$34:$B$777,O$225)+'СЕТ СН'!$F$12</f>
        <v>153.04830501999999</v>
      </c>
      <c r="P232" s="37">
        <f>SUMIFS(СВЦЭМ!$G$34:$G$777,СВЦЭМ!$A$34:$A$777,$A232,СВЦЭМ!$B$34:$B$777,P$225)+'СЕТ СН'!$F$12</f>
        <v>147.06698661999999</v>
      </c>
      <c r="Q232" s="37">
        <f>SUMIFS(СВЦЭМ!$G$34:$G$777,СВЦЭМ!$A$34:$A$777,$A232,СВЦЭМ!$B$34:$B$777,Q$225)+'СЕТ СН'!$F$12</f>
        <v>139.82090676000001</v>
      </c>
      <c r="R232" s="37">
        <f>SUMIFS(СВЦЭМ!$G$34:$G$777,СВЦЭМ!$A$34:$A$777,$A232,СВЦЭМ!$B$34:$B$777,R$225)+'СЕТ СН'!$F$12</f>
        <v>165.7399039</v>
      </c>
      <c r="S232" s="37">
        <f>SUMIFS(СВЦЭМ!$G$34:$G$777,СВЦЭМ!$A$34:$A$777,$A232,СВЦЭМ!$B$34:$B$777,S$225)+'СЕТ СН'!$F$12</f>
        <v>153.64848078</v>
      </c>
      <c r="T232" s="37">
        <f>SUMIFS(СВЦЭМ!$G$34:$G$777,СВЦЭМ!$A$34:$A$777,$A232,СВЦЭМ!$B$34:$B$777,T$225)+'СЕТ СН'!$F$12</f>
        <v>155.29349775</v>
      </c>
      <c r="U232" s="37">
        <f>SUMIFS(СВЦЭМ!$G$34:$G$777,СВЦЭМ!$A$34:$A$777,$A232,СВЦЭМ!$B$34:$B$777,U$225)+'СЕТ СН'!$F$12</f>
        <v>158.92478141000001</v>
      </c>
      <c r="V232" s="37">
        <f>SUMIFS(СВЦЭМ!$G$34:$G$777,СВЦЭМ!$A$34:$A$777,$A232,СВЦЭМ!$B$34:$B$777,V$225)+'СЕТ СН'!$F$12</f>
        <v>166.101484</v>
      </c>
      <c r="W232" s="37">
        <f>SUMIFS(СВЦЭМ!$G$34:$G$777,СВЦЭМ!$A$34:$A$777,$A232,СВЦЭМ!$B$34:$B$777,W$225)+'СЕТ СН'!$F$12</f>
        <v>149.76261459</v>
      </c>
      <c r="X232" s="37">
        <f>SUMIFS(СВЦЭМ!$G$34:$G$777,СВЦЭМ!$A$34:$A$777,$A232,СВЦЭМ!$B$34:$B$777,X$225)+'СЕТ СН'!$F$12</f>
        <v>140.17702881</v>
      </c>
      <c r="Y232" s="37">
        <f>SUMIFS(СВЦЭМ!$G$34:$G$777,СВЦЭМ!$A$34:$A$777,$A232,СВЦЭМ!$B$34:$B$777,Y$225)+'СЕТ СН'!$F$12</f>
        <v>148.04782975000001</v>
      </c>
    </row>
    <row r="233" spans="1:27" ht="15.75" x14ac:dyDescent="0.2">
      <c r="A233" s="36">
        <f t="shared" si="6"/>
        <v>42621</v>
      </c>
      <c r="B233" s="37">
        <f>SUMIFS(СВЦЭМ!$G$34:$G$777,СВЦЭМ!$A$34:$A$777,$A233,СВЦЭМ!$B$34:$B$777,B$225)+'СЕТ СН'!$F$12</f>
        <v>160.77855740000001</v>
      </c>
      <c r="C233" s="37">
        <f>SUMIFS(СВЦЭМ!$G$34:$G$777,СВЦЭМ!$A$34:$A$777,$A233,СВЦЭМ!$B$34:$B$777,C$225)+'СЕТ СН'!$F$12</f>
        <v>175.63634146000001</v>
      </c>
      <c r="D233" s="37">
        <f>SUMIFS(СВЦЭМ!$G$34:$G$777,СВЦЭМ!$A$34:$A$777,$A233,СВЦЭМ!$B$34:$B$777,D$225)+'СЕТ СН'!$F$12</f>
        <v>187.18862583999999</v>
      </c>
      <c r="E233" s="37">
        <f>SUMIFS(СВЦЭМ!$G$34:$G$777,СВЦЭМ!$A$34:$A$777,$A233,СВЦЭМ!$B$34:$B$777,E$225)+'СЕТ СН'!$F$12</f>
        <v>192.05851279000001</v>
      </c>
      <c r="F233" s="37">
        <f>SUMIFS(СВЦЭМ!$G$34:$G$777,СВЦЭМ!$A$34:$A$777,$A233,СВЦЭМ!$B$34:$B$777,F$225)+'СЕТ СН'!$F$12</f>
        <v>193.53742618999999</v>
      </c>
      <c r="G233" s="37">
        <f>SUMIFS(СВЦЭМ!$G$34:$G$777,СВЦЭМ!$A$34:$A$777,$A233,СВЦЭМ!$B$34:$B$777,G$225)+'СЕТ СН'!$F$12</f>
        <v>194.57078619000001</v>
      </c>
      <c r="H233" s="37">
        <f>SUMIFS(СВЦЭМ!$G$34:$G$777,СВЦЭМ!$A$34:$A$777,$A233,СВЦЭМ!$B$34:$B$777,H$225)+'СЕТ СН'!$F$12</f>
        <v>187.58543613000001</v>
      </c>
      <c r="I233" s="37">
        <f>SUMIFS(СВЦЭМ!$G$34:$G$777,СВЦЭМ!$A$34:$A$777,$A233,СВЦЭМ!$B$34:$B$777,I$225)+'СЕТ СН'!$F$12</f>
        <v>172.85497412999999</v>
      </c>
      <c r="J233" s="37">
        <f>SUMIFS(СВЦЭМ!$G$34:$G$777,СВЦЭМ!$A$34:$A$777,$A233,СВЦЭМ!$B$34:$B$777,J$225)+'СЕТ СН'!$F$12</f>
        <v>152.02415615999999</v>
      </c>
      <c r="K233" s="37">
        <f>SUMIFS(СВЦЭМ!$G$34:$G$777,СВЦЭМ!$A$34:$A$777,$A233,СВЦЭМ!$B$34:$B$777,K$225)+'СЕТ СН'!$F$12</f>
        <v>136.95314780999999</v>
      </c>
      <c r="L233" s="37">
        <f>SUMIFS(СВЦЭМ!$G$34:$G$777,СВЦЭМ!$A$34:$A$777,$A233,СВЦЭМ!$B$34:$B$777,L$225)+'СЕТ СН'!$F$12</f>
        <v>126.77561277</v>
      </c>
      <c r="M233" s="37">
        <f>SUMIFS(СВЦЭМ!$G$34:$G$777,СВЦЭМ!$A$34:$A$777,$A233,СВЦЭМ!$B$34:$B$777,M$225)+'СЕТ СН'!$F$12</f>
        <v>135.29791096</v>
      </c>
      <c r="N233" s="37">
        <f>SUMIFS(СВЦЭМ!$G$34:$G$777,СВЦЭМ!$A$34:$A$777,$A233,СВЦЭМ!$B$34:$B$777,N$225)+'СЕТ СН'!$F$12</f>
        <v>140.53089516</v>
      </c>
      <c r="O233" s="37">
        <f>SUMIFS(СВЦЭМ!$G$34:$G$777,СВЦЭМ!$A$34:$A$777,$A233,СВЦЭМ!$B$34:$B$777,O$225)+'СЕТ СН'!$F$12</f>
        <v>142.24944837000001</v>
      </c>
      <c r="P233" s="37">
        <f>SUMIFS(СВЦЭМ!$G$34:$G$777,СВЦЭМ!$A$34:$A$777,$A233,СВЦЭМ!$B$34:$B$777,P$225)+'СЕТ СН'!$F$12</f>
        <v>139.34430639000001</v>
      </c>
      <c r="Q233" s="37">
        <f>SUMIFS(СВЦЭМ!$G$34:$G$777,СВЦЭМ!$A$34:$A$777,$A233,СВЦЭМ!$B$34:$B$777,Q$225)+'СЕТ СН'!$F$12</f>
        <v>139.58224625</v>
      </c>
      <c r="R233" s="37">
        <f>SUMIFS(СВЦЭМ!$G$34:$G$777,СВЦЭМ!$A$34:$A$777,$A233,СВЦЭМ!$B$34:$B$777,R$225)+'СЕТ СН'!$F$12</f>
        <v>139.47717388000001</v>
      </c>
      <c r="S233" s="37">
        <f>SUMIFS(СВЦЭМ!$G$34:$G$777,СВЦЭМ!$A$34:$A$777,$A233,СВЦЭМ!$B$34:$B$777,S$225)+'СЕТ СН'!$F$12</f>
        <v>122.24367124</v>
      </c>
      <c r="T233" s="37">
        <f>SUMIFS(СВЦЭМ!$G$34:$G$777,СВЦЭМ!$A$34:$A$777,$A233,СВЦЭМ!$B$34:$B$777,T$225)+'СЕТ СН'!$F$12</f>
        <v>123.44351431</v>
      </c>
      <c r="U233" s="37">
        <f>SUMIFS(СВЦЭМ!$G$34:$G$777,СВЦЭМ!$A$34:$A$777,$A233,СВЦЭМ!$B$34:$B$777,U$225)+'СЕТ СН'!$F$12</f>
        <v>127.56761023999999</v>
      </c>
      <c r="V233" s="37">
        <f>SUMIFS(СВЦЭМ!$G$34:$G$777,СВЦЭМ!$A$34:$A$777,$A233,СВЦЭМ!$B$34:$B$777,V$225)+'СЕТ СН'!$F$12</f>
        <v>135.40300181999999</v>
      </c>
      <c r="W233" s="37">
        <f>SUMIFS(СВЦЭМ!$G$34:$G$777,СВЦЭМ!$A$34:$A$777,$A233,СВЦЭМ!$B$34:$B$777,W$225)+'СЕТ СН'!$F$12</f>
        <v>133.80889160000001</v>
      </c>
      <c r="X233" s="37">
        <f>SUMIFS(СВЦЭМ!$G$34:$G$777,СВЦЭМ!$A$34:$A$777,$A233,СВЦЭМ!$B$34:$B$777,X$225)+'СЕТ СН'!$F$12</f>
        <v>128.23325747000001</v>
      </c>
      <c r="Y233" s="37">
        <f>SUMIFS(СВЦЭМ!$G$34:$G$777,СВЦЭМ!$A$34:$A$777,$A233,СВЦЭМ!$B$34:$B$777,Y$225)+'СЕТ СН'!$F$12</f>
        <v>139.50700746000001</v>
      </c>
    </row>
    <row r="234" spans="1:27" ht="15.75" x14ac:dyDescent="0.2">
      <c r="A234" s="36">
        <f t="shared" si="6"/>
        <v>42622</v>
      </c>
      <c r="B234" s="37">
        <f>SUMIFS(СВЦЭМ!$G$34:$G$777,СВЦЭМ!$A$34:$A$777,$A234,СВЦЭМ!$B$34:$B$777,B$225)+'СЕТ СН'!$F$12</f>
        <v>162.30415149000001</v>
      </c>
      <c r="C234" s="37">
        <f>SUMIFS(СВЦЭМ!$G$34:$G$777,СВЦЭМ!$A$34:$A$777,$A234,СВЦЭМ!$B$34:$B$777,C$225)+'СЕТ СН'!$F$12</f>
        <v>177.61796706999999</v>
      </c>
      <c r="D234" s="37">
        <f>SUMIFS(СВЦЭМ!$G$34:$G$777,СВЦЭМ!$A$34:$A$777,$A234,СВЦЭМ!$B$34:$B$777,D$225)+'СЕТ СН'!$F$12</f>
        <v>190.95830113</v>
      </c>
      <c r="E234" s="37">
        <f>SUMIFS(СВЦЭМ!$G$34:$G$777,СВЦЭМ!$A$34:$A$777,$A234,СВЦЭМ!$B$34:$B$777,E$225)+'СЕТ СН'!$F$12</f>
        <v>196.13618199999999</v>
      </c>
      <c r="F234" s="37">
        <f>SUMIFS(СВЦЭМ!$G$34:$G$777,СВЦЭМ!$A$34:$A$777,$A234,СВЦЭМ!$B$34:$B$777,F$225)+'СЕТ СН'!$F$12</f>
        <v>196.23140190000001</v>
      </c>
      <c r="G234" s="37">
        <f>SUMIFS(СВЦЭМ!$G$34:$G$777,СВЦЭМ!$A$34:$A$777,$A234,СВЦЭМ!$B$34:$B$777,G$225)+'СЕТ СН'!$F$12</f>
        <v>191.1370603</v>
      </c>
      <c r="H234" s="37">
        <f>SUMIFS(СВЦЭМ!$G$34:$G$777,СВЦЭМ!$A$34:$A$777,$A234,СВЦЭМ!$B$34:$B$777,H$225)+'СЕТ СН'!$F$12</f>
        <v>175.05583909999999</v>
      </c>
      <c r="I234" s="37">
        <f>SUMIFS(СВЦЭМ!$G$34:$G$777,СВЦЭМ!$A$34:$A$777,$A234,СВЦЭМ!$B$34:$B$777,I$225)+'СЕТ СН'!$F$12</f>
        <v>154.13459678000001</v>
      </c>
      <c r="J234" s="37">
        <f>SUMIFS(СВЦЭМ!$G$34:$G$777,СВЦЭМ!$A$34:$A$777,$A234,СВЦЭМ!$B$34:$B$777,J$225)+'СЕТ СН'!$F$12</f>
        <v>134.92802316000001</v>
      </c>
      <c r="K234" s="37">
        <f>SUMIFS(СВЦЭМ!$G$34:$G$777,СВЦЭМ!$A$34:$A$777,$A234,СВЦЭМ!$B$34:$B$777,K$225)+'СЕТ СН'!$F$12</f>
        <v>127.32829101</v>
      </c>
      <c r="L234" s="37">
        <f>SUMIFS(СВЦЭМ!$G$34:$G$777,СВЦЭМ!$A$34:$A$777,$A234,СВЦЭМ!$B$34:$B$777,L$225)+'СЕТ СН'!$F$12</f>
        <v>126.91771783</v>
      </c>
      <c r="M234" s="37">
        <f>SUMIFS(СВЦЭМ!$G$34:$G$777,СВЦЭМ!$A$34:$A$777,$A234,СВЦЭМ!$B$34:$B$777,M$225)+'СЕТ СН'!$F$12</f>
        <v>120.92390315</v>
      </c>
      <c r="N234" s="37">
        <f>SUMIFS(СВЦЭМ!$G$34:$G$777,СВЦЭМ!$A$34:$A$777,$A234,СВЦЭМ!$B$34:$B$777,N$225)+'СЕТ СН'!$F$12</f>
        <v>118.63311476</v>
      </c>
      <c r="O234" s="37">
        <f>SUMIFS(СВЦЭМ!$G$34:$G$777,СВЦЭМ!$A$34:$A$777,$A234,СВЦЭМ!$B$34:$B$777,O$225)+'СЕТ СН'!$F$12</f>
        <v>119.86315485999999</v>
      </c>
      <c r="P234" s="37">
        <f>SUMIFS(СВЦЭМ!$G$34:$G$777,СВЦЭМ!$A$34:$A$777,$A234,СВЦЭМ!$B$34:$B$777,P$225)+'СЕТ СН'!$F$12</f>
        <v>118.20336105</v>
      </c>
      <c r="Q234" s="37">
        <f>SUMIFS(СВЦЭМ!$G$34:$G$777,СВЦЭМ!$A$34:$A$777,$A234,СВЦЭМ!$B$34:$B$777,Q$225)+'СЕТ СН'!$F$12</f>
        <v>134.36107938000001</v>
      </c>
      <c r="R234" s="37">
        <f>SUMIFS(СВЦЭМ!$G$34:$G$777,СВЦЭМ!$A$34:$A$777,$A234,СВЦЭМ!$B$34:$B$777,R$225)+'СЕТ СН'!$F$12</f>
        <v>151.39660695000001</v>
      </c>
      <c r="S234" s="37">
        <f>SUMIFS(СВЦЭМ!$G$34:$G$777,СВЦЭМ!$A$34:$A$777,$A234,СВЦЭМ!$B$34:$B$777,S$225)+'СЕТ СН'!$F$12</f>
        <v>136.92556904</v>
      </c>
      <c r="T234" s="37">
        <f>SUMIFS(СВЦЭМ!$G$34:$G$777,СВЦЭМ!$A$34:$A$777,$A234,СВЦЭМ!$B$34:$B$777,T$225)+'СЕТ СН'!$F$12</f>
        <v>123.7232473</v>
      </c>
      <c r="U234" s="37">
        <f>SUMIFS(СВЦЭМ!$G$34:$G$777,СВЦЭМ!$A$34:$A$777,$A234,СВЦЭМ!$B$34:$B$777,U$225)+'СЕТ СН'!$F$12</f>
        <v>121.84378273</v>
      </c>
      <c r="V234" s="37">
        <f>SUMIFS(СВЦЭМ!$G$34:$G$777,СВЦЭМ!$A$34:$A$777,$A234,СВЦЭМ!$B$34:$B$777,V$225)+'СЕТ СН'!$F$12</f>
        <v>123.84596402</v>
      </c>
      <c r="W234" s="37">
        <f>SUMIFS(СВЦЭМ!$G$34:$G$777,СВЦЭМ!$A$34:$A$777,$A234,СВЦЭМ!$B$34:$B$777,W$225)+'СЕТ СН'!$F$12</f>
        <v>122.01915323999999</v>
      </c>
      <c r="X234" s="37">
        <f>SUMIFS(СВЦЭМ!$G$34:$G$777,СВЦЭМ!$A$34:$A$777,$A234,СВЦЭМ!$B$34:$B$777,X$225)+'СЕТ СН'!$F$12</f>
        <v>122.40590862000001</v>
      </c>
      <c r="Y234" s="37">
        <f>SUMIFS(СВЦЭМ!$G$34:$G$777,СВЦЭМ!$A$34:$A$777,$A234,СВЦЭМ!$B$34:$B$777,Y$225)+'СЕТ СН'!$F$12</f>
        <v>140.65570513</v>
      </c>
    </row>
    <row r="235" spans="1:27" ht="15.75" x14ac:dyDescent="0.2">
      <c r="A235" s="36">
        <f t="shared" si="6"/>
        <v>42623</v>
      </c>
      <c r="B235" s="37">
        <f>SUMIFS(СВЦЭМ!$G$34:$G$777,СВЦЭМ!$A$34:$A$777,$A235,СВЦЭМ!$B$34:$B$777,B$225)+'СЕТ СН'!$F$12</f>
        <v>164.47911126</v>
      </c>
      <c r="C235" s="37">
        <f>SUMIFS(СВЦЭМ!$G$34:$G$777,СВЦЭМ!$A$34:$A$777,$A235,СВЦЭМ!$B$34:$B$777,C$225)+'СЕТ СН'!$F$12</f>
        <v>180.41369945</v>
      </c>
      <c r="D235" s="37">
        <f>SUMIFS(СВЦЭМ!$G$34:$G$777,СВЦЭМ!$A$34:$A$777,$A235,СВЦЭМ!$B$34:$B$777,D$225)+'СЕТ СН'!$F$12</f>
        <v>191.00412625999999</v>
      </c>
      <c r="E235" s="37">
        <f>SUMIFS(СВЦЭМ!$G$34:$G$777,СВЦЭМ!$A$34:$A$777,$A235,СВЦЭМ!$B$34:$B$777,E$225)+'СЕТ СН'!$F$12</f>
        <v>192.41568294999999</v>
      </c>
      <c r="F235" s="37">
        <f>SUMIFS(СВЦЭМ!$G$34:$G$777,СВЦЭМ!$A$34:$A$777,$A235,СВЦЭМ!$B$34:$B$777,F$225)+'СЕТ СН'!$F$12</f>
        <v>192.65034746000001</v>
      </c>
      <c r="G235" s="37">
        <f>SUMIFS(СВЦЭМ!$G$34:$G$777,СВЦЭМ!$A$34:$A$777,$A235,СВЦЭМ!$B$34:$B$777,G$225)+'СЕТ СН'!$F$12</f>
        <v>191.29505691</v>
      </c>
      <c r="H235" s="37">
        <f>SUMIFS(СВЦЭМ!$G$34:$G$777,СВЦЭМ!$A$34:$A$777,$A235,СВЦЭМ!$B$34:$B$777,H$225)+'СЕТ СН'!$F$12</f>
        <v>185.60086439</v>
      </c>
      <c r="I235" s="37">
        <f>SUMIFS(СВЦЭМ!$G$34:$G$777,СВЦЭМ!$A$34:$A$777,$A235,СВЦЭМ!$B$34:$B$777,I$225)+'СЕТ СН'!$F$12</f>
        <v>174.89727993</v>
      </c>
      <c r="J235" s="37">
        <f>SUMIFS(СВЦЭМ!$G$34:$G$777,СВЦЭМ!$A$34:$A$777,$A235,СВЦЭМ!$B$34:$B$777,J$225)+'СЕТ СН'!$F$12</f>
        <v>148.99749288000001</v>
      </c>
      <c r="K235" s="37">
        <f>SUMIFS(СВЦЭМ!$G$34:$G$777,СВЦЭМ!$A$34:$A$777,$A235,СВЦЭМ!$B$34:$B$777,K$225)+'СЕТ СН'!$F$12</f>
        <v>131.86011503</v>
      </c>
      <c r="L235" s="37">
        <f>SUMIFS(СВЦЭМ!$G$34:$G$777,СВЦЭМ!$A$34:$A$777,$A235,СВЦЭМ!$B$34:$B$777,L$225)+'СЕТ СН'!$F$12</f>
        <v>123.57439303</v>
      </c>
      <c r="M235" s="37">
        <f>SUMIFS(СВЦЭМ!$G$34:$G$777,СВЦЭМ!$A$34:$A$777,$A235,СВЦЭМ!$B$34:$B$777,M$225)+'СЕТ СН'!$F$12</f>
        <v>119.60336149</v>
      </c>
      <c r="N235" s="37">
        <f>SUMIFS(СВЦЭМ!$G$34:$G$777,СВЦЭМ!$A$34:$A$777,$A235,СВЦЭМ!$B$34:$B$777,N$225)+'СЕТ СН'!$F$12</f>
        <v>125.55819169</v>
      </c>
      <c r="O235" s="37">
        <f>SUMIFS(СВЦЭМ!$G$34:$G$777,СВЦЭМ!$A$34:$A$777,$A235,СВЦЭМ!$B$34:$B$777,O$225)+'СЕТ СН'!$F$12</f>
        <v>123.86416272</v>
      </c>
      <c r="P235" s="37">
        <f>SUMIFS(СВЦЭМ!$G$34:$G$777,СВЦЭМ!$A$34:$A$777,$A235,СВЦЭМ!$B$34:$B$777,P$225)+'СЕТ СН'!$F$12</f>
        <v>129.80550006999999</v>
      </c>
      <c r="Q235" s="37">
        <f>SUMIFS(СВЦЭМ!$G$34:$G$777,СВЦЭМ!$A$34:$A$777,$A235,СВЦЭМ!$B$34:$B$777,Q$225)+'СЕТ СН'!$F$12</f>
        <v>132.02322178</v>
      </c>
      <c r="R235" s="37">
        <f>SUMIFS(СВЦЭМ!$G$34:$G$777,СВЦЭМ!$A$34:$A$777,$A235,СВЦЭМ!$B$34:$B$777,R$225)+'СЕТ СН'!$F$12</f>
        <v>132.53777749</v>
      </c>
      <c r="S235" s="37">
        <f>SUMIFS(СВЦЭМ!$G$34:$G$777,СВЦЭМ!$A$34:$A$777,$A235,СВЦЭМ!$B$34:$B$777,S$225)+'СЕТ СН'!$F$12</f>
        <v>134.09477992999999</v>
      </c>
      <c r="T235" s="37">
        <f>SUMIFS(СВЦЭМ!$G$34:$G$777,СВЦЭМ!$A$34:$A$777,$A235,СВЦЭМ!$B$34:$B$777,T$225)+'СЕТ СН'!$F$12</f>
        <v>128.59021928999999</v>
      </c>
      <c r="U235" s="37">
        <f>SUMIFS(СВЦЭМ!$G$34:$G$777,СВЦЭМ!$A$34:$A$777,$A235,СВЦЭМ!$B$34:$B$777,U$225)+'СЕТ СН'!$F$12</f>
        <v>124.50811769000001</v>
      </c>
      <c r="V235" s="37">
        <f>SUMIFS(СВЦЭМ!$G$34:$G$777,СВЦЭМ!$A$34:$A$777,$A235,СВЦЭМ!$B$34:$B$777,V$225)+'СЕТ СН'!$F$12</f>
        <v>123.30689374000001</v>
      </c>
      <c r="W235" s="37">
        <f>SUMIFS(СВЦЭМ!$G$34:$G$777,СВЦЭМ!$A$34:$A$777,$A235,СВЦЭМ!$B$34:$B$777,W$225)+'СЕТ СН'!$F$12</f>
        <v>121.83541422</v>
      </c>
      <c r="X235" s="37">
        <f>SUMIFS(СВЦЭМ!$G$34:$G$777,СВЦЭМ!$A$34:$A$777,$A235,СВЦЭМ!$B$34:$B$777,X$225)+'СЕТ СН'!$F$12</f>
        <v>132.38058656999999</v>
      </c>
      <c r="Y235" s="37">
        <f>SUMIFS(СВЦЭМ!$G$34:$G$777,СВЦЭМ!$A$34:$A$777,$A235,СВЦЭМ!$B$34:$B$777,Y$225)+'СЕТ СН'!$F$12</f>
        <v>146.55012859999999</v>
      </c>
    </row>
    <row r="236" spans="1:27" ht="15.75" x14ac:dyDescent="0.2">
      <c r="A236" s="36">
        <f t="shared" si="6"/>
        <v>42624</v>
      </c>
      <c r="B236" s="37">
        <f>SUMIFS(СВЦЭМ!$G$34:$G$777,СВЦЭМ!$A$34:$A$777,$A236,СВЦЭМ!$B$34:$B$777,B$225)+'СЕТ СН'!$F$12</f>
        <v>155.98835335999999</v>
      </c>
      <c r="C236" s="37">
        <f>SUMIFS(СВЦЭМ!$G$34:$G$777,СВЦЭМ!$A$34:$A$777,$A236,СВЦЭМ!$B$34:$B$777,C$225)+'СЕТ СН'!$F$12</f>
        <v>172.99014173</v>
      </c>
      <c r="D236" s="37">
        <f>SUMIFS(СВЦЭМ!$G$34:$G$777,СВЦЭМ!$A$34:$A$777,$A236,СВЦЭМ!$B$34:$B$777,D$225)+'СЕТ СН'!$F$12</f>
        <v>185.60449559</v>
      </c>
      <c r="E236" s="37">
        <f>SUMIFS(СВЦЭМ!$G$34:$G$777,СВЦЭМ!$A$34:$A$777,$A236,СВЦЭМ!$B$34:$B$777,E$225)+'СЕТ СН'!$F$12</f>
        <v>189.85792402999999</v>
      </c>
      <c r="F236" s="37">
        <f>SUMIFS(СВЦЭМ!$G$34:$G$777,СВЦЭМ!$A$34:$A$777,$A236,СВЦЭМ!$B$34:$B$777,F$225)+'СЕТ СН'!$F$12</f>
        <v>189.64872560000001</v>
      </c>
      <c r="G236" s="37">
        <f>SUMIFS(СВЦЭМ!$G$34:$G$777,СВЦЭМ!$A$34:$A$777,$A236,СВЦЭМ!$B$34:$B$777,G$225)+'СЕТ СН'!$F$12</f>
        <v>188.97718929999999</v>
      </c>
      <c r="H236" s="37">
        <f>SUMIFS(СВЦЭМ!$G$34:$G$777,СВЦЭМ!$A$34:$A$777,$A236,СВЦЭМ!$B$34:$B$777,H$225)+'СЕТ СН'!$F$12</f>
        <v>185.08662709000001</v>
      </c>
      <c r="I236" s="37">
        <f>SUMIFS(СВЦЭМ!$G$34:$G$777,СВЦЭМ!$A$34:$A$777,$A236,СВЦЭМ!$B$34:$B$777,I$225)+'СЕТ СН'!$F$12</f>
        <v>174.05222122000001</v>
      </c>
      <c r="J236" s="37">
        <f>SUMIFS(СВЦЭМ!$G$34:$G$777,СВЦЭМ!$A$34:$A$777,$A236,СВЦЭМ!$B$34:$B$777,J$225)+'СЕТ СН'!$F$12</f>
        <v>151.97357898000001</v>
      </c>
      <c r="K236" s="37">
        <f>SUMIFS(СВЦЭМ!$G$34:$G$777,СВЦЭМ!$A$34:$A$777,$A236,СВЦЭМ!$B$34:$B$777,K$225)+'СЕТ СН'!$F$12</f>
        <v>137.13096949999999</v>
      </c>
      <c r="L236" s="37">
        <f>SUMIFS(СВЦЭМ!$G$34:$G$777,СВЦЭМ!$A$34:$A$777,$A236,СВЦЭМ!$B$34:$B$777,L$225)+'СЕТ СН'!$F$12</f>
        <v>130.98274964999999</v>
      </c>
      <c r="M236" s="37">
        <f>SUMIFS(СВЦЭМ!$G$34:$G$777,СВЦЭМ!$A$34:$A$777,$A236,СВЦЭМ!$B$34:$B$777,M$225)+'СЕТ СН'!$F$12</f>
        <v>140.83749466</v>
      </c>
      <c r="N236" s="37">
        <f>SUMIFS(СВЦЭМ!$G$34:$G$777,СВЦЭМ!$A$34:$A$777,$A236,СВЦЭМ!$B$34:$B$777,N$225)+'СЕТ СН'!$F$12</f>
        <v>139.42586584</v>
      </c>
      <c r="O236" s="37">
        <f>SUMIFS(СВЦЭМ!$G$34:$G$777,СВЦЭМ!$A$34:$A$777,$A236,СВЦЭМ!$B$34:$B$777,O$225)+'СЕТ СН'!$F$12</f>
        <v>138.54919783</v>
      </c>
      <c r="P236" s="37">
        <f>SUMIFS(СВЦЭМ!$G$34:$G$777,СВЦЭМ!$A$34:$A$777,$A236,СВЦЭМ!$B$34:$B$777,P$225)+'СЕТ СН'!$F$12</f>
        <v>142.93335481</v>
      </c>
      <c r="Q236" s="37">
        <f>SUMIFS(СВЦЭМ!$G$34:$G$777,СВЦЭМ!$A$34:$A$777,$A236,СВЦЭМ!$B$34:$B$777,Q$225)+'СЕТ СН'!$F$12</f>
        <v>141.78803106000001</v>
      </c>
      <c r="R236" s="37">
        <f>SUMIFS(СВЦЭМ!$G$34:$G$777,СВЦЭМ!$A$34:$A$777,$A236,СВЦЭМ!$B$34:$B$777,R$225)+'СЕТ СН'!$F$12</f>
        <v>140.50961932999999</v>
      </c>
      <c r="S236" s="37">
        <f>SUMIFS(СВЦЭМ!$G$34:$G$777,СВЦЭМ!$A$34:$A$777,$A236,СВЦЭМ!$B$34:$B$777,S$225)+'СЕТ СН'!$F$12</f>
        <v>143.39497738</v>
      </c>
      <c r="T236" s="37">
        <f>SUMIFS(СВЦЭМ!$G$34:$G$777,СВЦЭМ!$A$34:$A$777,$A236,СВЦЭМ!$B$34:$B$777,T$225)+'СЕТ СН'!$F$12</f>
        <v>139.43197814000001</v>
      </c>
      <c r="U236" s="37">
        <f>SUMIFS(СВЦЭМ!$G$34:$G$777,СВЦЭМ!$A$34:$A$777,$A236,СВЦЭМ!$B$34:$B$777,U$225)+'СЕТ СН'!$F$12</f>
        <v>126.1567794</v>
      </c>
      <c r="V236" s="37">
        <f>SUMIFS(СВЦЭМ!$G$34:$G$777,СВЦЭМ!$A$34:$A$777,$A236,СВЦЭМ!$B$34:$B$777,V$225)+'СЕТ СН'!$F$12</f>
        <v>136.29524275</v>
      </c>
      <c r="W236" s="37">
        <f>SUMIFS(СВЦЭМ!$G$34:$G$777,СВЦЭМ!$A$34:$A$777,$A236,СВЦЭМ!$B$34:$B$777,W$225)+'СЕТ СН'!$F$12</f>
        <v>145.88173176000001</v>
      </c>
      <c r="X236" s="37">
        <f>SUMIFS(СВЦЭМ!$G$34:$G$777,СВЦЭМ!$A$34:$A$777,$A236,СВЦЭМ!$B$34:$B$777,X$225)+'СЕТ СН'!$F$12</f>
        <v>137.16381745999999</v>
      </c>
      <c r="Y236" s="37">
        <f>SUMIFS(СВЦЭМ!$G$34:$G$777,СВЦЭМ!$A$34:$A$777,$A236,СВЦЭМ!$B$34:$B$777,Y$225)+'СЕТ СН'!$F$12</f>
        <v>140.78326677000001</v>
      </c>
    </row>
    <row r="237" spans="1:27" ht="15.75" x14ac:dyDescent="0.2">
      <c r="A237" s="36">
        <f t="shared" si="6"/>
        <v>42625</v>
      </c>
      <c r="B237" s="37">
        <f>SUMIFS(СВЦЭМ!$G$34:$G$777,СВЦЭМ!$A$34:$A$777,$A237,СВЦЭМ!$B$34:$B$777,B$225)+'СЕТ СН'!$F$12</f>
        <v>153.30137360000001</v>
      </c>
      <c r="C237" s="37">
        <f>SUMIFS(СВЦЭМ!$G$34:$G$777,СВЦЭМ!$A$34:$A$777,$A237,СВЦЭМ!$B$34:$B$777,C$225)+'СЕТ СН'!$F$12</f>
        <v>169.75215126000001</v>
      </c>
      <c r="D237" s="37">
        <f>SUMIFS(СВЦЭМ!$G$34:$G$777,СВЦЭМ!$A$34:$A$777,$A237,СВЦЭМ!$B$34:$B$777,D$225)+'СЕТ СН'!$F$12</f>
        <v>178.04501931999999</v>
      </c>
      <c r="E237" s="37">
        <f>SUMIFS(СВЦЭМ!$G$34:$G$777,СВЦЭМ!$A$34:$A$777,$A237,СВЦЭМ!$B$34:$B$777,E$225)+'СЕТ СН'!$F$12</f>
        <v>182.01668720999999</v>
      </c>
      <c r="F237" s="37">
        <f>SUMIFS(СВЦЭМ!$G$34:$G$777,СВЦЭМ!$A$34:$A$777,$A237,СВЦЭМ!$B$34:$B$777,F$225)+'СЕТ СН'!$F$12</f>
        <v>181.27011651999999</v>
      </c>
      <c r="G237" s="37">
        <f>SUMIFS(СВЦЭМ!$G$34:$G$777,СВЦЭМ!$A$34:$A$777,$A237,СВЦЭМ!$B$34:$B$777,G$225)+'СЕТ СН'!$F$12</f>
        <v>176.59519915999999</v>
      </c>
      <c r="H237" s="37">
        <f>SUMIFS(СВЦЭМ!$G$34:$G$777,СВЦЭМ!$A$34:$A$777,$A237,СВЦЭМ!$B$34:$B$777,H$225)+'СЕТ СН'!$F$12</f>
        <v>159.93494827999999</v>
      </c>
      <c r="I237" s="37">
        <f>SUMIFS(СВЦЭМ!$G$34:$G$777,СВЦЭМ!$A$34:$A$777,$A237,СВЦЭМ!$B$34:$B$777,I$225)+'СЕТ СН'!$F$12</f>
        <v>141.04627969000001</v>
      </c>
      <c r="J237" s="37">
        <f>SUMIFS(СВЦЭМ!$G$34:$G$777,СВЦЭМ!$A$34:$A$777,$A237,СВЦЭМ!$B$34:$B$777,J$225)+'СЕТ СН'!$F$12</f>
        <v>129.71665390999999</v>
      </c>
      <c r="K237" s="37">
        <f>SUMIFS(СВЦЭМ!$G$34:$G$777,СВЦЭМ!$A$34:$A$777,$A237,СВЦЭМ!$B$34:$B$777,K$225)+'СЕТ СН'!$F$12</f>
        <v>128.99248559</v>
      </c>
      <c r="L237" s="37">
        <f>SUMIFS(СВЦЭМ!$G$34:$G$777,СВЦЭМ!$A$34:$A$777,$A237,СВЦЭМ!$B$34:$B$777,L$225)+'СЕТ СН'!$F$12</f>
        <v>125.84516789</v>
      </c>
      <c r="M237" s="37">
        <f>SUMIFS(СВЦЭМ!$G$34:$G$777,СВЦЭМ!$A$34:$A$777,$A237,СВЦЭМ!$B$34:$B$777,M$225)+'СЕТ СН'!$F$12</f>
        <v>123.08185315</v>
      </c>
      <c r="N237" s="37">
        <f>SUMIFS(СВЦЭМ!$G$34:$G$777,СВЦЭМ!$A$34:$A$777,$A237,СВЦЭМ!$B$34:$B$777,N$225)+'СЕТ СН'!$F$12</f>
        <v>121.43217777</v>
      </c>
      <c r="O237" s="37">
        <f>SUMIFS(СВЦЭМ!$G$34:$G$777,СВЦЭМ!$A$34:$A$777,$A237,СВЦЭМ!$B$34:$B$777,O$225)+'СЕТ СН'!$F$12</f>
        <v>122.04855567</v>
      </c>
      <c r="P237" s="37">
        <f>SUMIFS(СВЦЭМ!$G$34:$G$777,СВЦЭМ!$A$34:$A$777,$A237,СВЦЭМ!$B$34:$B$777,P$225)+'СЕТ СН'!$F$12</f>
        <v>124.68786921</v>
      </c>
      <c r="Q237" s="37">
        <f>SUMIFS(СВЦЭМ!$G$34:$G$777,СВЦЭМ!$A$34:$A$777,$A237,СВЦЭМ!$B$34:$B$777,Q$225)+'СЕТ СН'!$F$12</f>
        <v>123.33639055</v>
      </c>
      <c r="R237" s="37">
        <f>SUMIFS(СВЦЭМ!$G$34:$G$777,СВЦЭМ!$A$34:$A$777,$A237,СВЦЭМ!$B$34:$B$777,R$225)+'СЕТ СН'!$F$12</f>
        <v>123.56531844</v>
      </c>
      <c r="S237" s="37">
        <f>SUMIFS(СВЦЭМ!$G$34:$G$777,СВЦЭМ!$A$34:$A$777,$A237,СВЦЭМ!$B$34:$B$777,S$225)+'СЕТ СН'!$F$12</f>
        <v>122.90073631999999</v>
      </c>
      <c r="T237" s="37">
        <f>SUMIFS(СВЦЭМ!$G$34:$G$777,СВЦЭМ!$A$34:$A$777,$A237,СВЦЭМ!$B$34:$B$777,T$225)+'СЕТ СН'!$F$12</f>
        <v>124.49453441999999</v>
      </c>
      <c r="U237" s="37">
        <f>SUMIFS(СВЦЭМ!$G$34:$G$777,СВЦЭМ!$A$34:$A$777,$A237,СВЦЭМ!$B$34:$B$777,U$225)+'СЕТ СН'!$F$12</f>
        <v>126.99061824</v>
      </c>
      <c r="V237" s="37">
        <f>SUMIFS(СВЦЭМ!$G$34:$G$777,СВЦЭМ!$A$34:$A$777,$A237,СВЦЭМ!$B$34:$B$777,V$225)+'СЕТ СН'!$F$12</f>
        <v>131.56611036999999</v>
      </c>
      <c r="W237" s="37">
        <f>SUMIFS(СВЦЭМ!$G$34:$G$777,СВЦЭМ!$A$34:$A$777,$A237,СВЦЭМ!$B$34:$B$777,W$225)+'СЕТ СН'!$F$12</f>
        <v>122.82833470999999</v>
      </c>
      <c r="X237" s="37">
        <f>SUMIFS(СВЦЭМ!$G$34:$G$777,СВЦЭМ!$A$34:$A$777,$A237,СВЦЭМ!$B$34:$B$777,X$225)+'СЕТ СН'!$F$12</f>
        <v>117.89277138</v>
      </c>
      <c r="Y237" s="37">
        <f>SUMIFS(СВЦЭМ!$G$34:$G$777,СВЦЭМ!$A$34:$A$777,$A237,СВЦЭМ!$B$34:$B$777,Y$225)+'СЕТ СН'!$F$12</f>
        <v>129.59929392000001</v>
      </c>
    </row>
    <row r="238" spans="1:27" ht="15.75" x14ac:dyDescent="0.2">
      <c r="A238" s="36">
        <f t="shared" si="6"/>
        <v>42626</v>
      </c>
      <c r="B238" s="37">
        <f>SUMIFS(СВЦЭМ!$G$34:$G$777,СВЦЭМ!$A$34:$A$777,$A238,СВЦЭМ!$B$34:$B$777,B$225)+'СЕТ СН'!$F$12</f>
        <v>158.38348400000001</v>
      </c>
      <c r="C238" s="37">
        <f>SUMIFS(СВЦЭМ!$G$34:$G$777,СВЦЭМ!$A$34:$A$777,$A238,СВЦЭМ!$B$34:$B$777,C$225)+'СЕТ СН'!$F$12</f>
        <v>173.62000902</v>
      </c>
      <c r="D238" s="37">
        <f>SUMIFS(СВЦЭМ!$G$34:$G$777,СВЦЭМ!$A$34:$A$777,$A238,СВЦЭМ!$B$34:$B$777,D$225)+'СЕТ СН'!$F$12</f>
        <v>181.54268242000001</v>
      </c>
      <c r="E238" s="37">
        <f>SUMIFS(СВЦЭМ!$G$34:$G$777,СВЦЭМ!$A$34:$A$777,$A238,СВЦЭМ!$B$34:$B$777,E$225)+'СЕТ СН'!$F$12</f>
        <v>192.29625057000001</v>
      </c>
      <c r="F238" s="37">
        <f>SUMIFS(СВЦЭМ!$G$34:$G$777,СВЦЭМ!$A$34:$A$777,$A238,СВЦЭМ!$B$34:$B$777,F$225)+'СЕТ СН'!$F$12</f>
        <v>192.86317990000001</v>
      </c>
      <c r="G238" s="37">
        <f>SUMIFS(СВЦЭМ!$G$34:$G$777,СВЦЭМ!$A$34:$A$777,$A238,СВЦЭМ!$B$34:$B$777,G$225)+'СЕТ СН'!$F$12</f>
        <v>189.30581321</v>
      </c>
      <c r="H238" s="37">
        <f>SUMIFS(СВЦЭМ!$G$34:$G$777,СВЦЭМ!$A$34:$A$777,$A238,СВЦЭМ!$B$34:$B$777,H$225)+'СЕТ СН'!$F$12</f>
        <v>172.77042266999999</v>
      </c>
      <c r="I238" s="37">
        <f>SUMIFS(СВЦЭМ!$G$34:$G$777,СВЦЭМ!$A$34:$A$777,$A238,СВЦЭМ!$B$34:$B$777,I$225)+'СЕТ СН'!$F$12</f>
        <v>158.57142622999999</v>
      </c>
      <c r="J238" s="37">
        <f>SUMIFS(СВЦЭМ!$G$34:$G$777,СВЦЭМ!$A$34:$A$777,$A238,СВЦЭМ!$B$34:$B$777,J$225)+'СЕТ СН'!$F$12</f>
        <v>154.58653769</v>
      </c>
      <c r="K238" s="37">
        <f>SUMIFS(СВЦЭМ!$G$34:$G$777,СВЦЭМ!$A$34:$A$777,$A238,СВЦЭМ!$B$34:$B$777,K$225)+'СЕТ СН'!$F$12</f>
        <v>138.23456175999999</v>
      </c>
      <c r="L238" s="37">
        <f>SUMIFS(СВЦЭМ!$G$34:$G$777,СВЦЭМ!$A$34:$A$777,$A238,СВЦЭМ!$B$34:$B$777,L$225)+'СЕТ СН'!$F$12</f>
        <v>135.70635265000001</v>
      </c>
      <c r="M238" s="37">
        <f>SUMIFS(СВЦЭМ!$G$34:$G$777,СВЦЭМ!$A$34:$A$777,$A238,СВЦЭМ!$B$34:$B$777,M$225)+'СЕТ СН'!$F$12</f>
        <v>147.07156412000001</v>
      </c>
      <c r="N238" s="37">
        <f>SUMIFS(СВЦЭМ!$G$34:$G$777,СВЦЭМ!$A$34:$A$777,$A238,СВЦЭМ!$B$34:$B$777,N$225)+'СЕТ СН'!$F$12</f>
        <v>145.71693571</v>
      </c>
      <c r="O238" s="37">
        <f>SUMIFS(СВЦЭМ!$G$34:$G$777,СВЦЭМ!$A$34:$A$777,$A238,СВЦЭМ!$B$34:$B$777,O$225)+'СЕТ СН'!$F$12</f>
        <v>146.63612859</v>
      </c>
      <c r="P238" s="37">
        <f>SUMIFS(СВЦЭМ!$G$34:$G$777,СВЦЭМ!$A$34:$A$777,$A238,СВЦЭМ!$B$34:$B$777,P$225)+'СЕТ СН'!$F$12</f>
        <v>143.32592679999999</v>
      </c>
      <c r="Q238" s="37">
        <f>SUMIFS(СВЦЭМ!$G$34:$G$777,СВЦЭМ!$A$34:$A$777,$A238,СВЦЭМ!$B$34:$B$777,Q$225)+'СЕТ СН'!$F$12</f>
        <v>142.36963134999999</v>
      </c>
      <c r="R238" s="37">
        <f>SUMIFS(СВЦЭМ!$G$34:$G$777,СВЦЭМ!$A$34:$A$777,$A238,СВЦЭМ!$B$34:$B$777,R$225)+'СЕТ СН'!$F$12</f>
        <v>141.63238354999999</v>
      </c>
      <c r="S238" s="37">
        <f>SUMIFS(СВЦЭМ!$G$34:$G$777,СВЦЭМ!$A$34:$A$777,$A238,СВЦЭМ!$B$34:$B$777,S$225)+'СЕТ СН'!$F$12</f>
        <v>143.70747610999999</v>
      </c>
      <c r="T238" s="37">
        <f>SUMIFS(СВЦЭМ!$G$34:$G$777,СВЦЭМ!$A$34:$A$777,$A238,СВЦЭМ!$B$34:$B$777,T$225)+'СЕТ СН'!$F$12</f>
        <v>146.71502828999999</v>
      </c>
      <c r="U238" s="37">
        <f>SUMIFS(СВЦЭМ!$G$34:$G$777,СВЦЭМ!$A$34:$A$777,$A238,СВЦЭМ!$B$34:$B$777,U$225)+'СЕТ СН'!$F$12</f>
        <v>150.79304056999999</v>
      </c>
      <c r="V238" s="37">
        <f>SUMIFS(СВЦЭМ!$G$34:$G$777,СВЦЭМ!$A$34:$A$777,$A238,СВЦЭМ!$B$34:$B$777,V$225)+'СЕТ СН'!$F$12</f>
        <v>144.31107643999999</v>
      </c>
      <c r="W238" s="37">
        <f>SUMIFS(СВЦЭМ!$G$34:$G$777,СВЦЭМ!$A$34:$A$777,$A238,СВЦЭМ!$B$34:$B$777,W$225)+'СЕТ СН'!$F$12</f>
        <v>141.11155761000001</v>
      </c>
      <c r="X238" s="37">
        <f>SUMIFS(СВЦЭМ!$G$34:$G$777,СВЦЭМ!$A$34:$A$777,$A238,СВЦЭМ!$B$34:$B$777,X$225)+'СЕТ СН'!$F$12</f>
        <v>150.49948803999999</v>
      </c>
      <c r="Y238" s="37">
        <f>SUMIFS(СВЦЭМ!$G$34:$G$777,СВЦЭМ!$A$34:$A$777,$A238,СВЦЭМ!$B$34:$B$777,Y$225)+'СЕТ СН'!$F$12</f>
        <v>153.74319299000001</v>
      </c>
    </row>
    <row r="239" spans="1:27" ht="15.75" x14ac:dyDescent="0.2">
      <c r="A239" s="36">
        <f t="shared" si="6"/>
        <v>42627</v>
      </c>
      <c r="B239" s="37">
        <f>SUMIFS(СВЦЭМ!$G$34:$G$777,СВЦЭМ!$A$34:$A$777,$A239,СВЦЭМ!$B$34:$B$777,B$225)+'СЕТ СН'!$F$12</f>
        <v>170.77236578</v>
      </c>
      <c r="C239" s="37">
        <f>SUMIFS(СВЦЭМ!$G$34:$G$777,СВЦЭМ!$A$34:$A$777,$A239,СВЦЭМ!$B$34:$B$777,C$225)+'СЕТ СН'!$F$12</f>
        <v>187.25921754999999</v>
      </c>
      <c r="D239" s="37">
        <f>SUMIFS(СВЦЭМ!$G$34:$G$777,СВЦЭМ!$A$34:$A$777,$A239,СВЦЭМ!$B$34:$B$777,D$225)+'СЕТ СН'!$F$12</f>
        <v>198.78482815000001</v>
      </c>
      <c r="E239" s="37">
        <f>SUMIFS(СВЦЭМ!$G$34:$G$777,СВЦЭМ!$A$34:$A$777,$A239,СВЦЭМ!$B$34:$B$777,E$225)+'СЕТ СН'!$F$12</f>
        <v>203.72314377000001</v>
      </c>
      <c r="F239" s="37">
        <f>SUMIFS(СВЦЭМ!$G$34:$G$777,СВЦЭМ!$A$34:$A$777,$A239,СВЦЭМ!$B$34:$B$777,F$225)+'СЕТ СН'!$F$12</f>
        <v>204.00800469000001</v>
      </c>
      <c r="G239" s="37">
        <f>SUMIFS(СВЦЭМ!$G$34:$G$777,СВЦЭМ!$A$34:$A$777,$A239,СВЦЭМ!$B$34:$B$777,G$225)+'СЕТ СН'!$F$12</f>
        <v>199.22063949</v>
      </c>
      <c r="H239" s="37">
        <f>SUMIFS(СВЦЭМ!$G$34:$G$777,СВЦЭМ!$A$34:$A$777,$A239,СВЦЭМ!$B$34:$B$777,H$225)+'СЕТ СН'!$F$12</f>
        <v>184.33273292000001</v>
      </c>
      <c r="I239" s="37">
        <f>SUMIFS(СВЦЭМ!$G$34:$G$777,СВЦЭМ!$A$34:$A$777,$A239,СВЦЭМ!$B$34:$B$777,I$225)+'СЕТ СН'!$F$12</f>
        <v>161.13306825000001</v>
      </c>
      <c r="J239" s="37">
        <f>SUMIFS(СВЦЭМ!$G$34:$G$777,СВЦЭМ!$A$34:$A$777,$A239,СВЦЭМ!$B$34:$B$777,J$225)+'СЕТ СН'!$F$12</f>
        <v>142.80660308</v>
      </c>
      <c r="K239" s="37">
        <f>SUMIFS(СВЦЭМ!$G$34:$G$777,СВЦЭМ!$A$34:$A$777,$A239,СВЦЭМ!$B$34:$B$777,K$225)+'СЕТ СН'!$F$12</f>
        <v>135.13485169</v>
      </c>
      <c r="L239" s="37">
        <f>SUMIFS(СВЦЭМ!$G$34:$G$777,СВЦЭМ!$A$34:$A$777,$A239,СВЦЭМ!$B$34:$B$777,L$225)+'СЕТ СН'!$F$12</f>
        <v>129.62865201</v>
      </c>
      <c r="M239" s="37">
        <f>SUMIFS(СВЦЭМ!$G$34:$G$777,СВЦЭМ!$A$34:$A$777,$A239,СВЦЭМ!$B$34:$B$777,M$225)+'СЕТ СН'!$F$12</f>
        <v>127.77394386</v>
      </c>
      <c r="N239" s="37">
        <f>SUMIFS(СВЦЭМ!$G$34:$G$777,СВЦЭМ!$A$34:$A$777,$A239,СВЦЭМ!$B$34:$B$777,N$225)+'СЕТ СН'!$F$12</f>
        <v>137.45494592</v>
      </c>
      <c r="O239" s="37">
        <f>SUMIFS(СВЦЭМ!$G$34:$G$777,СВЦЭМ!$A$34:$A$777,$A239,СВЦЭМ!$B$34:$B$777,O$225)+'СЕТ СН'!$F$12</f>
        <v>137.39169401999999</v>
      </c>
      <c r="P239" s="37">
        <f>SUMIFS(СВЦЭМ!$G$34:$G$777,СВЦЭМ!$A$34:$A$777,$A239,СВЦЭМ!$B$34:$B$777,P$225)+'СЕТ СН'!$F$12</f>
        <v>139.90669255</v>
      </c>
      <c r="Q239" s="37">
        <f>SUMIFS(СВЦЭМ!$G$34:$G$777,СВЦЭМ!$A$34:$A$777,$A239,СВЦЭМ!$B$34:$B$777,Q$225)+'СЕТ СН'!$F$12</f>
        <v>134.41947605999999</v>
      </c>
      <c r="R239" s="37">
        <f>SUMIFS(СВЦЭМ!$G$34:$G$777,СВЦЭМ!$A$34:$A$777,$A239,СВЦЭМ!$B$34:$B$777,R$225)+'СЕТ СН'!$F$12</f>
        <v>129.16054985</v>
      </c>
      <c r="S239" s="37">
        <f>SUMIFS(СВЦЭМ!$G$34:$G$777,СВЦЭМ!$A$34:$A$777,$A239,СВЦЭМ!$B$34:$B$777,S$225)+'СЕТ СН'!$F$12</f>
        <v>124.20064612</v>
      </c>
      <c r="T239" s="37">
        <f>SUMIFS(СВЦЭМ!$G$34:$G$777,СВЦЭМ!$A$34:$A$777,$A239,СВЦЭМ!$B$34:$B$777,T$225)+'СЕТ СН'!$F$12</f>
        <v>122.14605419999999</v>
      </c>
      <c r="U239" s="37">
        <f>SUMIFS(СВЦЭМ!$G$34:$G$777,СВЦЭМ!$A$34:$A$777,$A239,СВЦЭМ!$B$34:$B$777,U$225)+'СЕТ СН'!$F$12</f>
        <v>121.27102888</v>
      </c>
      <c r="V239" s="37">
        <f>SUMIFS(СВЦЭМ!$G$34:$G$777,СВЦЭМ!$A$34:$A$777,$A239,СВЦЭМ!$B$34:$B$777,V$225)+'СЕТ СН'!$F$12</f>
        <v>123.38615458</v>
      </c>
      <c r="W239" s="37">
        <f>SUMIFS(СВЦЭМ!$G$34:$G$777,СВЦЭМ!$A$34:$A$777,$A239,СВЦЭМ!$B$34:$B$777,W$225)+'СЕТ СН'!$F$12</f>
        <v>119.45332246</v>
      </c>
      <c r="X239" s="37">
        <f>SUMIFS(СВЦЭМ!$G$34:$G$777,СВЦЭМ!$A$34:$A$777,$A239,СВЦЭМ!$B$34:$B$777,X$225)+'СЕТ СН'!$F$12</f>
        <v>125.53784013000001</v>
      </c>
      <c r="Y239" s="37">
        <f>SUMIFS(СВЦЭМ!$G$34:$G$777,СВЦЭМ!$A$34:$A$777,$A239,СВЦЭМ!$B$34:$B$777,Y$225)+'СЕТ СН'!$F$12</f>
        <v>148.54984367</v>
      </c>
    </row>
    <row r="240" spans="1:27" ht="15.75" x14ac:dyDescent="0.2">
      <c r="A240" s="36">
        <f t="shared" si="6"/>
        <v>42628</v>
      </c>
      <c r="B240" s="37">
        <f>SUMIFS(СВЦЭМ!$G$34:$G$777,СВЦЭМ!$A$34:$A$777,$A240,СВЦЭМ!$B$34:$B$777,B$225)+'СЕТ СН'!$F$12</f>
        <v>173.34907454</v>
      </c>
      <c r="C240" s="37">
        <f>SUMIFS(СВЦЭМ!$G$34:$G$777,СВЦЭМ!$A$34:$A$777,$A240,СВЦЭМ!$B$34:$B$777,C$225)+'СЕТ СН'!$F$12</f>
        <v>190.44267533999999</v>
      </c>
      <c r="D240" s="37">
        <f>SUMIFS(СВЦЭМ!$G$34:$G$777,СВЦЭМ!$A$34:$A$777,$A240,СВЦЭМ!$B$34:$B$777,D$225)+'СЕТ СН'!$F$12</f>
        <v>200.44612516000001</v>
      </c>
      <c r="E240" s="37">
        <f>SUMIFS(СВЦЭМ!$G$34:$G$777,СВЦЭМ!$A$34:$A$777,$A240,СВЦЭМ!$B$34:$B$777,E$225)+'СЕТ СН'!$F$12</f>
        <v>205.12125548</v>
      </c>
      <c r="F240" s="37">
        <f>SUMIFS(СВЦЭМ!$G$34:$G$777,СВЦЭМ!$A$34:$A$777,$A240,СВЦЭМ!$B$34:$B$777,F$225)+'СЕТ СН'!$F$12</f>
        <v>204.97885686999999</v>
      </c>
      <c r="G240" s="37">
        <f>SUMIFS(СВЦЭМ!$G$34:$G$777,СВЦЭМ!$A$34:$A$777,$A240,СВЦЭМ!$B$34:$B$777,G$225)+'СЕТ СН'!$F$12</f>
        <v>199.76789790999999</v>
      </c>
      <c r="H240" s="37">
        <f>SUMIFS(СВЦЭМ!$G$34:$G$777,СВЦЭМ!$A$34:$A$777,$A240,СВЦЭМ!$B$34:$B$777,H$225)+'СЕТ СН'!$F$12</f>
        <v>182.97614503</v>
      </c>
      <c r="I240" s="37">
        <f>SUMIFS(СВЦЭМ!$G$34:$G$777,СВЦЭМ!$A$34:$A$777,$A240,СВЦЭМ!$B$34:$B$777,I$225)+'СЕТ СН'!$F$12</f>
        <v>159.82661229999999</v>
      </c>
      <c r="J240" s="37">
        <f>SUMIFS(СВЦЭМ!$G$34:$G$777,СВЦЭМ!$A$34:$A$777,$A240,СВЦЭМ!$B$34:$B$777,J$225)+'СЕТ СН'!$F$12</f>
        <v>142.98147867</v>
      </c>
      <c r="K240" s="37">
        <f>SUMIFS(СВЦЭМ!$G$34:$G$777,СВЦЭМ!$A$34:$A$777,$A240,СВЦЭМ!$B$34:$B$777,K$225)+'СЕТ СН'!$F$12</f>
        <v>136.89708784999999</v>
      </c>
      <c r="L240" s="37">
        <f>SUMIFS(СВЦЭМ!$G$34:$G$777,СВЦЭМ!$A$34:$A$777,$A240,СВЦЭМ!$B$34:$B$777,L$225)+'СЕТ СН'!$F$12</f>
        <v>127.13766798</v>
      </c>
      <c r="M240" s="37">
        <f>SUMIFS(СВЦЭМ!$G$34:$G$777,СВЦЭМ!$A$34:$A$777,$A240,СВЦЭМ!$B$34:$B$777,M$225)+'СЕТ СН'!$F$12</f>
        <v>124.84495907</v>
      </c>
      <c r="N240" s="37">
        <f>SUMIFS(СВЦЭМ!$G$34:$G$777,СВЦЭМ!$A$34:$A$777,$A240,СВЦЭМ!$B$34:$B$777,N$225)+'СЕТ СН'!$F$12</f>
        <v>134.95442306999999</v>
      </c>
      <c r="O240" s="37">
        <f>SUMIFS(СВЦЭМ!$G$34:$G$777,СВЦЭМ!$A$34:$A$777,$A240,СВЦЭМ!$B$34:$B$777,O$225)+'СЕТ СН'!$F$12</f>
        <v>135.16865246</v>
      </c>
      <c r="P240" s="37">
        <f>SUMIFS(СВЦЭМ!$G$34:$G$777,СВЦЭМ!$A$34:$A$777,$A240,СВЦЭМ!$B$34:$B$777,P$225)+'СЕТ СН'!$F$12</f>
        <v>138.22772226999999</v>
      </c>
      <c r="Q240" s="37">
        <f>SUMIFS(СВЦЭМ!$G$34:$G$777,СВЦЭМ!$A$34:$A$777,$A240,СВЦЭМ!$B$34:$B$777,Q$225)+'СЕТ СН'!$F$12</f>
        <v>140.24966695000001</v>
      </c>
      <c r="R240" s="37">
        <f>SUMIFS(СВЦЭМ!$G$34:$G$777,СВЦЭМ!$A$34:$A$777,$A240,СВЦЭМ!$B$34:$B$777,R$225)+'СЕТ СН'!$F$12</f>
        <v>135.49394434999999</v>
      </c>
      <c r="S240" s="37">
        <f>SUMIFS(СВЦЭМ!$G$34:$G$777,СВЦЭМ!$A$34:$A$777,$A240,СВЦЭМ!$B$34:$B$777,S$225)+'СЕТ СН'!$F$12</f>
        <v>133.16224076</v>
      </c>
      <c r="T240" s="37">
        <f>SUMIFS(СВЦЭМ!$G$34:$G$777,СВЦЭМ!$A$34:$A$777,$A240,СВЦЭМ!$B$34:$B$777,T$225)+'СЕТ СН'!$F$12</f>
        <v>128.28940903</v>
      </c>
      <c r="U240" s="37">
        <f>SUMIFS(СВЦЭМ!$G$34:$G$777,СВЦЭМ!$A$34:$A$777,$A240,СВЦЭМ!$B$34:$B$777,U$225)+'СЕТ СН'!$F$12</f>
        <v>123.29770306</v>
      </c>
      <c r="V240" s="37">
        <f>SUMIFS(СВЦЭМ!$G$34:$G$777,СВЦЭМ!$A$34:$A$777,$A240,СВЦЭМ!$B$34:$B$777,V$225)+'СЕТ СН'!$F$12</f>
        <v>126.11154461</v>
      </c>
      <c r="W240" s="37">
        <f>SUMIFS(СВЦЭМ!$G$34:$G$777,СВЦЭМ!$A$34:$A$777,$A240,СВЦЭМ!$B$34:$B$777,W$225)+'СЕТ СН'!$F$12</f>
        <v>122.31302217</v>
      </c>
      <c r="X240" s="37">
        <f>SUMIFS(СВЦЭМ!$G$34:$G$777,СВЦЭМ!$A$34:$A$777,$A240,СВЦЭМ!$B$34:$B$777,X$225)+'СЕТ СН'!$F$12</f>
        <v>131.69413191999999</v>
      </c>
      <c r="Y240" s="37">
        <f>SUMIFS(СВЦЭМ!$G$34:$G$777,СВЦЭМ!$A$34:$A$777,$A240,СВЦЭМ!$B$34:$B$777,Y$225)+'СЕТ СН'!$F$12</f>
        <v>156.23585931</v>
      </c>
    </row>
    <row r="241" spans="1:25" ht="15.75" x14ac:dyDescent="0.2">
      <c r="A241" s="36">
        <f t="shared" si="6"/>
        <v>42629</v>
      </c>
      <c r="B241" s="37">
        <f>SUMIFS(СВЦЭМ!$G$34:$G$777,СВЦЭМ!$A$34:$A$777,$A241,СВЦЭМ!$B$34:$B$777,B$225)+'СЕТ СН'!$F$12</f>
        <v>175.21203553000001</v>
      </c>
      <c r="C241" s="37">
        <f>SUMIFS(СВЦЭМ!$G$34:$G$777,СВЦЭМ!$A$34:$A$777,$A241,СВЦЭМ!$B$34:$B$777,C$225)+'СЕТ СН'!$F$12</f>
        <v>183.44078669000001</v>
      </c>
      <c r="D241" s="37">
        <f>SUMIFS(СВЦЭМ!$G$34:$G$777,СВЦЭМ!$A$34:$A$777,$A241,СВЦЭМ!$B$34:$B$777,D$225)+'СЕТ СН'!$F$12</f>
        <v>191.32305878</v>
      </c>
      <c r="E241" s="37">
        <f>SUMIFS(СВЦЭМ!$G$34:$G$777,СВЦЭМ!$A$34:$A$777,$A241,СВЦЭМ!$B$34:$B$777,E$225)+'СЕТ СН'!$F$12</f>
        <v>194.1465858</v>
      </c>
      <c r="F241" s="37">
        <f>SUMIFS(СВЦЭМ!$G$34:$G$777,СВЦЭМ!$A$34:$A$777,$A241,СВЦЭМ!$B$34:$B$777,F$225)+'СЕТ СН'!$F$12</f>
        <v>193.52470718000001</v>
      </c>
      <c r="G241" s="37">
        <f>SUMIFS(СВЦЭМ!$G$34:$G$777,СВЦЭМ!$A$34:$A$777,$A241,СВЦЭМ!$B$34:$B$777,G$225)+'СЕТ СН'!$F$12</f>
        <v>190.27979787999999</v>
      </c>
      <c r="H241" s="37">
        <f>SUMIFS(СВЦЭМ!$G$34:$G$777,СВЦЭМ!$A$34:$A$777,$A241,СВЦЭМ!$B$34:$B$777,H$225)+'СЕТ СН'!$F$12</f>
        <v>173.77785833999999</v>
      </c>
      <c r="I241" s="37">
        <f>SUMIFS(СВЦЭМ!$G$34:$G$777,СВЦЭМ!$A$34:$A$777,$A241,СВЦЭМ!$B$34:$B$777,I$225)+'СЕТ СН'!$F$12</f>
        <v>151.74192785</v>
      </c>
      <c r="J241" s="37">
        <f>SUMIFS(СВЦЭМ!$G$34:$G$777,СВЦЭМ!$A$34:$A$777,$A241,СВЦЭМ!$B$34:$B$777,J$225)+'СЕТ СН'!$F$12</f>
        <v>140.98592625000001</v>
      </c>
      <c r="K241" s="37">
        <f>SUMIFS(СВЦЭМ!$G$34:$G$777,СВЦЭМ!$A$34:$A$777,$A241,СВЦЭМ!$B$34:$B$777,K$225)+'СЕТ СН'!$F$12</f>
        <v>129.01797286999999</v>
      </c>
      <c r="L241" s="37">
        <f>SUMIFS(СВЦЭМ!$G$34:$G$777,СВЦЭМ!$A$34:$A$777,$A241,СВЦЭМ!$B$34:$B$777,L$225)+'СЕТ СН'!$F$12</f>
        <v>122.54080095</v>
      </c>
      <c r="M241" s="37">
        <f>SUMIFS(СВЦЭМ!$G$34:$G$777,СВЦЭМ!$A$34:$A$777,$A241,СВЦЭМ!$B$34:$B$777,M$225)+'СЕТ СН'!$F$12</f>
        <v>115.94758299999999</v>
      </c>
      <c r="N241" s="37">
        <f>SUMIFS(СВЦЭМ!$G$34:$G$777,СВЦЭМ!$A$34:$A$777,$A241,СВЦЭМ!$B$34:$B$777,N$225)+'СЕТ СН'!$F$12</f>
        <v>118.05725830999999</v>
      </c>
      <c r="O241" s="37">
        <f>SUMIFS(СВЦЭМ!$G$34:$G$777,СВЦЭМ!$A$34:$A$777,$A241,СВЦЭМ!$B$34:$B$777,O$225)+'СЕТ СН'!$F$12</f>
        <v>117.45429686</v>
      </c>
      <c r="P241" s="37">
        <f>SUMIFS(СВЦЭМ!$G$34:$G$777,СВЦЭМ!$A$34:$A$777,$A241,СВЦЭМ!$B$34:$B$777,P$225)+'СЕТ СН'!$F$12</f>
        <v>117.91411655</v>
      </c>
      <c r="Q241" s="37">
        <f>SUMIFS(СВЦЭМ!$G$34:$G$777,СВЦЭМ!$A$34:$A$777,$A241,СВЦЭМ!$B$34:$B$777,Q$225)+'СЕТ СН'!$F$12</f>
        <v>119.29097453999999</v>
      </c>
      <c r="R241" s="37">
        <f>SUMIFS(СВЦЭМ!$G$34:$G$777,СВЦЭМ!$A$34:$A$777,$A241,СВЦЭМ!$B$34:$B$777,R$225)+'СЕТ СН'!$F$12</f>
        <v>120.9828644</v>
      </c>
      <c r="S241" s="37">
        <f>SUMIFS(СВЦЭМ!$G$34:$G$777,СВЦЭМ!$A$34:$A$777,$A241,СВЦЭМ!$B$34:$B$777,S$225)+'СЕТ СН'!$F$12</f>
        <v>120.73649767000001</v>
      </c>
      <c r="T241" s="37">
        <f>SUMIFS(СВЦЭМ!$G$34:$G$777,СВЦЭМ!$A$34:$A$777,$A241,СВЦЭМ!$B$34:$B$777,T$225)+'СЕТ СН'!$F$12</f>
        <v>119.04700593</v>
      </c>
      <c r="U241" s="37">
        <f>SUMIFS(СВЦЭМ!$G$34:$G$777,СВЦЭМ!$A$34:$A$777,$A241,СВЦЭМ!$B$34:$B$777,U$225)+'СЕТ СН'!$F$12</f>
        <v>117.39422570000001</v>
      </c>
      <c r="V241" s="37">
        <f>SUMIFS(СВЦЭМ!$G$34:$G$777,СВЦЭМ!$A$34:$A$777,$A241,СВЦЭМ!$B$34:$B$777,V$225)+'СЕТ СН'!$F$12</f>
        <v>119.39658643</v>
      </c>
      <c r="W241" s="37">
        <f>SUMIFS(СВЦЭМ!$G$34:$G$777,СВЦЭМ!$A$34:$A$777,$A241,СВЦЭМ!$B$34:$B$777,W$225)+'СЕТ СН'!$F$12</f>
        <v>113.81814649</v>
      </c>
      <c r="X241" s="37">
        <f>SUMIFS(СВЦЭМ!$G$34:$G$777,СВЦЭМ!$A$34:$A$777,$A241,СВЦЭМ!$B$34:$B$777,X$225)+'СЕТ СН'!$F$12</f>
        <v>119.19419048</v>
      </c>
      <c r="Y241" s="37">
        <f>SUMIFS(СВЦЭМ!$G$34:$G$777,СВЦЭМ!$A$34:$A$777,$A241,СВЦЭМ!$B$34:$B$777,Y$225)+'СЕТ СН'!$F$12</f>
        <v>144.39033591</v>
      </c>
    </row>
    <row r="242" spans="1:25" ht="15.75" x14ac:dyDescent="0.2">
      <c r="A242" s="36">
        <f t="shared" si="6"/>
        <v>42630</v>
      </c>
      <c r="B242" s="37">
        <f>SUMIFS(СВЦЭМ!$G$34:$G$777,СВЦЭМ!$A$34:$A$777,$A242,СВЦЭМ!$B$34:$B$777,B$225)+'СЕТ СН'!$F$12</f>
        <v>165.3811182</v>
      </c>
      <c r="C242" s="37">
        <f>SUMIFS(СВЦЭМ!$G$34:$G$777,СВЦЭМ!$A$34:$A$777,$A242,СВЦЭМ!$B$34:$B$777,C$225)+'СЕТ СН'!$F$12</f>
        <v>182.91872373999999</v>
      </c>
      <c r="D242" s="37">
        <f>SUMIFS(СВЦЭМ!$G$34:$G$777,СВЦЭМ!$A$34:$A$777,$A242,СВЦЭМ!$B$34:$B$777,D$225)+'СЕТ СН'!$F$12</f>
        <v>192.86093141000001</v>
      </c>
      <c r="E242" s="37">
        <f>SUMIFS(СВЦЭМ!$G$34:$G$777,СВЦЭМ!$A$34:$A$777,$A242,СВЦЭМ!$B$34:$B$777,E$225)+'СЕТ СН'!$F$12</f>
        <v>194.97221286999999</v>
      </c>
      <c r="F242" s="37">
        <f>SUMIFS(СВЦЭМ!$G$34:$G$777,СВЦЭМ!$A$34:$A$777,$A242,СВЦЭМ!$B$34:$B$777,F$225)+'СЕТ СН'!$F$12</f>
        <v>195.92536084</v>
      </c>
      <c r="G242" s="37">
        <f>SUMIFS(СВЦЭМ!$G$34:$G$777,СВЦЭМ!$A$34:$A$777,$A242,СВЦЭМ!$B$34:$B$777,G$225)+'СЕТ СН'!$F$12</f>
        <v>194.59920066000001</v>
      </c>
      <c r="H242" s="37">
        <f>SUMIFS(СВЦЭМ!$G$34:$G$777,СВЦЭМ!$A$34:$A$777,$A242,СВЦЭМ!$B$34:$B$777,H$225)+'СЕТ СН'!$F$12</f>
        <v>188.86119814</v>
      </c>
      <c r="I242" s="37">
        <f>SUMIFS(СВЦЭМ!$G$34:$G$777,СВЦЭМ!$A$34:$A$777,$A242,СВЦЭМ!$B$34:$B$777,I$225)+'СЕТ СН'!$F$12</f>
        <v>172.90536906</v>
      </c>
      <c r="J242" s="37">
        <f>SUMIFS(СВЦЭМ!$G$34:$G$777,СВЦЭМ!$A$34:$A$777,$A242,СВЦЭМ!$B$34:$B$777,J$225)+'СЕТ СН'!$F$12</f>
        <v>150.24851984</v>
      </c>
      <c r="K242" s="37">
        <f>SUMIFS(СВЦЭМ!$G$34:$G$777,СВЦЭМ!$A$34:$A$777,$A242,СВЦЭМ!$B$34:$B$777,K$225)+'СЕТ СН'!$F$12</f>
        <v>133.79895640999999</v>
      </c>
      <c r="L242" s="37">
        <f>SUMIFS(СВЦЭМ!$G$34:$G$777,СВЦЭМ!$A$34:$A$777,$A242,СВЦЭМ!$B$34:$B$777,L$225)+'СЕТ СН'!$F$12</f>
        <v>123.31861671</v>
      </c>
      <c r="M242" s="37">
        <f>SUMIFS(СВЦЭМ!$G$34:$G$777,СВЦЭМ!$A$34:$A$777,$A242,СВЦЭМ!$B$34:$B$777,M$225)+'СЕТ СН'!$F$12</f>
        <v>124.32588198000001</v>
      </c>
      <c r="N242" s="37">
        <f>SUMIFS(СВЦЭМ!$G$34:$G$777,СВЦЭМ!$A$34:$A$777,$A242,СВЦЭМ!$B$34:$B$777,N$225)+'СЕТ СН'!$F$12</f>
        <v>127.36611748999999</v>
      </c>
      <c r="O242" s="37">
        <f>SUMIFS(СВЦЭМ!$G$34:$G$777,СВЦЭМ!$A$34:$A$777,$A242,СВЦЭМ!$B$34:$B$777,O$225)+'СЕТ СН'!$F$12</f>
        <v>129.10400537000001</v>
      </c>
      <c r="P242" s="37">
        <f>SUMIFS(СВЦЭМ!$G$34:$G$777,СВЦЭМ!$A$34:$A$777,$A242,СВЦЭМ!$B$34:$B$777,P$225)+'СЕТ СН'!$F$12</f>
        <v>130.00242412</v>
      </c>
      <c r="Q242" s="37">
        <f>SUMIFS(СВЦЭМ!$G$34:$G$777,СВЦЭМ!$A$34:$A$777,$A242,СВЦЭМ!$B$34:$B$777,Q$225)+'СЕТ СН'!$F$12</f>
        <v>130.61855355</v>
      </c>
      <c r="R242" s="37">
        <f>SUMIFS(СВЦЭМ!$G$34:$G$777,СВЦЭМ!$A$34:$A$777,$A242,СВЦЭМ!$B$34:$B$777,R$225)+'СЕТ СН'!$F$12</f>
        <v>133.38172019999999</v>
      </c>
      <c r="S242" s="37">
        <f>SUMIFS(СВЦЭМ!$G$34:$G$777,СВЦЭМ!$A$34:$A$777,$A242,СВЦЭМ!$B$34:$B$777,S$225)+'СЕТ СН'!$F$12</f>
        <v>132.9051632</v>
      </c>
      <c r="T242" s="37">
        <f>SUMIFS(СВЦЭМ!$G$34:$G$777,СВЦЭМ!$A$34:$A$777,$A242,СВЦЭМ!$B$34:$B$777,T$225)+'СЕТ СН'!$F$12</f>
        <v>130.97634282999999</v>
      </c>
      <c r="U242" s="37">
        <f>SUMIFS(СВЦЭМ!$G$34:$G$777,СВЦЭМ!$A$34:$A$777,$A242,СВЦЭМ!$B$34:$B$777,U$225)+'СЕТ СН'!$F$12</f>
        <v>126.21027184</v>
      </c>
      <c r="V242" s="37">
        <f>SUMIFS(СВЦЭМ!$G$34:$G$777,СВЦЭМ!$A$34:$A$777,$A242,СВЦЭМ!$B$34:$B$777,V$225)+'СЕТ СН'!$F$12</f>
        <v>124.76184674</v>
      </c>
      <c r="W242" s="37">
        <f>SUMIFS(СВЦЭМ!$G$34:$G$777,СВЦЭМ!$A$34:$A$777,$A242,СВЦЭМ!$B$34:$B$777,W$225)+'СЕТ СН'!$F$12</f>
        <v>121.9460303</v>
      </c>
      <c r="X242" s="37">
        <f>SUMIFS(СВЦЭМ!$G$34:$G$777,СВЦЭМ!$A$34:$A$777,$A242,СВЦЭМ!$B$34:$B$777,X$225)+'СЕТ СН'!$F$12</f>
        <v>131.31607862999999</v>
      </c>
      <c r="Y242" s="37">
        <f>SUMIFS(СВЦЭМ!$G$34:$G$777,СВЦЭМ!$A$34:$A$777,$A242,СВЦЭМ!$B$34:$B$777,Y$225)+'СЕТ СН'!$F$12</f>
        <v>143.62455560999999</v>
      </c>
    </row>
    <row r="243" spans="1:25" ht="15.75" x14ac:dyDescent="0.2">
      <c r="A243" s="36">
        <f t="shared" si="6"/>
        <v>42631</v>
      </c>
      <c r="B243" s="37">
        <f>SUMIFS(СВЦЭМ!$G$34:$G$777,СВЦЭМ!$A$34:$A$777,$A243,СВЦЭМ!$B$34:$B$777,B$225)+'СЕТ СН'!$F$12</f>
        <v>162.81042618999999</v>
      </c>
      <c r="C243" s="37">
        <f>SUMIFS(СВЦЭМ!$G$34:$G$777,СВЦЭМ!$A$34:$A$777,$A243,СВЦЭМ!$B$34:$B$777,C$225)+'СЕТ СН'!$F$12</f>
        <v>179.04672683999999</v>
      </c>
      <c r="D243" s="37">
        <f>SUMIFS(СВЦЭМ!$G$34:$G$777,СВЦЭМ!$A$34:$A$777,$A243,СВЦЭМ!$B$34:$B$777,D$225)+'СЕТ СН'!$F$12</f>
        <v>186.64775553000001</v>
      </c>
      <c r="E243" s="37">
        <f>SUMIFS(СВЦЭМ!$G$34:$G$777,СВЦЭМ!$A$34:$A$777,$A243,СВЦЭМ!$B$34:$B$777,E$225)+'СЕТ СН'!$F$12</f>
        <v>190.53972868</v>
      </c>
      <c r="F243" s="37">
        <f>SUMIFS(СВЦЭМ!$G$34:$G$777,СВЦЭМ!$A$34:$A$777,$A243,СВЦЭМ!$B$34:$B$777,F$225)+'СЕТ СН'!$F$12</f>
        <v>191.8738377</v>
      </c>
      <c r="G243" s="37">
        <f>SUMIFS(СВЦЭМ!$G$34:$G$777,СВЦЭМ!$A$34:$A$777,$A243,СВЦЭМ!$B$34:$B$777,G$225)+'СЕТ СН'!$F$12</f>
        <v>192.81550225000001</v>
      </c>
      <c r="H243" s="37">
        <f>SUMIFS(СВЦЭМ!$G$34:$G$777,СВЦЭМ!$A$34:$A$777,$A243,СВЦЭМ!$B$34:$B$777,H$225)+'СЕТ СН'!$F$12</f>
        <v>187.46421713000001</v>
      </c>
      <c r="I243" s="37">
        <f>SUMIFS(СВЦЭМ!$G$34:$G$777,СВЦЭМ!$A$34:$A$777,$A243,СВЦЭМ!$B$34:$B$777,I$225)+'СЕТ СН'!$F$12</f>
        <v>175.22250389999999</v>
      </c>
      <c r="J243" s="37">
        <f>SUMIFS(СВЦЭМ!$G$34:$G$777,СВЦЭМ!$A$34:$A$777,$A243,СВЦЭМ!$B$34:$B$777,J$225)+'СЕТ СН'!$F$12</f>
        <v>151.76324091999999</v>
      </c>
      <c r="K243" s="37">
        <f>SUMIFS(СВЦЭМ!$G$34:$G$777,СВЦЭМ!$A$34:$A$777,$A243,СВЦЭМ!$B$34:$B$777,K$225)+'СЕТ СН'!$F$12</f>
        <v>120.88627624999999</v>
      </c>
      <c r="L243" s="37">
        <f>SUMIFS(СВЦЭМ!$G$34:$G$777,СВЦЭМ!$A$34:$A$777,$A243,СВЦЭМ!$B$34:$B$777,L$225)+'СЕТ СН'!$F$12</f>
        <v>103.25932014</v>
      </c>
      <c r="M243" s="37">
        <f>SUMIFS(СВЦЭМ!$G$34:$G$777,СВЦЭМ!$A$34:$A$777,$A243,СВЦЭМ!$B$34:$B$777,M$225)+'СЕТ СН'!$F$12</f>
        <v>98.217350210000006</v>
      </c>
      <c r="N243" s="37">
        <f>SUMIFS(СВЦЭМ!$G$34:$G$777,СВЦЭМ!$A$34:$A$777,$A243,СВЦЭМ!$B$34:$B$777,N$225)+'СЕТ СН'!$F$12</f>
        <v>97.755119140000005</v>
      </c>
      <c r="O243" s="37">
        <f>SUMIFS(СВЦЭМ!$G$34:$G$777,СВЦЭМ!$A$34:$A$777,$A243,СВЦЭМ!$B$34:$B$777,O$225)+'СЕТ СН'!$F$12</f>
        <v>102.85718871</v>
      </c>
      <c r="P243" s="37">
        <f>SUMIFS(СВЦЭМ!$G$34:$G$777,СВЦЭМ!$A$34:$A$777,$A243,СВЦЭМ!$B$34:$B$777,P$225)+'СЕТ СН'!$F$12</f>
        <v>106.29745581</v>
      </c>
      <c r="Q243" s="37">
        <f>SUMIFS(СВЦЭМ!$G$34:$G$777,СВЦЭМ!$A$34:$A$777,$A243,СВЦЭМ!$B$34:$B$777,Q$225)+'СЕТ СН'!$F$12</f>
        <v>107.24812629</v>
      </c>
      <c r="R243" s="37">
        <f>SUMIFS(СВЦЭМ!$G$34:$G$777,СВЦЭМ!$A$34:$A$777,$A243,СВЦЭМ!$B$34:$B$777,R$225)+'СЕТ СН'!$F$12</f>
        <v>106.98173925</v>
      </c>
      <c r="S243" s="37">
        <f>SUMIFS(СВЦЭМ!$G$34:$G$777,СВЦЭМ!$A$34:$A$777,$A243,СВЦЭМ!$B$34:$B$777,S$225)+'СЕТ СН'!$F$12</f>
        <v>106.549936</v>
      </c>
      <c r="T243" s="37">
        <f>SUMIFS(СВЦЭМ!$G$34:$G$777,СВЦЭМ!$A$34:$A$777,$A243,СВЦЭМ!$B$34:$B$777,T$225)+'СЕТ СН'!$F$12</f>
        <v>112.0008397</v>
      </c>
      <c r="U243" s="37">
        <f>SUMIFS(СВЦЭМ!$G$34:$G$777,СВЦЭМ!$A$34:$A$777,$A243,СВЦЭМ!$B$34:$B$777,U$225)+'СЕТ СН'!$F$12</f>
        <v>129.50698550000001</v>
      </c>
      <c r="V243" s="37">
        <f>SUMIFS(СВЦЭМ!$G$34:$G$777,СВЦЭМ!$A$34:$A$777,$A243,СВЦЭМ!$B$34:$B$777,V$225)+'СЕТ СН'!$F$12</f>
        <v>138.23972719</v>
      </c>
      <c r="W243" s="37">
        <f>SUMIFS(СВЦЭМ!$G$34:$G$777,СВЦЭМ!$A$34:$A$777,$A243,СВЦЭМ!$B$34:$B$777,W$225)+'СЕТ СН'!$F$12</f>
        <v>134.51873372</v>
      </c>
      <c r="X243" s="37">
        <f>SUMIFS(СВЦЭМ!$G$34:$G$777,СВЦЭМ!$A$34:$A$777,$A243,СВЦЭМ!$B$34:$B$777,X$225)+'СЕТ СН'!$F$12</f>
        <v>135.74395673999999</v>
      </c>
      <c r="Y243" s="37">
        <f>SUMIFS(СВЦЭМ!$G$34:$G$777,СВЦЭМ!$A$34:$A$777,$A243,СВЦЭМ!$B$34:$B$777,Y$225)+'СЕТ СН'!$F$12</f>
        <v>136.72599432000001</v>
      </c>
    </row>
    <row r="244" spans="1:25" ht="15.75" x14ac:dyDescent="0.2">
      <c r="A244" s="36">
        <f t="shared" si="6"/>
        <v>42632</v>
      </c>
      <c r="B244" s="37">
        <f>SUMIFS(СВЦЭМ!$G$34:$G$777,СВЦЭМ!$A$34:$A$777,$A244,СВЦЭМ!$B$34:$B$777,B$225)+'СЕТ СН'!$F$12</f>
        <v>153.38140565</v>
      </c>
      <c r="C244" s="37">
        <f>SUMIFS(СВЦЭМ!$G$34:$G$777,СВЦЭМ!$A$34:$A$777,$A244,СВЦЭМ!$B$34:$B$777,C$225)+'СЕТ СН'!$F$12</f>
        <v>171.58495306</v>
      </c>
      <c r="D244" s="37">
        <f>SUMIFS(СВЦЭМ!$G$34:$G$777,СВЦЭМ!$A$34:$A$777,$A244,СВЦЭМ!$B$34:$B$777,D$225)+'СЕТ СН'!$F$12</f>
        <v>181.80924876</v>
      </c>
      <c r="E244" s="37">
        <f>SUMIFS(СВЦЭМ!$G$34:$G$777,СВЦЭМ!$A$34:$A$777,$A244,СВЦЭМ!$B$34:$B$777,E$225)+'СЕТ СН'!$F$12</f>
        <v>182.48975978000001</v>
      </c>
      <c r="F244" s="37">
        <f>SUMIFS(СВЦЭМ!$G$34:$G$777,СВЦЭМ!$A$34:$A$777,$A244,СВЦЭМ!$B$34:$B$777,F$225)+'СЕТ СН'!$F$12</f>
        <v>184.62301353999999</v>
      </c>
      <c r="G244" s="37">
        <f>SUMIFS(СВЦЭМ!$G$34:$G$777,СВЦЭМ!$A$34:$A$777,$A244,СВЦЭМ!$B$34:$B$777,G$225)+'СЕТ СН'!$F$12</f>
        <v>179.52108676</v>
      </c>
      <c r="H244" s="37">
        <f>SUMIFS(СВЦЭМ!$G$34:$G$777,СВЦЭМ!$A$34:$A$777,$A244,СВЦЭМ!$B$34:$B$777,H$225)+'СЕТ СН'!$F$12</f>
        <v>161.05261400000001</v>
      </c>
      <c r="I244" s="37">
        <f>SUMIFS(СВЦЭМ!$G$34:$G$777,СВЦЭМ!$A$34:$A$777,$A244,СВЦЭМ!$B$34:$B$777,I$225)+'СЕТ СН'!$F$12</f>
        <v>140.60422858999999</v>
      </c>
      <c r="J244" s="37">
        <f>SUMIFS(СВЦЭМ!$G$34:$G$777,СВЦЭМ!$A$34:$A$777,$A244,СВЦЭМ!$B$34:$B$777,J$225)+'СЕТ СН'!$F$12</f>
        <v>132.50333355000001</v>
      </c>
      <c r="K244" s="37">
        <f>SUMIFS(СВЦЭМ!$G$34:$G$777,СВЦЭМ!$A$34:$A$777,$A244,СВЦЭМ!$B$34:$B$777,K$225)+'СЕТ СН'!$F$12</f>
        <v>131.15946787999999</v>
      </c>
      <c r="L244" s="37">
        <f>SUMIFS(СВЦЭМ!$G$34:$G$777,СВЦЭМ!$A$34:$A$777,$A244,СВЦЭМ!$B$34:$B$777,L$225)+'СЕТ СН'!$F$12</f>
        <v>132.43058692</v>
      </c>
      <c r="M244" s="37">
        <f>SUMIFS(СВЦЭМ!$G$34:$G$777,СВЦЭМ!$A$34:$A$777,$A244,СВЦЭМ!$B$34:$B$777,M$225)+'СЕТ СН'!$F$12</f>
        <v>132.05808906999999</v>
      </c>
      <c r="N244" s="37">
        <f>SUMIFS(СВЦЭМ!$G$34:$G$777,СВЦЭМ!$A$34:$A$777,$A244,СВЦЭМ!$B$34:$B$777,N$225)+'СЕТ СН'!$F$12</f>
        <v>130.07485464000001</v>
      </c>
      <c r="O244" s="37">
        <f>SUMIFS(СВЦЭМ!$G$34:$G$777,СВЦЭМ!$A$34:$A$777,$A244,СВЦЭМ!$B$34:$B$777,O$225)+'СЕТ СН'!$F$12</f>
        <v>130.88860197</v>
      </c>
      <c r="P244" s="37">
        <f>SUMIFS(СВЦЭМ!$G$34:$G$777,СВЦЭМ!$A$34:$A$777,$A244,СВЦЭМ!$B$34:$B$777,P$225)+'СЕТ СН'!$F$12</f>
        <v>128.76908732000001</v>
      </c>
      <c r="Q244" s="37">
        <f>SUMIFS(СВЦЭМ!$G$34:$G$777,СВЦЭМ!$A$34:$A$777,$A244,СВЦЭМ!$B$34:$B$777,Q$225)+'СЕТ СН'!$F$12</f>
        <v>130.84306171</v>
      </c>
      <c r="R244" s="37">
        <f>SUMIFS(СВЦЭМ!$G$34:$G$777,СВЦЭМ!$A$34:$A$777,$A244,СВЦЭМ!$B$34:$B$777,R$225)+'СЕТ СН'!$F$12</f>
        <v>130.61637941000001</v>
      </c>
      <c r="S244" s="37">
        <f>SUMIFS(СВЦЭМ!$G$34:$G$777,СВЦЭМ!$A$34:$A$777,$A244,СВЦЭМ!$B$34:$B$777,S$225)+'СЕТ СН'!$F$12</f>
        <v>127.69892043999999</v>
      </c>
      <c r="T244" s="37">
        <f>SUMIFS(СВЦЭМ!$G$34:$G$777,СВЦЭМ!$A$34:$A$777,$A244,СВЦЭМ!$B$34:$B$777,T$225)+'СЕТ СН'!$F$12</f>
        <v>132.43766893</v>
      </c>
      <c r="U244" s="37">
        <f>SUMIFS(СВЦЭМ!$G$34:$G$777,СВЦЭМ!$A$34:$A$777,$A244,СВЦЭМ!$B$34:$B$777,U$225)+'СЕТ СН'!$F$12</f>
        <v>141.36058095999999</v>
      </c>
      <c r="V244" s="37">
        <f>SUMIFS(СВЦЭМ!$G$34:$G$777,СВЦЭМ!$A$34:$A$777,$A244,СВЦЭМ!$B$34:$B$777,V$225)+'СЕТ СН'!$F$12</f>
        <v>146.75237491999999</v>
      </c>
      <c r="W244" s="37">
        <f>SUMIFS(СВЦЭМ!$G$34:$G$777,СВЦЭМ!$A$34:$A$777,$A244,СВЦЭМ!$B$34:$B$777,W$225)+'СЕТ СН'!$F$12</f>
        <v>139.10523735999999</v>
      </c>
      <c r="X244" s="37">
        <f>SUMIFS(СВЦЭМ!$G$34:$G$777,СВЦЭМ!$A$34:$A$777,$A244,СВЦЭМ!$B$34:$B$777,X$225)+'СЕТ СН'!$F$12</f>
        <v>124.21824264</v>
      </c>
      <c r="Y244" s="37">
        <f>SUMIFS(СВЦЭМ!$G$34:$G$777,СВЦЭМ!$A$34:$A$777,$A244,СВЦЭМ!$B$34:$B$777,Y$225)+'СЕТ СН'!$F$12</f>
        <v>122.274298</v>
      </c>
    </row>
    <row r="245" spans="1:25" ht="15.75" x14ac:dyDescent="0.2">
      <c r="A245" s="36">
        <f t="shared" si="6"/>
        <v>42633</v>
      </c>
      <c r="B245" s="37">
        <f>SUMIFS(СВЦЭМ!$G$34:$G$777,СВЦЭМ!$A$34:$A$777,$A245,СВЦЭМ!$B$34:$B$777,B$225)+'СЕТ СН'!$F$12</f>
        <v>139.54362997000001</v>
      </c>
      <c r="C245" s="37">
        <f>SUMIFS(СВЦЭМ!$G$34:$G$777,СВЦЭМ!$A$34:$A$777,$A245,СВЦЭМ!$B$34:$B$777,C$225)+'СЕТ СН'!$F$12</f>
        <v>158.63558434000001</v>
      </c>
      <c r="D245" s="37">
        <f>SUMIFS(СВЦЭМ!$G$34:$G$777,СВЦЭМ!$A$34:$A$777,$A245,СВЦЭМ!$B$34:$B$777,D$225)+'СЕТ СН'!$F$12</f>
        <v>167.59214030000001</v>
      </c>
      <c r="E245" s="37">
        <f>SUMIFS(СВЦЭМ!$G$34:$G$777,СВЦЭМ!$A$34:$A$777,$A245,СВЦЭМ!$B$34:$B$777,E$225)+'СЕТ СН'!$F$12</f>
        <v>170.53423971999999</v>
      </c>
      <c r="F245" s="37">
        <f>SUMIFS(СВЦЭМ!$G$34:$G$777,СВЦЭМ!$A$34:$A$777,$A245,СВЦЭМ!$B$34:$B$777,F$225)+'СЕТ СН'!$F$12</f>
        <v>169.21173020000001</v>
      </c>
      <c r="G245" s="37">
        <f>SUMIFS(СВЦЭМ!$G$34:$G$777,СВЦЭМ!$A$34:$A$777,$A245,СВЦЭМ!$B$34:$B$777,G$225)+'СЕТ СН'!$F$12</f>
        <v>180.33517286</v>
      </c>
      <c r="H245" s="37">
        <f>SUMIFS(СВЦЭМ!$G$34:$G$777,СВЦЭМ!$A$34:$A$777,$A245,СВЦЭМ!$B$34:$B$777,H$225)+'СЕТ СН'!$F$12</f>
        <v>162.2176776</v>
      </c>
      <c r="I245" s="37">
        <f>SUMIFS(СВЦЭМ!$G$34:$G$777,СВЦЭМ!$A$34:$A$777,$A245,СВЦЭМ!$B$34:$B$777,I$225)+'СЕТ СН'!$F$12</f>
        <v>139.59032898000001</v>
      </c>
      <c r="J245" s="37">
        <f>SUMIFS(СВЦЭМ!$G$34:$G$777,СВЦЭМ!$A$34:$A$777,$A245,СВЦЭМ!$B$34:$B$777,J$225)+'СЕТ СН'!$F$12</f>
        <v>128.72545571000001</v>
      </c>
      <c r="K245" s="37">
        <f>SUMIFS(СВЦЭМ!$G$34:$G$777,СВЦЭМ!$A$34:$A$777,$A245,СВЦЭМ!$B$34:$B$777,K$225)+'СЕТ СН'!$F$12</f>
        <v>127.56748104</v>
      </c>
      <c r="L245" s="37">
        <f>SUMIFS(СВЦЭМ!$G$34:$G$777,СВЦЭМ!$A$34:$A$777,$A245,СВЦЭМ!$B$34:$B$777,L$225)+'СЕТ СН'!$F$12</f>
        <v>125.45375814000001</v>
      </c>
      <c r="M245" s="37">
        <f>SUMIFS(СВЦЭМ!$G$34:$G$777,СВЦЭМ!$A$34:$A$777,$A245,СВЦЭМ!$B$34:$B$777,M$225)+'СЕТ СН'!$F$12</f>
        <v>125.04533753</v>
      </c>
      <c r="N245" s="37">
        <f>SUMIFS(СВЦЭМ!$G$34:$G$777,СВЦЭМ!$A$34:$A$777,$A245,СВЦЭМ!$B$34:$B$777,N$225)+'СЕТ СН'!$F$12</f>
        <v>123.86148064</v>
      </c>
      <c r="O245" s="37">
        <f>SUMIFS(СВЦЭМ!$G$34:$G$777,СВЦЭМ!$A$34:$A$777,$A245,СВЦЭМ!$B$34:$B$777,O$225)+'СЕТ СН'!$F$12</f>
        <v>123.21463586</v>
      </c>
      <c r="P245" s="37">
        <f>SUMIFS(СВЦЭМ!$G$34:$G$777,СВЦЭМ!$A$34:$A$777,$A245,СВЦЭМ!$B$34:$B$777,P$225)+'СЕТ СН'!$F$12</f>
        <v>123.57580475</v>
      </c>
      <c r="Q245" s="37">
        <f>SUMIFS(СВЦЭМ!$G$34:$G$777,СВЦЭМ!$A$34:$A$777,$A245,СВЦЭМ!$B$34:$B$777,Q$225)+'СЕТ СН'!$F$12</f>
        <v>124.70271903</v>
      </c>
      <c r="R245" s="37">
        <f>SUMIFS(СВЦЭМ!$G$34:$G$777,СВЦЭМ!$A$34:$A$777,$A245,СВЦЭМ!$B$34:$B$777,R$225)+'СЕТ СН'!$F$12</f>
        <v>124.77528076999999</v>
      </c>
      <c r="S245" s="37">
        <f>SUMIFS(СВЦЭМ!$G$34:$G$777,СВЦЭМ!$A$34:$A$777,$A245,СВЦЭМ!$B$34:$B$777,S$225)+'СЕТ СН'!$F$12</f>
        <v>124.73944628</v>
      </c>
      <c r="T245" s="37">
        <f>SUMIFS(СВЦЭМ!$G$34:$G$777,СВЦЭМ!$A$34:$A$777,$A245,СВЦЭМ!$B$34:$B$777,T$225)+'СЕТ СН'!$F$12</f>
        <v>127.04072728</v>
      </c>
      <c r="U245" s="37">
        <f>SUMIFS(СВЦЭМ!$G$34:$G$777,СВЦЭМ!$A$34:$A$777,$A245,СВЦЭМ!$B$34:$B$777,U$225)+'СЕТ СН'!$F$12</f>
        <v>131.59156558000001</v>
      </c>
      <c r="V245" s="37">
        <f>SUMIFS(СВЦЭМ!$G$34:$G$777,СВЦЭМ!$A$34:$A$777,$A245,СВЦЭМ!$B$34:$B$777,V$225)+'СЕТ СН'!$F$12</f>
        <v>133.74931486</v>
      </c>
      <c r="W245" s="37">
        <f>SUMIFS(СВЦЭМ!$G$34:$G$777,СВЦЭМ!$A$34:$A$777,$A245,СВЦЭМ!$B$34:$B$777,W$225)+'СЕТ СН'!$F$12</f>
        <v>128.02997665999999</v>
      </c>
      <c r="X245" s="37">
        <f>SUMIFS(СВЦЭМ!$G$34:$G$777,СВЦЭМ!$A$34:$A$777,$A245,СВЦЭМ!$B$34:$B$777,X$225)+'СЕТ СН'!$F$12</f>
        <v>128.37265945999999</v>
      </c>
      <c r="Y245" s="37">
        <f>SUMIFS(СВЦЭМ!$G$34:$G$777,СВЦЭМ!$A$34:$A$777,$A245,СВЦЭМ!$B$34:$B$777,Y$225)+'СЕТ СН'!$F$12</f>
        <v>144.91728019000001</v>
      </c>
    </row>
    <row r="246" spans="1:25" ht="15.75" x14ac:dyDescent="0.2">
      <c r="A246" s="36">
        <f t="shared" si="6"/>
        <v>42634</v>
      </c>
      <c r="B246" s="37">
        <f>SUMIFS(СВЦЭМ!$G$34:$G$777,СВЦЭМ!$A$34:$A$777,$A246,СВЦЭМ!$B$34:$B$777,B$225)+'СЕТ СН'!$F$12</f>
        <v>146.48571820000001</v>
      </c>
      <c r="C246" s="37">
        <f>SUMIFS(СВЦЭМ!$G$34:$G$777,СВЦЭМ!$A$34:$A$777,$A246,СВЦЭМ!$B$34:$B$777,C$225)+'СЕТ СН'!$F$12</f>
        <v>167.81113868</v>
      </c>
      <c r="D246" s="37">
        <f>SUMIFS(СВЦЭМ!$G$34:$G$777,СВЦЭМ!$A$34:$A$777,$A246,СВЦЭМ!$B$34:$B$777,D$225)+'СЕТ СН'!$F$12</f>
        <v>176.55991187000001</v>
      </c>
      <c r="E246" s="37">
        <f>SUMIFS(СВЦЭМ!$G$34:$G$777,СВЦЭМ!$A$34:$A$777,$A246,СВЦЭМ!$B$34:$B$777,E$225)+'СЕТ СН'!$F$12</f>
        <v>179.69912478000001</v>
      </c>
      <c r="F246" s="37">
        <f>SUMIFS(СВЦЭМ!$G$34:$G$777,СВЦЭМ!$A$34:$A$777,$A246,СВЦЭМ!$B$34:$B$777,F$225)+'СЕТ СН'!$F$12</f>
        <v>179.56088253999999</v>
      </c>
      <c r="G246" s="37">
        <f>SUMIFS(СВЦЭМ!$G$34:$G$777,СВЦЭМ!$A$34:$A$777,$A246,СВЦЭМ!$B$34:$B$777,G$225)+'СЕТ СН'!$F$12</f>
        <v>173.37530443</v>
      </c>
      <c r="H246" s="37">
        <f>SUMIFS(СВЦЭМ!$G$34:$G$777,СВЦЭМ!$A$34:$A$777,$A246,СВЦЭМ!$B$34:$B$777,H$225)+'СЕТ СН'!$F$12</f>
        <v>155.31451833</v>
      </c>
      <c r="I246" s="37">
        <f>SUMIFS(СВЦЭМ!$G$34:$G$777,СВЦЭМ!$A$34:$A$777,$A246,СВЦЭМ!$B$34:$B$777,I$225)+'СЕТ СН'!$F$12</f>
        <v>134.64027895000001</v>
      </c>
      <c r="J246" s="37">
        <f>SUMIFS(СВЦЭМ!$G$34:$G$777,СВЦЭМ!$A$34:$A$777,$A246,СВЦЭМ!$B$34:$B$777,J$225)+'СЕТ СН'!$F$12</f>
        <v>127.45844940000001</v>
      </c>
      <c r="K246" s="37">
        <f>SUMIFS(СВЦЭМ!$G$34:$G$777,СВЦЭМ!$A$34:$A$777,$A246,СВЦЭМ!$B$34:$B$777,K$225)+'СЕТ СН'!$F$12</f>
        <v>126.91877135999999</v>
      </c>
      <c r="L246" s="37">
        <f>SUMIFS(СВЦЭМ!$G$34:$G$777,СВЦЭМ!$A$34:$A$777,$A246,СВЦЭМ!$B$34:$B$777,L$225)+'СЕТ СН'!$F$12</f>
        <v>126.20198009000001</v>
      </c>
      <c r="M246" s="37">
        <f>SUMIFS(СВЦЭМ!$G$34:$G$777,СВЦЭМ!$A$34:$A$777,$A246,СВЦЭМ!$B$34:$B$777,M$225)+'СЕТ СН'!$F$12</f>
        <v>126.9278723</v>
      </c>
      <c r="N246" s="37">
        <f>SUMIFS(СВЦЭМ!$G$34:$G$777,СВЦЭМ!$A$34:$A$777,$A246,СВЦЭМ!$B$34:$B$777,N$225)+'СЕТ СН'!$F$12</f>
        <v>125.17938267</v>
      </c>
      <c r="O246" s="37">
        <f>SUMIFS(СВЦЭМ!$G$34:$G$777,СВЦЭМ!$A$34:$A$777,$A246,СВЦЭМ!$B$34:$B$777,O$225)+'СЕТ СН'!$F$12</f>
        <v>125.29801624</v>
      </c>
      <c r="P246" s="37">
        <f>SUMIFS(СВЦЭМ!$G$34:$G$777,СВЦЭМ!$A$34:$A$777,$A246,СВЦЭМ!$B$34:$B$777,P$225)+'СЕТ СН'!$F$12</f>
        <v>123.53220911</v>
      </c>
      <c r="Q246" s="37">
        <f>SUMIFS(СВЦЭМ!$G$34:$G$777,СВЦЭМ!$A$34:$A$777,$A246,СВЦЭМ!$B$34:$B$777,Q$225)+'СЕТ СН'!$F$12</f>
        <v>124.05958204</v>
      </c>
      <c r="R246" s="37">
        <f>SUMIFS(СВЦЭМ!$G$34:$G$777,СВЦЭМ!$A$34:$A$777,$A246,СВЦЭМ!$B$34:$B$777,R$225)+'СЕТ СН'!$F$12</f>
        <v>123.21664625</v>
      </c>
      <c r="S246" s="37">
        <f>SUMIFS(СВЦЭМ!$G$34:$G$777,СВЦЭМ!$A$34:$A$777,$A246,СВЦЭМ!$B$34:$B$777,S$225)+'СЕТ СН'!$F$12</f>
        <v>122.48304711999999</v>
      </c>
      <c r="T246" s="37">
        <f>SUMIFS(СВЦЭМ!$G$34:$G$777,СВЦЭМ!$A$34:$A$777,$A246,СВЦЭМ!$B$34:$B$777,T$225)+'СЕТ СН'!$F$12</f>
        <v>125.62636116</v>
      </c>
      <c r="U246" s="37">
        <f>SUMIFS(СВЦЭМ!$G$34:$G$777,СВЦЭМ!$A$34:$A$777,$A246,СВЦЭМ!$B$34:$B$777,U$225)+'СЕТ СН'!$F$12</f>
        <v>136.64704990000001</v>
      </c>
      <c r="V246" s="37">
        <f>SUMIFS(СВЦЭМ!$G$34:$G$777,СВЦЭМ!$A$34:$A$777,$A246,СВЦЭМ!$B$34:$B$777,V$225)+'СЕТ СН'!$F$12</f>
        <v>132.52806439</v>
      </c>
      <c r="W246" s="37">
        <f>SUMIFS(СВЦЭМ!$G$34:$G$777,СВЦЭМ!$A$34:$A$777,$A246,СВЦЭМ!$B$34:$B$777,W$225)+'СЕТ СН'!$F$12</f>
        <v>128.27620346</v>
      </c>
      <c r="X246" s="37">
        <f>SUMIFS(СВЦЭМ!$G$34:$G$777,СВЦЭМ!$A$34:$A$777,$A246,СВЦЭМ!$B$34:$B$777,X$225)+'СЕТ СН'!$F$12</f>
        <v>129.14666219</v>
      </c>
      <c r="Y246" s="37">
        <f>SUMIFS(СВЦЭМ!$G$34:$G$777,СВЦЭМ!$A$34:$A$777,$A246,СВЦЭМ!$B$34:$B$777,Y$225)+'СЕТ СН'!$F$12</f>
        <v>141.13562949000001</v>
      </c>
    </row>
    <row r="247" spans="1:25" ht="15.75" x14ac:dyDescent="0.2">
      <c r="A247" s="36">
        <f t="shared" si="6"/>
        <v>42635</v>
      </c>
      <c r="B247" s="37">
        <f>SUMIFS(СВЦЭМ!$G$34:$G$777,СВЦЭМ!$A$34:$A$777,$A247,СВЦЭМ!$B$34:$B$777,B$225)+'СЕТ СН'!$F$12</f>
        <v>168.75782101999999</v>
      </c>
      <c r="C247" s="37">
        <f>SUMIFS(СВЦЭМ!$G$34:$G$777,СВЦЭМ!$A$34:$A$777,$A247,СВЦЭМ!$B$34:$B$777,C$225)+'СЕТ СН'!$F$12</f>
        <v>182.06456145000001</v>
      </c>
      <c r="D247" s="37">
        <f>SUMIFS(СВЦЭМ!$G$34:$G$777,СВЦЭМ!$A$34:$A$777,$A247,СВЦЭМ!$B$34:$B$777,D$225)+'СЕТ СН'!$F$12</f>
        <v>191.64313691999999</v>
      </c>
      <c r="E247" s="37">
        <f>SUMIFS(СВЦЭМ!$G$34:$G$777,СВЦЭМ!$A$34:$A$777,$A247,СВЦЭМ!$B$34:$B$777,E$225)+'СЕТ СН'!$F$12</f>
        <v>192.77392989000001</v>
      </c>
      <c r="F247" s="37">
        <f>SUMIFS(СВЦЭМ!$G$34:$G$777,СВЦЭМ!$A$34:$A$777,$A247,СВЦЭМ!$B$34:$B$777,F$225)+'СЕТ СН'!$F$12</f>
        <v>192.85446630999999</v>
      </c>
      <c r="G247" s="37">
        <f>SUMIFS(СВЦЭМ!$G$34:$G$777,СВЦЭМ!$A$34:$A$777,$A247,СВЦЭМ!$B$34:$B$777,G$225)+'СЕТ СН'!$F$12</f>
        <v>186.1835868</v>
      </c>
      <c r="H247" s="37">
        <f>SUMIFS(СВЦЭМ!$G$34:$G$777,СВЦЭМ!$A$34:$A$777,$A247,СВЦЭМ!$B$34:$B$777,H$225)+'СЕТ СН'!$F$12</f>
        <v>174.66355014999999</v>
      </c>
      <c r="I247" s="37">
        <f>SUMIFS(СВЦЭМ!$G$34:$G$777,СВЦЭМ!$A$34:$A$777,$A247,СВЦЭМ!$B$34:$B$777,I$225)+'СЕТ СН'!$F$12</f>
        <v>153.98288521000001</v>
      </c>
      <c r="J247" s="37">
        <f>SUMIFS(СВЦЭМ!$G$34:$G$777,СВЦЭМ!$A$34:$A$777,$A247,СВЦЭМ!$B$34:$B$777,J$225)+'СЕТ СН'!$F$12</f>
        <v>147.49749704999999</v>
      </c>
      <c r="K247" s="37">
        <f>SUMIFS(СВЦЭМ!$G$34:$G$777,СВЦЭМ!$A$34:$A$777,$A247,СВЦЭМ!$B$34:$B$777,K$225)+'СЕТ СН'!$F$12</f>
        <v>148.78422018000001</v>
      </c>
      <c r="L247" s="37">
        <f>SUMIFS(СВЦЭМ!$G$34:$G$777,СВЦЭМ!$A$34:$A$777,$A247,СВЦЭМ!$B$34:$B$777,L$225)+'СЕТ СН'!$F$12</f>
        <v>148.57080618000001</v>
      </c>
      <c r="M247" s="37">
        <f>SUMIFS(СВЦЭМ!$G$34:$G$777,СВЦЭМ!$A$34:$A$777,$A247,СВЦЭМ!$B$34:$B$777,M$225)+'СЕТ СН'!$F$12</f>
        <v>145.32289517999999</v>
      </c>
      <c r="N247" s="37">
        <f>SUMIFS(СВЦЭМ!$G$34:$G$777,СВЦЭМ!$A$34:$A$777,$A247,СВЦЭМ!$B$34:$B$777,N$225)+'СЕТ СН'!$F$12</f>
        <v>144.81910303999999</v>
      </c>
      <c r="O247" s="37">
        <f>SUMIFS(СВЦЭМ!$G$34:$G$777,СВЦЭМ!$A$34:$A$777,$A247,СВЦЭМ!$B$34:$B$777,O$225)+'СЕТ СН'!$F$12</f>
        <v>149.28898000000001</v>
      </c>
      <c r="P247" s="37">
        <f>SUMIFS(СВЦЭМ!$G$34:$G$777,СВЦЭМ!$A$34:$A$777,$A247,СВЦЭМ!$B$34:$B$777,P$225)+'СЕТ СН'!$F$12</f>
        <v>149.56114740999999</v>
      </c>
      <c r="Q247" s="37">
        <f>SUMIFS(СВЦЭМ!$G$34:$G$777,СВЦЭМ!$A$34:$A$777,$A247,СВЦЭМ!$B$34:$B$777,Q$225)+'СЕТ СН'!$F$12</f>
        <v>151.88487051999999</v>
      </c>
      <c r="R247" s="37">
        <f>SUMIFS(СВЦЭМ!$G$34:$G$777,СВЦЭМ!$A$34:$A$777,$A247,СВЦЭМ!$B$34:$B$777,R$225)+'СЕТ СН'!$F$12</f>
        <v>153.27644050000001</v>
      </c>
      <c r="S247" s="37">
        <f>SUMIFS(СВЦЭМ!$G$34:$G$777,СВЦЭМ!$A$34:$A$777,$A247,СВЦЭМ!$B$34:$B$777,S$225)+'СЕТ СН'!$F$12</f>
        <v>148.42583708000001</v>
      </c>
      <c r="T247" s="37">
        <f>SUMIFS(СВЦЭМ!$G$34:$G$777,СВЦЭМ!$A$34:$A$777,$A247,СВЦЭМ!$B$34:$B$777,T$225)+'СЕТ СН'!$F$12</f>
        <v>148.93114220999999</v>
      </c>
      <c r="U247" s="37">
        <f>SUMIFS(СВЦЭМ!$G$34:$G$777,СВЦЭМ!$A$34:$A$777,$A247,СВЦЭМ!$B$34:$B$777,U$225)+'СЕТ СН'!$F$12</f>
        <v>161.09431610999999</v>
      </c>
      <c r="V247" s="37">
        <f>SUMIFS(СВЦЭМ!$G$34:$G$777,СВЦЭМ!$A$34:$A$777,$A247,СВЦЭМ!$B$34:$B$777,V$225)+'СЕТ СН'!$F$12</f>
        <v>166.86086675999999</v>
      </c>
      <c r="W247" s="37">
        <f>SUMIFS(СВЦЭМ!$G$34:$G$777,СВЦЭМ!$A$34:$A$777,$A247,СВЦЭМ!$B$34:$B$777,W$225)+'СЕТ СН'!$F$12</f>
        <v>163.16463432</v>
      </c>
      <c r="X247" s="37">
        <f>SUMIFS(СВЦЭМ!$G$34:$G$777,СВЦЭМ!$A$34:$A$777,$A247,СВЦЭМ!$B$34:$B$777,X$225)+'СЕТ СН'!$F$12</f>
        <v>152.40125216000001</v>
      </c>
      <c r="Y247" s="37">
        <f>SUMIFS(СВЦЭМ!$G$34:$G$777,СВЦЭМ!$A$34:$A$777,$A247,СВЦЭМ!$B$34:$B$777,Y$225)+'СЕТ СН'!$F$12</f>
        <v>161.39702714000001</v>
      </c>
    </row>
    <row r="248" spans="1:25" ht="15.75" x14ac:dyDescent="0.2">
      <c r="A248" s="36">
        <f t="shared" si="6"/>
        <v>42636</v>
      </c>
      <c r="B248" s="37">
        <f>SUMIFS(СВЦЭМ!$G$34:$G$777,СВЦЭМ!$A$34:$A$777,$A248,СВЦЭМ!$B$34:$B$777,B$225)+'СЕТ СН'!$F$12</f>
        <v>166.11037956999999</v>
      </c>
      <c r="C248" s="37">
        <f>SUMIFS(СВЦЭМ!$G$34:$G$777,СВЦЭМ!$A$34:$A$777,$A248,СВЦЭМ!$B$34:$B$777,C$225)+'СЕТ СН'!$F$12</f>
        <v>181.04341747000001</v>
      </c>
      <c r="D248" s="37">
        <f>SUMIFS(СВЦЭМ!$G$34:$G$777,СВЦЭМ!$A$34:$A$777,$A248,СВЦЭМ!$B$34:$B$777,D$225)+'СЕТ СН'!$F$12</f>
        <v>191.19899638000001</v>
      </c>
      <c r="E248" s="37">
        <f>SUMIFS(СВЦЭМ!$G$34:$G$777,СВЦЭМ!$A$34:$A$777,$A248,СВЦЭМ!$B$34:$B$777,E$225)+'СЕТ СН'!$F$12</f>
        <v>193.92659226000001</v>
      </c>
      <c r="F248" s="37">
        <f>SUMIFS(СВЦЭМ!$G$34:$G$777,СВЦЭМ!$A$34:$A$777,$A248,СВЦЭМ!$B$34:$B$777,F$225)+'СЕТ СН'!$F$12</f>
        <v>192.7472544</v>
      </c>
      <c r="G248" s="37">
        <f>SUMIFS(СВЦЭМ!$G$34:$G$777,СВЦЭМ!$A$34:$A$777,$A248,СВЦЭМ!$B$34:$B$777,G$225)+'СЕТ СН'!$F$12</f>
        <v>187.67926262</v>
      </c>
      <c r="H248" s="37">
        <f>SUMIFS(СВЦЭМ!$G$34:$G$777,СВЦЭМ!$A$34:$A$777,$A248,СВЦЭМ!$B$34:$B$777,H$225)+'СЕТ СН'!$F$12</f>
        <v>173.36622714999999</v>
      </c>
      <c r="I248" s="37">
        <f>SUMIFS(СВЦЭМ!$G$34:$G$777,СВЦЭМ!$A$34:$A$777,$A248,СВЦЭМ!$B$34:$B$777,I$225)+'СЕТ СН'!$F$12</f>
        <v>156.66399822</v>
      </c>
      <c r="J248" s="37">
        <f>SUMIFS(СВЦЭМ!$G$34:$G$777,СВЦЭМ!$A$34:$A$777,$A248,СВЦЭМ!$B$34:$B$777,J$225)+'СЕТ СН'!$F$12</f>
        <v>152.47804477</v>
      </c>
      <c r="K248" s="37">
        <f>SUMIFS(СВЦЭМ!$G$34:$G$777,СВЦЭМ!$A$34:$A$777,$A248,СВЦЭМ!$B$34:$B$777,K$225)+'СЕТ СН'!$F$12</f>
        <v>153.18217602000001</v>
      </c>
      <c r="L248" s="37">
        <f>SUMIFS(СВЦЭМ!$G$34:$G$777,СВЦЭМ!$A$34:$A$777,$A248,СВЦЭМ!$B$34:$B$777,L$225)+'СЕТ СН'!$F$12</f>
        <v>163.10842733999999</v>
      </c>
      <c r="M248" s="37">
        <f>SUMIFS(СВЦЭМ!$G$34:$G$777,СВЦЭМ!$A$34:$A$777,$A248,СВЦЭМ!$B$34:$B$777,M$225)+'СЕТ СН'!$F$12</f>
        <v>170.61763077000001</v>
      </c>
      <c r="N248" s="37">
        <f>SUMIFS(СВЦЭМ!$G$34:$G$777,СВЦЭМ!$A$34:$A$777,$A248,СВЦЭМ!$B$34:$B$777,N$225)+'СЕТ СН'!$F$12</f>
        <v>164.75897018000001</v>
      </c>
      <c r="O248" s="37">
        <f>SUMIFS(СВЦЭМ!$G$34:$G$777,СВЦЭМ!$A$34:$A$777,$A248,СВЦЭМ!$B$34:$B$777,O$225)+'СЕТ СН'!$F$12</f>
        <v>163.85188081999999</v>
      </c>
      <c r="P248" s="37">
        <f>SUMIFS(СВЦЭМ!$G$34:$G$777,СВЦЭМ!$A$34:$A$777,$A248,СВЦЭМ!$B$34:$B$777,P$225)+'СЕТ СН'!$F$12</f>
        <v>165.00314761000001</v>
      </c>
      <c r="Q248" s="37">
        <f>SUMIFS(СВЦЭМ!$G$34:$G$777,СВЦЭМ!$A$34:$A$777,$A248,СВЦЭМ!$B$34:$B$777,Q$225)+'СЕТ СН'!$F$12</f>
        <v>166.21112772999999</v>
      </c>
      <c r="R248" s="37">
        <f>SUMIFS(СВЦЭМ!$G$34:$G$777,СВЦЭМ!$A$34:$A$777,$A248,СВЦЭМ!$B$34:$B$777,R$225)+'СЕТ СН'!$F$12</f>
        <v>163.62898820999999</v>
      </c>
      <c r="S248" s="37">
        <f>SUMIFS(СВЦЭМ!$G$34:$G$777,СВЦЭМ!$A$34:$A$777,$A248,СВЦЭМ!$B$34:$B$777,S$225)+'СЕТ СН'!$F$12</f>
        <v>161.62726823</v>
      </c>
      <c r="T248" s="37">
        <f>SUMIFS(СВЦЭМ!$G$34:$G$777,СВЦЭМ!$A$34:$A$777,$A248,СВЦЭМ!$B$34:$B$777,T$225)+'СЕТ СН'!$F$12</f>
        <v>152.36022106999999</v>
      </c>
      <c r="U248" s="37">
        <f>SUMIFS(СВЦЭМ!$G$34:$G$777,СВЦЭМ!$A$34:$A$777,$A248,СВЦЭМ!$B$34:$B$777,U$225)+'СЕТ СН'!$F$12</f>
        <v>151.52928675999999</v>
      </c>
      <c r="V248" s="37">
        <f>SUMIFS(СВЦЭМ!$G$34:$G$777,СВЦЭМ!$A$34:$A$777,$A248,СВЦЭМ!$B$34:$B$777,V$225)+'СЕТ СН'!$F$12</f>
        <v>151.69404731</v>
      </c>
      <c r="W248" s="37">
        <f>SUMIFS(СВЦЭМ!$G$34:$G$777,СВЦЭМ!$A$34:$A$777,$A248,СВЦЭМ!$B$34:$B$777,W$225)+'СЕТ СН'!$F$12</f>
        <v>150.78647022999999</v>
      </c>
      <c r="X248" s="37">
        <f>SUMIFS(СВЦЭМ!$G$34:$G$777,СВЦЭМ!$A$34:$A$777,$A248,СВЦЭМ!$B$34:$B$777,X$225)+'СЕТ СН'!$F$12</f>
        <v>160.69065741</v>
      </c>
      <c r="Y248" s="37">
        <f>SUMIFS(СВЦЭМ!$G$34:$G$777,СВЦЭМ!$A$34:$A$777,$A248,СВЦЭМ!$B$34:$B$777,Y$225)+'СЕТ СН'!$F$12</f>
        <v>172.45510561</v>
      </c>
    </row>
    <row r="249" spans="1:25" ht="15.75" x14ac:dyDescent="0.2">
      <c r="A249" s="36">
        <f t="shared" si="6"/>
        <v>42637</v>
      </c>
      <c r="B249" s="37">
        <f>SUMIFS(СВЦЭМ!$G$34:$G$777,СВЦЭМ!$A$34:$A$777,$A249,СВЦЭМ!$B$34:$B$777,B$225)+'СЕТ СН'!$F$12</f>
        <v>162.35777117999999</v>
      </c>
      <c r="C249" s="37">
        <f>SUMIFS(СВЦЭМ!$G$34:$G$777,СВЦЭМ!$A$34:$A$777,$A249,СВЦЭМ!$B$34:$B$777,C$225)+'СЕТ СН'!$F$12</f>
        <v>180.25900836</v>
      </c>
      <c r="D249" s="37">
        <f>SUMIFS(СВЦЭМ!$G$34:$G$777,СВЦЭМ!$A$34:$A$777,$A249,СВЦЭМ!$B$34:$B$777,D$225)+'СЕТ СН'!$F$12</f>
        <v>191.09274657</v>
      </c>
      <c r="E249" s="37">
        <f>SUMIFS(СВЦЭМ!$G$34:$G$777,СВЦЭМ!$A$34:$A$777,$A249,СВЦЭМ!$B$34:$B$777,E$225)+'СЕТ СН'!$F$12</f>
        <v>193.35633952000001</v>
      </c>
      <c r="F249" s="37">
        <f>SUMIFS(СВЦЭМ!$G$34:$G$777,СВЦЭМ!$A$34:$A$777,$A249,СВЦЭМ!$B$34:$B$777,F$225)+'СЕТ СН'!$F$12</f>
        <v>195.10676412000001</v>
      </c>
      <c r="G249" s="37">
        <f>SUMIFS(СВЦЭМ!$G$34:$G$777,СВЦЭМ!$A$34:$A$777,$A249,СВЦЭМ!$B$34:$B$777,G$225)+'СЕТ СН'!$F$12</f>
        <v>193.48476643000001</v>
      </c>
      <c r="H249" s="37">
        <f>SUMIFS(СВЦЭМ!$G$34:$G$777,СВЦЭМ!$A$34:$A$777,$A249,СВЦЭМ!$B$34:$B$777,H$225)+'СЕТ СН'!$F$12</f>
        <v>184.50493743999999</v>
      </c>
      <c r="I249" s="37">
        <f>SUMIFS(СВЦЭМ!$G$34:$G$777,СВЦЭМ!$A$34:$A$777,$A249,СВЦЭМ!$B$34:$B$777,I$225)+'СЕТ СН'!$F$12</f>
        <v>168.75457453999999</v>
      </c>
      <c r="J249" s="37">
        <f>SUMIFS(СВЦЭМ!$G$34:$G$777,СВЦЭМ!$A$34:$A$777,$A249,СВЦЭМ!$B$34:$B$777,J$225)+'СЕТ СН'!$F$12</f>
        <v>148.62180534999999</v>
      </c>
      <c r="K249" s="37">
        <f>SUMIFS(СВЦЭМ!$G$34:$G$777,СВЦЭМ!$A$34:$A$777,$A249,СВЦЭМ!$B$34:$B$777,K$225)+'СЕТ СН'!$F$12</f>
        <v>145.39238591</v>
      </c>
      <c r="L249" s="37">
        <f>SUMIFS(СВЦЭМ!$G$34:$G$777,СВЦЭМ!$A$34:$A$777,$A249,СВЦЭМ!$B$34:$B$777,L$225)+'СЕТ СН'!$F$12</f>
        <v>152.11108480999999</v>
      </c>
      <c r="M249" s="37">
        <f>SUMIFS(СВЦЭМ!$G$34:$G$777,СВЦЭМ!$A$34:$A$777,$A249,СВЦЭМ!$B$34:$B$777,M$225)+'СЕТ СН'!$F$12</f>
        <v>161.90516640999999</v>
      </c>
      <c r="N249" s="37">
        <f>SUMIFS(СВЦЭМ!$G$34:$G$777,СВЦЭМ!$A$34:$A$777,$A249,СВЦЭМ!$B$34:$B$777,N$225)+'СЕТ СН'!$F$12</f>
        <v>155.95520309</v>
      </c>
      <c r="O249" s="37">
        <f>SUMIFS(СВЦЭМ!$G$34:$G$777,СВЦЭМ!$A$34:$A$777,$A249,СВЦЭМ!$B$34:$B$777,O$225)+'СЕТ СН'!$F$12</f>
        <v>136.07462964999999</v>
      </c>
      <c r="P249" s="37">
        <f>SUMIFS(СВЦЭМ!$G$34:$G$777,СВЦЭМ!$A$34:$A$777,$A249,СВЦЭМ!$B$34:$B$777,P$225)+'СЕТ СН'!$F$12</f>
        <v>134.51528997</v>
      </c>
      <c r="Q249" s="37">
        <f>SUMIFS(СВЦЭМ!$G$34:$G$777,СВЦЭМ!$A$34:$A$777,$A249,СВЦЭМ!$B$34:$B$777,Q$225)+'СЕТ СН'!$F$12</f>
        <v>132.55090527999999</v>
      </c>
      <c r="R249" s="37">
        <f>SUMIFS(СВЦЭМ!$G$34:$G$777,СВЦЭМ!$A$34:$A$777,$A249,СВЦЭМ!$B$34:$B$777,R$225)+'СЕТ СН'!$F$12</f>
        <v>131.93166357000001</v>
      </c>
      <c r="S249" s="37">
        <f>SUMIFS(СВЦЭМ!$G$34:$G$777,СВЦЭМ!$A$34:$A$777,$A249,СВЦЭМ!$B$34:$B$777,S$225)+'СЕТ СН'!$F$12</f>
        <v>134.02561244</v>
      </c>
      <c r="T249" s="37">
        <f>SUMIFS(СВЦЭМ!$G$34:$G$777,СВЦЭМ!$A$34:$A$777,$A249,СВЦЭМ!$B$34:$B$777,T$225)+'СЕТ СН'!$F$12</f>
        <v>137.70467858999999</v>
      </c>
      <c r="U249" s="37">
        <f>SUMIFS(СВЦЭМ!$G$34:$G$777,СВЦЭМ!$A$34:$A$777,$A249,СВЦЭМ!$B$34:$B$777,U$225)+'СЕТ СН'!$F$12</f>
        <v>147.00534736</v>
      </c>
      <c r="V249" s="37">
        <f>SUMIFS(СВЦЭМ!$G$34:$G$777,СВЦЭМ!$A$34:$A$777,$A249,СВЦЭМ!$B$34:$B$777,V$225)+'СЕТ СН'!$F$12</f>
        <v>154.46912899</v>
      </c>
      <c r="W249" s="37">
        <f>SUMIFS(СВЦЭМ!$G$34:$G$777,СВЦЭМ!$A$34:$A$777,$A249,СВЦЭМ!$B$34:$B$777,W$225)+'СЕТ СН'!$F$12</f>
        <v>150.68204410999999</v>
      </c>
      <c r="X249" s="37">
        <f>SUMIFS(СВЦЭМ!$G$34:$G$777,СВЦЭМ!$A$34:$A$777,$A249,СВЦЭМ!$B$34:$B$777,X$225)+'СЕТ СН'!$F$12</f>
        <v>142.66410404999999</v>
      </c>
      <c r="Y249" s="37">
        <f>SUMIFS(СВЦЭМ!$G$34:$G$777,СВЦЭМ!$A$34:$A$777,$A249,СВЦЭМ!$B$34:$B$777,Y$225)+'СЕТ СН'!$F$12</f>
        <v>155.58193951000001</v>
      </c>
    </row>
    <row r="250" spans="1:25" ht="15.75" x14ac:dyDescent="0.2">
      <c r="A250" s="36">
        <f t="shared" si="6"/>
        <v>42638</v>
      </c>
      <c r="B250" s="37">
        <f>SUMIFS(СВЦЭМ!$G$34:$G$777,СВЦЭМ!$A$34:$A$777,$A250,СВЦЭМ!$B$34:$B$777,B$225)+'СЕТ СН'!$F$12</f>
        <v>162.56869492000001</v>
      </c>
      <c r="C250" s="37">
        <f>SUMIFS(СВЦЭМ!$G$34:$G$777,СВЦЭМ!$A$34:$A$777,$A250,СВЦЭМ!$B$34:$B$777,C$225)+'СЕТ СН'!$F$12</f>
        <v>180.60412590000001</v>
      </c>
      <c r="D250" s="37">
        <f>SUMIFS(СВЦЭМ!$G$34:$G$777,СВЦЭМ!$A$34:$A$777,$A250,СВЦЭМ!$B$34:$B$777,D$225)+'СЕТ СН'!$F$12</f>
        <v>192.44626546000001</v>
      </c>
      <c r="E250" s="37">
        <f>SUMIFS(СВЦЭМ!$G$34:$G$777,СВЦЭМ!$A$34:$A$777,$A250,СВЦЭМ!$B$34:$B$777,E$225)+'СЕТ СН'!$F$12</f>
        <v>192.87265181999999</v>
      </c>
      <c r="F250" s="37">
        <f>SUMIFS(СВЦЭМ!$G$34:$G$777,СВЦЭМ!$A$34:$A$777,$A250,СВЦЭМ!$B$34:$B$777,F$225)+'СЕТ СН'!$F$12</f>
        <v>192.08994604</v>
      </c>
      <c r="G250" s="37">
        <f>SUMIFS(СВЦЭМ!$G$34:$G$777,СВЦЭМ!$A$34:$A$777,$A250,СВЦЭМ!$B$34:$B$777,G$225)+'СЕТ СН'!$F$12</f>
        <v>191.44011656999999</v>
      </c>
      <c r="H250" s="37">
        <f>SUMIFS(СВЦЭМ!$G$34:$G$777,СВЦЭМ!$A$34:$A$777,$A250,СВЦЭМ!$B$34:$B$777,H$225)+'СЕТ СН'!$F$12</f>
        <v>186.29825556</v>
      </c>
      <c r="I250" s="37">
        <f>SUMIFS(СВЦЭМ!$G$34:$G$777,СВЦЭМ!$A$34:$A$777,$A250,СВЦЭМ!$B$34:$B$777,I$225)+'СЕТ СН'!$F$12</f>
        <v>173.72315029000001</v>
      </c>
      <c r="J250" s="37">
        <f>SUMIFS(СВЦЭМ!$G$34:$G$777,СВЦЭМ!$A$34:$A$777,$A250,СВЦЭМ!$B$34:$B$777,J$225)+'СЕТ СН'!$F$12</f>
        <v>153.48926066999999</v>
      </c>
      <c r="K250" s="37">
        <f>SUMIFS(СВЦЭМ!$G$34:$G$777,СВЦЭМ!$A$34:$A$777,$A250,СВЦЭМ!$B$34:$B$777,K$225)+'СЕТ СН'!$F$12</f>
        <v>143.09770685999999</v>
      </c>
      <c r="L250" s="37">
        <f>SUMIFS(СВЦЭМ!$G$34:$G$777,СВЦЭМ!$A$34:$A$777,$A250,СВЦЭМ!$B$34:$B$777,L$225)+'СЕТ СН'!$F$12</f>
        <v>134.26328190999999</v>
      </c>
      <c r="M250" s="37">
        <f>SUMIFS(СВЦЭМ!$G$34:$G$777,СВЦЭМ!$A$34:$A$777,$A250,СВЦЭМ!$B$34:$B$777,M$225)+'СЕТ СН'!$F$12</f>
        <v>137.94092792999999</v>
      </c>
      <c r="N250" s="37">
        <f>SUMIFS(СВЦЭМ!$G$34:$G$777,СВЦЭМ!$A$34:$A$777,$A250,СВЦЭМ!$B$34:$B$777,N$225)+'СЕТ СН'!$F$12</f>
        <v>135.07392254999999</v>
      </c>
      <c r="O250" s="37">
        <f>SUMIFS(СВЦЭМ!$G$34:$G$777,СВЦЭМ!$A$34:$A$777,$A250,СВЦЭМ!$B$34:$B$777,O$225)+'СЕТ СН'!$F$12</f>
        <v>136.39760228</v>
      </c>
      <c r="P250" s="37">
        <f>SUMIFS(СВЦЭМ!$G$34:$G$777,СВЦЭМ!$A$34:$A$777,$A250,СВЦЭМ!$B$34:$B$777,P$225)+'СЕТ СН'!$F$12</f>
        <v>138.11550155</v>
      </c>
      <c r="Q250" s="37">
        <f>SUMIFS(СВЦЭМ!$G$34:$G$777,СВЦЭМ!$A$34:$A$777,$A250,СВЦЭМ!$B$34:$B$777,Q$225)+'СЕТ СН'!$F$12</f>
        <v>139.22370941</v>
      </c>
      <c r="R250" s="37">
        <f>SUMIFS(СВЦЭМ!$G$34:$G$777,СВЦЭМ!$A$34:$A$777,$A250,СВЦЭМ!$B$34:$B$777,R$225)+'СЕТ СН'!$F$12</f>
        <v>142.58377224</v>
      </c>
      <c r="S250" s="37">
        <f>SUMIFS(СВЦЭМ!$G$34:$G$777,СВЦЭМ!$A$34:$A$777,$A250,СВЦЭМ!$B$34:$B$777,S$225)+'СЕТ СН'!$F$12</f>
        <v>140.87039895999999</v>
      </c>
      <c r="T250" s="37">
        <f>SUMIFS(СВЦЭМ!$G$34:$G$777,СВЦЭМ!$A$34:$A$777,$A250,СВЦЭМ!$B$34:$B$777,T$225)+'СЕТ СН'!$F$12</f>
        <v>136.85408672</v>
      </c>
      <c r="U250" s="37">
        <f>SUMIFS(СВЦЭМ!$G$34:$G$777,СВЦЭМ!$A$34:$A$777,$A250,СВЦЭМ!$B$34:$B$777,U$225)+'СЕТ СН'!$F$12</f>
        <v>141.37449572</v>
      </c>
      <c r="V250" s="37">
        <f>SUMIFS(СВЦЭМ!$G$34:$G$777,СВЦЭМ!$A$34:$A$777,$A250,СВЦЭМ!$B$34:$B$777,V$225)+'СЕТ СН'!$F$12</f>
        <v>141.19985953</v>
      </c>
      <c r="W250" s="37">
        <f>SUMIFS(СВЦЭМ!$G$34:$G$777,СВЦЭМ!$A$34:$A$777,$A250,СВЦЭМ!$B$34:$B$777,W$225)+'СЕТ СН'!$F$12</f>
        <v>137.62996978000001</v>
      </c>
      <c r="X250" s="37">
        <f>SUMIFS(СВЦЭМ!$G$34:$G$777,СВЦЭМ!$A$34:$A$777,$A250,СВЦЭМ!$B$34:$B$777,X$225)+'СЕТ СН'!$F$12</f>
        <v>140.86041069000001</v>
      </c>
      <c r="Y250" s="37">
        <f>SUMIFS(СВЦЭМ!$G$34:$G$777,СВЦЭМ!$A$34:$A$777,$A250,СВЦЭМ!$B$34:$B$777,Y$225)+'СЕТ СН'!$F$12</f>
        <v>152.68511570999999</v>
      </c>
    </row>
    <row r="251" spans="1:25" ht="15.75" x14ac:dyDescent="0.2">
      <c r="A251" s="36">
        <f t="shared" si="6"/>
        <v>42639</v>
      </c>
      <c r="B251" s="37">
        <f>SUMIFS(СВЦЭМ!$G$34:$G$777,СВЦЭМ!$A$34:$A$777,$A251,СВЦЭМ!$B$34:$B$777,B$225)+'СЕТ СН'!$F$12</f>
        <v>163.87536786999999</v>
      </c>
      <c r="C251" s="37">
        <f>SUMIFS(СВЦЭМ!$G$34:$G$777,СВЦЭМ!$A$34:$A$777,$A251,СВЦЭМ!$B$34:$B$777,C$225)+'СЕТ СН'!$F$12</f>
        <v>181.10135212</v>
      </c>
      <c r="D251" s="37">
        <f>SUMIFS(СВЦЭМ!$G$34:$G$777,СВЦЭМ!$A$34:$A$777,$A251,СВЦЭМ!$B$34:$B$777,D$225)+'СЕТ СН'!$F$12</f>
        <v>190.87260441000001</v>
      </c>
      <c r="E251" s="37">
        <f>SUMIFS(СВЦЭМ!$G$34:$G$777,СВЦЭМ!$A$34:$A$777,$A251,СВЦЭМ!$B$34:$B$777,E$225)+'СЕТ СН'!$F$12</f>
        <v>191.57568705</v>
      </c>
      <c r="F251" s="37">
        <f>SUMIFS(СВЦЭМ!$G$34:$G$777,СВЦЭМ!$A$34:$A$777,$A251,СВЦЭМ!$B$34:$B$777,F$225)+'СЕТ СН'!$F$12</f>
        <v>189.38843593999999</v>
      </c>
      <c r="G251" s="37">
        <f>SUMIFS(СВЦЭМ!$G$34:$G$777,СВЦЭМ!$A$34:$A$777,$A251,СВЦЭМ!$B$34:$B$777,G$225)+'СЕТ СН'!$F$12</f>
        <v>188.35194963000001</v>
      </c>
      <c r="H251" s="37">
        <f>SUMIFS(СВЦЭМ!$G$34:$G$777,СВЦЭМ!$A$34:$A$777,$A251,СВЦЭМ!$B$34:$B$777,H$225)+'СЕТ СН'!$F$12</f>
        <v>170.94773172000001</v>
      </c>
      <c r="I251" s="37">
        <f>SUMIFS(СВЦЭМ!$G$34:$G$777,СВЦЭМ!$A$34:$A$777,$A251,СВЦЭМ!$B$34:$B$777,I$225)+'СЕТ СН'!$F$12</f>
        <v>148.17389023000001</v>
      </c>
      <c r="J251" s="37">
        <f>SUMIFS(СВЦЭМ!$G$34:$G$777,СВЦЭМ!$A$34:$A$777,$A251,СВЦЭМ!$B$34:$B$777,J$225)+'СЕТ СН'!$F$12</f>
        <v>135.53927736</v>
      </c>
      <c r="K251" s="37">
        <f>SUMIFS(СВЦЭМ!$G$34:$G$777,СВЦЭМ!$A$34:$A$777,$A251,СВЦЭМ!$B$34:$B$777,K$225)+'СЕТ СН'!$F$12</f>
        <v>132.59851415</v>
      </c>
      <c r="L251" s="37">
        <f>SUMIFS(СВЦЭМ!$G$34:$G$777,СВЦЭМ!$A$34:$A$777,$A251,СВЦЭМ!$B$34:$B$777,L$225)+'СЕТ СН'!$F$12</f>
        <v>131.47316746000001</v>
      </c>
      <c r="M251" s="37">
        <f>SUMIFS(СВЦЭМ!$G$34:$G$777,СВЦЭМ!$A$34:$A$777,$A251,СВЦЭМ!$B$34:$B$777,M$225)+'СЕТ СН'!$F$12</f>
        <v>134.54174578000001</v>
      </c>
      <c r="N251" s="37">
        <f>SUMIFS(СВЦЭМ!$G$34:$G$777,СВЦЭМ!$A$34:$A$777,$A251,СВЦЭМ!$B$34:$B$777,N$225)+'СЕТ СН'!$F$12</f>
        <v>137.63238988000001</v>
      </c>
      <c r="O251" s="37">
        <f>SUMIFS(СВЦЭМ!$G$34:$G$777,СВЦЭМ!$A$34:$A$777,$A251,СВЦЭМ!$B$34:$B$777,O$225)+'СЕТ СН'!$F$12</f>
        <v>137.50450961000001</v>
      </c>
      <c r="P251" s="37">
        <f>SUMIFS(СВЦЭМ!$G$34:$G$777,СВЦЭМ!$A$34:$A$777,$A251,СВЦЭМ!$B$34:$B$777,P$225)+'СЕТ СН'!$F$12</f>
        <v>136.36773998000001</v>
      </c>
      <c r="Q251" s="37">
        <f>SUMIFS(СВЦЭМ!$G$34:$G$777,СВЦЭМ!$A$34:$A$777,$A251,СВЦЭМ!$B$34:$B$777,Q$225)+'СЕТ СН'!$F$12</f>
        <v>138.8644534</v>
      </c>
      <c r="R251" s="37">
        <f>SUMIFS(СВЦЭМ!$G$34:$G$777,СВЦЭМ!$A$34:$A$777,$A251,СВЦЭМ!$B$34:$B$777,R$225)+'СЕТ СН'!$F$12</f>
        <v>141.69650501000001</v>
      </c>
      <c r="S251" s="37">
        <f>SUMIFS(СВЦЭМ!$G$34:$G$777,СВЦЭМ!$A$34:$A$777,$A251,СВЦЭМ!$B$34:$B$777,S$225)+'СЕТ СН'!$F$12</f>
        <v>144.44631086000001</v>
      </c>
      <c r="T251" s="37">
        <f>SUMIFS(СВЦЭМ!$G$34:$G$777,СВЦЭМ!$A$34:$A$777,$A251,СВЦЭМ!$B$34:$B$777,T$225)+'СЕТ СН'!$F$12</f>
        <v>135.59356506</v>
      </c>
      <c r="U251" s="37">
        <f>SUMIFS(СВЦЭМ!$G$34:$G$777,СВЦЭМ!$A$34:$A$777,$A251,СВЦЭМ!$B$34:$B$777,U$225)+'СЕТ СН'!$F$12</f>
        <v>126.64701789999999</v>
      </c>
      <c r="V251" s="37">
        <f>SUMIFS(СВЦЭМ!$G$34:$G$777,СВЦЭМ!$A$34:$A$777,$A251,СВЦЭМ!$B$34:$B$777,V$225)+'СЕТ СН'!$F$12</f>
        <v>129.22983909999999</v>
      </c>
      <c r="W251" s="37">
        <f>SUMIFS(СВЦЭМ!$G$34:$G$777,СВЦЭМ!$A$34:$A$777,$A251,СВЦЭМ!$B$34:$B$777,W$225)+'СЕТ СН'!$F$12</f>
        <v>126.59557156</v>
      </c>
      <c r="X251" s="37">
        <f>SUMIFS(СВЦЭМ!$G$34:$G$777,СВЦЭМ!$A$34:$A$777,$A251,СВЦЭМ!$B$34:$B$777,X$225)+'СЕТ СН'!$F$12</f>
        <v>137.30128500999999</v>
      </c>
      <c r="Y251" s="37">
        <f>SUMIFS(СВЦЭМ!$G$34:$G$777,СВЦЭМ!$A$34:$A$777,$A251,СВЦЭМ!$B$34:$B$777,Y$225)+'СЕТ СН'!$F$12</f>
        <v>155.34141735</v>
      </c>
    </row>
    <row r="252" spans="1:25" ht="15.75" x14ac:dyDescent="0.2">
      <c r="A252" s="36">
        <f t="shared" si="6"/>
        <v>42640</v>
      </c>
      <c r="B252" s="37">
        <f>SUMIFS(СВЦЭМ!$G$34:$G$777,СВЦЭМ!$A$34:$A$777,$A252,СВЦЭМ!$B$34:$B$777,B$225)+'СЕТ СН'!$F$12</f>
        <v>163.65713277</v>
      </c>
      <c r="C252" s="37">
        <f>SUMIFS(СВЦЭМ!$G$34:$G$777,СВЦЭМ!$A$34:$A$777,$A252,СВЦЭМ!$B$34:$B$777,C$225)+'СЕТ СН'!$F$12</f>
        <v>181.35858967999999</v>
      </c>
      <c r="D252" s="37">
        <f>SUMIFS(СВЦЭМ!$G$34:$G$777,СВЦЭМ!$A$34:$A$777,$A252,СВЦЭМ!$B$34:$B$777,D$225)+'СЕТ СН'!$F$12</f>
        <v>191.34993244</v>
      </c>
      <c r="E252" s="37">
        <f>SUMIFS(СВЦЭМ!$G$34:$G$777,СВЦЭМ!$A$34:$A$777,$A252,СВЦЭМ!$B$34:$B$777,E$225)+'СЕТ СН'!$F$12</f>
        <v>191.95710076</v>
      </c>
      <c r="F252" s="37">
        <f>SUMIFS(СВЦЭМ!$G$34:$G$777,СВЦЭМ!$A$34:$A$777,$A252,СВЦЭМ!$B$34:$B$777,F$225)+'СЕТ СН'!$F$12</f>
        <v>189.86951246000001</v>
      </c>
      <c r="G252" s="37">
        <f>SUMIFS(СВЦЭМ!$G$34:$G$777,СВЦЭМ!$A$34:$A$777,$A252,СВЦЭМ!$B$34:$B$777,G$225)+'СЕТ СН'!$F$12</f>
        <v>185.63829573000001</v>
      </c>
      <c r="H252" s="37">
        <f>SUMIFS(СВЦЭМ!$G$34:$G$777,СВЦЭМ!$A$34:$A$777,$A252,СВЦЭМ!$B$34:$B$777,H$225)+'СЕТ СН'!$F$12</f>
        <v>168.52188240000001</v>
      </c>
      <c r="I252" s="37">
        <f>SUMIFS(СВЦЭМ!$G$34:$G$777,СВЦЭМ!$A$34:$A$777,$A252,СВЦЭМ!$B$34:$B$777,I$225)+'СЕТ СН'!$F$12</f>
        <v>153.58566959999999</v>
      </c>
      <c r="J252" s="37">
        <f>SUMIFS(СВЦЭМ!$G$34:$G$777,СВЦЭМ!$A$34:$A$777,$A252,СВЦЭМ!$B$34:$B$777,J$225)+'СЕТ СН'!$F$12</f>
        <v>141.88981014999999</v>
      </c>
      <c r="K252" s="37">
        <f>SUMIFS(СВЦЭМ!$G$34:$G$777,СВЦЭМ!$A$34:$A$777,$A252,СВЦЭМ!$B$34:$B$777,K$225)+'СЕТ СН'!$F$12</f>
        <v>139.49272693</v>
      </c>
      <c r="L252" s="37">
        <f>SUMIFS(СВЦЭМ!$G$34:$G$777,СВЦЭМ!$A$34:$A$777,$A252,СВЦЭМ!$B$34:$B$777,L$225)+'СЕТ СН'!$F$12</f>
        <v>127.07309348</v>
      </c>
      <c r="M252" s="37">
        <f>SUMIFS(СВЦЭМ!$G$34:$G$777,СВЦЭМ!$A$34:$A$777,$A252,СВЦЭМ!$B$34:$B$777,M$225)+'СЕТ СН'!$F$12</f>
        <v>126.33405689</v>
      </c>
      <c r="N252" s="37">
        <f>SUMIFS(СВЦЭМ!$G$34:$G$777,СВЦЭМ!$A$34:$A$777,$A252,СВЦЭМ!$B$34:$B$777,N$225)+'СЕТ СН'!$F$12</f>
        <v>137.05827110000001</v>
      </c>
      <c r="O252" s="37">
        <f>SUMIFS(СВЦЭМ!$G$34:$G$777,СВЦЭМ!$A$34:$A$777,$A252,СВЦЭМ!$B$34:$B$777,O$225)+'СЕТ СН'!$F$12</f>
        <v>131.39461434</v>
      </c>
      <c r="P252" s="37">
        <f>SUMIFS(СВЦЭМ!$G$34:$G$777,СВЦЭМ!$A$34:$A$777,$A252,СВЦЭМ!$B$34:$B$777,P$225)+'СЕТ СН'!$F$12</f>
        <v>135.64294946000001</v>
      </c>
      <c r="Q252" s="37">
        <f>SUMIFS(СВЦЭМ!$G$34:$G$777,СВЦЭМ!$A$34:$A$777,$A252,СВЦЭМ!$B$34:$B$777,Q$225)+'СЕТ СН'!$F$12</f>
        <v>140.07908778999999</v>
      </c>
      <c r="R252" s="37">
        <f>SUMIFS(СВЦЭМ!$G$34:$G$777,СВЦЭМ!$A$34:$A$777,$A252,СВЦЭМ!$B$34:$B$777,R$225)+'СЕТ СН'!$F$12</f>
        <v>140.76927818999999</v>
      </c>
      <c r="S252" s="37">
        <f>SUMIFS(СВЦЭМ!$G$34:$G$777,СВЦЭМ!$A$34:$A$777,$A252,СВЦЭМ!$B$34:$B$777,S$225)+'СЕТ СН'!$F$12</f>
        <v>140.95784011000001</v>
      </c>
      <c r="T252" s="37">
        <f>SUMIFS(СВЦЭМ!$G$34:$G$777,СВЦЭМ!$A$34:$A$777,$A252,СВЦЭМ!$B$34:$B$777,T$225)+'СЕТ СН'!$F$12</f>
        <v>135.86946577000001</v>
      </c>
      <c r="U252" s="37">
        <f>SUMIFS(СВЦЭМ!$G$34:$G$777,СВЦЭМ!$A$34:$A$777,$A252,СВЦЭМ!$B$34:$B$777,U$225)+'СЕТ СН'!$F$12</f>
        <v>128.18836590000001</v>
      </c>
      <c r="V252" s="37">
        <f>SUMIFS(СВЦЭМ!$G$34:$G$777,СВЦЭМ!$A$34:$A$777,$A252,СВЦЭМ!$B$34:$B$777,V$225)+'СЕТ СН'!$F$12</f>
        <v>133.90948451</v>
      </c>
      <c r="W252" s="37">
        <f>SUMIFS(СВЦЭМ!$G$34:$G$777,СВЦЭМ!$A$34:$A$777,$A252,СВЦЭМ!$B$34:$B$777,W$225)+'СЕТ СН'!$F$12</f>
        <v>128.54073886</v>
      </c>
      <c r="X252" s="37">
        <f>SUMIFS(СВЦЭМ!$G$34:$G$777,СВЦЭМ!$A$34:$A$777,$A252,СВЦЭМ!$B$34:$B$777,X$225)+'СЕТ СН'!$F$12</f>
        <v>132.03612369999999</v>
      </c>
      <c r="Y252" s="37">
        <f>SUMIFS(СВЦЭМ!$G$34:$G$777,СВЦЭМ!$A$34:$A$777,$A252,СВЦЭМ!$B$34:$B$777,Y$225)+'СЕТ СН'!$F$12</f>
        <v>155.36835511000001</v>
      </c>
    </row>
    <row r="253" spans="1:25" ht="15.75" x14ac:dyDescent="0.2">
      <c r="A253" s="36">
        <f t="shared" si="6"/>
        <v>42641</v>
      </c>
      <c r="B253" s="37">
        <f>SUMIFS(СВЦЭМ!$G$34:$G$777,СВЦЭМ!$A$34:$A$777,$A253,СВЦЭМ!$B$34:$B$777,B$225)+'СЕТ СН'!$F$12</f>
        <v>187.40988012</v>
      </c>
      <c r="C253" s="37">
        <f>SUMIFS(СВЦЭМ!$G$34:$G$777,СВЦЭМ!$A$34:$A$777,$A253,СВЦЭМ!$B$34:$B$777,C$225)+'СЕТ СН'!$F$12</f>
        <v>205.88555725000001</v>
      </c>
      <c r="D253" s="37">
        <f>SUMIFS(СВЦЭМ!$G$34:$G$777,СВЦЭМ!$A$34:$A$777,$A253,СВЦЭМ!$B$34:$B$777,D$225)+'СЕТ СН'!$F$12</f>
        <v>215.57581268999999</v>
      </c>
      <c r="E253" s="37">
        <f>SUMIFS(СВЦЭМ!$G$34:$G$777,СВЦЭМ!$A$34:$A$777,$A253,СВЦЭМ!$B$34:$B$777,E$225)+'СЕТ СН'!$F$12</f>
        <v>217.62534793</v>
      </c>
      <c r="F253" s="37">
        <f>SUMIFS(СВЦЭМ!$G$34:$G$777,СВЦЭМ!$A$34:$A$777,$A253,СВЦЭМ!$B$34:$B$777,F$225)+'СЕТ СН'!$F$12</f>
        <v>216.37020379000001</v>
      </c>
      <c r="G253" s="37">
        <f>SUMIFS(СВЦЭМ!$G$34:$G$777,СВЦЭМ!$A$34:$A$777,$A253,СВЦЭМ!$B$34:$B$777,G$225)+'СЕТ СН'!$F$12</f>
        <v>209.05993824000001</v>
      </c>
      <c r="H253" s="37">
        <f>SUMIFS(СВЦЭМ!$G$34:$G$777,СВЦЭМ!$A$34:$A$777,$A253,СВЦЭМ!$B$34:$B$777,H$225)+'СЕТ СН'!$F$12</f>
        <v>190.20269386000001</v>
      </c>
      <c r="I253" s="37">
        <f>SUMIFS(СВЦЭМ!$G$34:$G$777,СВЦЭМ!$A$34:$A$777,$A253,СВЦЭМ!$B$34:$B$777,I$225)+'СЕТ СН'!$F$12</f>
        <v>174.31735223000001</v>
      </c>
      <c r="J253" s="37">
        <f>SUMIFS(СВЦЭМ!$G$34:$G$777,СВЦЭМ!$A$34:$A$777,$A253,СВЦЭМ!$B$34:$B$777,J$225)+'СЕТ СН'!$F$12</f>
        <v>164.22049308000001</v>
      </c>
      <c r="K253" s="37">
        <f>SUMIFS(СВЦЭМ!$G$34:$G$777,СВЦЭМ!$A$34:$A$777,$A253,СВЦЭМ!$B$34:$B$777,K$225)+'СЕТ СН'!$F$12</f>
        <v>150.97952480999999</v>
      </c>
      <c r="L253" s="37">
        <f>SUMIFS(СВЦЭМ!$G$34:$G$777,СВЦЭМ!$A$34:$A$777,$A253,СВЦЭМ!$B$34:$B$777,L$225)+'СЕТ СН'!$F$12</f>
        <v>144.15268982000001</v>
      </c>
      <c r="M253" s="37">
        <f>SUMIFS(СВЦЭМ!$G$34:$G$777,СВЦЭМ!$A$34:$A$777,$A253,СВЦЭМ!$B$34:$B$777,M$225)+'СЕТ СН'!$F$12</f>
        <v>143.96676890000001</v>
      </c>
      <c r="N253" s="37">
        <f>SUMIFS(СВЦЭМ!$G$34:$G$777,СВЦЭМ!$A$34:$A$777,$A253,СВЦЭМ!$B$34:$B$777,N$225)+'СЕТ СН'!$F$12</f>
        <v>145.35519694000001</v>
      </c>
      <c r="O253" s="37">
        <f>SUMIFS(СВЦЭМ!$G$34:$G$777,СВЦЭМ!$A$34:$A$777,$A253,СВЦЭМ!$B$34:$B$777,O$225)+'СЕТ СН'!$F$12</f>
        <v>145.55712459</v>
      </c>
      <c r="P253" s="37">
        <f>SUMIFS(СВЦЭМ!$G$34:$G$777,СВЦЭМ!$A$34:$A$777,$A253,СВЦЭМ!$B$34:$B$777,P$225)+'СЕТ СН'!$F$12</f>
        <v>148.53313120000001</v>
      </c>
      <c r="Q253" s="37">
        <f>SUMIFS(СВЦЭМ!$G$34:$G$777,СВЦЭМ!$A$34:$A$777,$A253,СВЦЭМ!$B$34:$B$777,Q$225)+'СЕТ СН'!$F$12</f>
        <v>154.40274051</v>
      </c>
      <c r="R253" s="37">
        <f>SUMIFS(СВЦЭМ!$G$34:$G$777,СВЦЭМ!$A$34:$A$777,$A253,СВЦЭМ!$B$34:$B$777,R$225)+'СЕТ СН'!$F$12</f>
        <v>154.97411088999999</v>
      </c>
      <c r="S253" s="37">
        <f>SUMIFS(СВЦЭМ!$G$34:$G$777,СВЦЭМ!$A$34:$A$777,$A253,СВЦЭМ!$B$34:$B$777,S$225)+'СЕТ СН'!$F$12</f>
        <v>155.26841589</v>
      </c>
      <c r="T253" s="37">
        <f>SUMIFS(СВЦЭМ!$G$34:$G$777,СВЦЭМ!$A$34:$A$777,$A253,СВЦЭМ!$B$34:$B$777,T$225)+'СЕТ СН'!$F$12</f>
        <v>150.15696407999999</v>
      </c>
      <c r="U253" s="37">
        <f>SUMIFS(СВЦЭМ!$G$34:$G$777,СВЦЭМ!$A$34:$A$777,$A253,СВЦЭМ!$B$34:$B$777,U$225)+'СЕТ СН'!$F$12</f>
        <v>142.89168344000001</v>
      </c>
      <c r="V253" s="37">
        <f>SUMIFS(СВЦЭМ!$G$34:$G$777,СВЦЭМ!$A$34:$A$777,$A253,СВЦЭМ!$B$34:$B$777,V$225)+'СЕТ СН'!$F$12</f>
        <v>144.02636774999999</v>
      </c>
      <c r="W253" s="37">
        <f>SUMIFS(СВЦЭМ!$G$34:$G$777,СВЦЭМ!$A$34:$A$777,$A253,СВЦЭМ!$B$34:$B$777,W$225)+'СЕТ СН'!$F$12</f>
        <v>142.51548664000001</v>
      </c>
      <c r="X253" s="37">
        <f>SUMIFS(СВЦЭМ!$G$34:$G$777,СВЦЭМ!$A$34:$A$777,$A253,СВЦЭМ!$B$34:$B$777,X$225)+'СЕТ СН'!$F$12</f>
        <v>149.85128634</v>
      </c>
      <c r="Y253" s="37">
        <f>SUMIFS(СВЦЭМ!$G$34:$G$777,СВЦЭМ!$A$34:$A$777,$A253,СВЦЭМ!$B$34:$B$777,Y$225)+'СЕТ СН'!$F$12</f>
        <v>167.97001857999999</v>
      </c>
    </row>
    <row r="254" spans="1:25" ht="15.75" x14ac:dyDescent="0.2">
      <c r="A254" s="36">
        <f t="shared" si="6"/>
        <v>42642</v>
      </c>
      <c r="B254" s="37">
        <f>SUMIFS(СВЦЭМ!$G$34:$G$777,СВЦЭМ!$A$34:$A$777,$A254,СВЦЭМ!$B$34:$B$777,B$225)+'СЕТ СН'!$F$12</f>
        <v>156.27097394</v>
      </c>
      <c r="C254" s="37">
        <f>SUMIFS(СВЦЭМ!$G$34:$G$777,СВЦЭМ!$A$34:$A$777,$A254,СВЦЭМ!$B$34:$B$777,C$225)+'СЕТ СН'!$F$12</f>
        <v>174.91479239</v>
      </c>
      <c r="D254" s="37">
        <f>SUMIFS(СВЦЭМ!$G$34:$G$777,СВЦЭМ!$A$34:$A$777,$A254,СВЦЭМ!$B$34:$B$777,D$225)+'СЕТ СН'!$F$12</f>
        <v>182.7404014</v>
      </c>
      <c r="E254" s="37">
        <f>SUMIFS(СВЦЭМ!$G$34:$G$777,СВЦЭМ!$A$34:$A$777,$A254,СВЦЭМ!$B$34:$B$777,E$225)+'СЕТ СН'!$F$12</f>
        <v>184.65684314000001</v>
      </c>
      <c r="F254" s="37">
        <f>SUMIFS(СВЦЭМ!$G$34:$G$777,СВЦЭМ!$A$34:$A$777,$A254,СВЦЭМ!$B$34:$B$777,F$225)+'СЕТ СН'!$F$12</f>
        <v>182.24225441999999</v>
      </c>
      <c r="G254" s="37">
        <f>SUMIFS(СВЦЭМ!$G$34:$G$777,СВЦЭМ!$A$34:$A$777,$A254,СВЦЭМ!$B$34:$B$777,G$225)+'СЕТ СН'!$F$12</f>
        <v>179.02687465</v>
      </c>
      <c r="H254" s="37">
        <f>SUMIFS(СВЦЭМ!$G$34:$G$777,СВЦЭМ!$A$34:$A$777,$A254,СВЦЭМ!$B$34:$B$777,H$225)+'СЕТ СН'!$F$12</f>
        <v>186.80943424</v>
      </c>
      <c r="I254" s="37">
        <f>SUMIFS(СВЦЭМ!$G$34:$G$777,СВЦЭМ!$A$34:$A$777,$A254,СВЦЭМ!$B$34:$B$777,I$225)+'СЕТ СН'!$F$12</f>
        <v>183.19122637999999</v>
      </c>
      <c r="J254" s="37">
        <f>SUMIFS(СВЦЭМ!$G$34:$G$777,СВЦЭМ!$A$34:$A$777,$A254,СВЦЭМ!$B$34:$B$777,J$225)+'СЕТ СН'!$F$12</f>
        <v>165.76990509999999</v>
      </c>
      <c r="K254" s="37">
        <f>SUMIFS(СВЦЭМ!$G$34:$G$777,СВЦЭМ!$A$34:$A$777,$A254,СВЦЭМ!$B$34:$B$777,K$225)+'СЕТ СН'!$F$12</f>
        <v>163.92041334999999</v>
      </c>
      <c r="L254" s="37">
        <f>SUMIFS(СВЦЭМ!$G$34:$G$777,СВЦЭМ!$A$34:$A$777,$A254,СВЦЭМ!$B$34:$B$777,L$225)+'СЕТ СН'!$F$12</f>
        <v>155.61030362</v>
      </c>
      <c r="M254" s="37">
        <f>SUMIFS(СВЦЭМ!$G$34:$G$777,СВЦЭМ!$A$34:$A$777,$A254,СВЦЭМ!$B$34:$B$777,M$225)+'СЕТ СН'!$F$12</f>
        <v>157.40687242000001</v>
      </c>
      <c r="N254" s="37">
        <f>SUMIFS(СВЦЭМ!$G$34:$G$777,СВЦЭМ!$A$34:$A$777,$A254,СВЦЭМ!$B$34:$B$777,N$225)+'СЕТ СН'!$F$12</f>
        <v>155.00714484</v>
      </c>
      <c r="O254" s="37">
        <f>SUMIFS(СВЦЭМ!$G$34:$G$777,СВЦЭМ!$A$34:$A$777,$A254,СВЦЭМ!$B$34:$B$777,O$225)+'СЕТ СН'!$F$12</f>
        <v>157.13563246999999</v>
      </c>
      <c r="P254" s="37">
        <f>SUMIFS(СВЦЭМ!$G$34:$G$777,СВЦЭМ!$A$34:$A$777,$A254,СВЦЭМ!$B$34:$B$777,P$225)+'СЕТ СН'!$F$12</f>
        <v>163.87614629999999</v>
      </c>
      <c r="Q254" s="37">
        <f>SUMIFS(СВЦЭМ!$G$34:$G$777,СВЦЭМ!$A$34:$A$777,$A254,СВЦЭМ!$B$34:$B$777,Q$225)+'СЕТ СН'!$F$12</f>
        <v>185.99720108</v>
      </c>
      <c r="R254" s="37">
        <f>SUMIFS(СВЦЭМ!$G$34:$G$777,СВЦЭМ!$A$34:$A$777,$A254,СВЦЭМ!$B$34:$B$777,R$225)+'СЕТ СН'!$F$12</f>
        <v>209.05623406999999</v>
      </c>
      <c r="S254" s="37">
        <f>SUMIFS(СВЦЭМ!$G$34:$G$777,СВЦЭМ!$A$34:$A$777,$A254,СВЦЭМ!$B$34:$B$777,S$225)+'СЕТ СН'!$F$12</f>
        <v>202.48170929</v>
      </c>
      <c r="T254" s="37">
        <f>SUMIFS(СВЦЭМ!$G$34:$G$777,СВЦЭМ!$A$34:$A$777,$A254,СВЦЭМ!$B$34:$B$777,T$225)+'СЕТ СН'!$F$12</f>
        <v>151.88534250000001</v>
      </c>
      <c r="U254" s="37">
        <f>SUMIFS(СВЦЭМ!$G$34:$G$777,СВЦЭМ!$A$34:$A$777,$A254,СВЦЭМ!$B$34:$B$777,U$225)+'СЕТ СН'!$F$12</f>
        <v>152.02586464999999</v>
      </c>
      <c r="V254" s="37">
        <f>SUMIFS(СВЦЭМ!$G$34:$G$777,СВЦЭМ!$A$34:$A$777,$A254,СВЦЭМ!$B$34:$B$777,V$225)+'СЕТ СН'!$F$12</f>
        <v>150.39161407</v>
      </c>
      <c r="W254" s="37">
        <f>SUMIFS(СВЦЭМ!$G$34:$G$777,СВЦЭМ!$A$34:$A$777,$A254,СВЦЭМ!$B$34:$B$777,W$225)+'СЕТ СН'!$F$12</f>
        <v>151.62355998000001</v>
      </c>
      <c r="X254" s="37">
        <f>SUMIFS(СВЦЭМ!$G$34:$G$777,СВЦЭМ!$A$34:$A$777,$A254,СВЦЭМ!$B$34:$B$777,X$225)+'СЕТ СН'!$F$12</f>
        <v>148.95833060999999</v>
      </c>
      <c r="Y254" s="37">
        <f>SUMIFS(СВЦЭМ!$G$34:$G$777,СВЦЭМ!$A$34:$A$777,$A254,СВЦЭМ!$B$34:$B$777,Y$225)+'СЕТ СН'!$F$12</f>
        <v>150.77620114999999</v>
      </c>
    </row>
    <row r="255" spans="1:25" ht="15.75" x14ac:dyDescent="0.2">
      <c r="A255" s="36">
        <f t="shared" si="6"/>
        <v>42643</v>
      </c>
      <c r="B255" s="37">
        <f>SUMIFS(СВЦЭМ!$G$34:$G$777,СВЦЭМ!$A$34:$A$777,$A255,СВЦЭМ!$B$34:$B$777,B$225)+'СЕТ СН'!$F$12</f>
        <v>188.98710047</v>
      </c>
      <c r="C255" s="37">
        <f>SUMIFS(СВЦЭМ!$G$34:$G$777,СВЦЭМ!$A$34:$A$777,$A255,СВЦЭМ!$B$34:$B$777,C$225)+'СЕТ СН'!$F$12</f>
        <v>214.11059032</v>
      </c>
      <c r="D255" s="37">
        <f>SUMIFS(СВЦЭМ!$G$34:$G$777,СВЦЭМ!$A$34:$A$777,$A255,СВЦЭМ!$B$34:$B$777,D$225)+'СЕТ СН'!$F$12</f>
        <v>212.91017309</v>
      </c>
      <c r="E255" s="37">
        <f>SUMIFS(СВЦЭМ!$G$34:$G$777,СВЦЭМ!$A$34:$A$777,$A255,СВЦЭМ!$B$34:$B$777,E$225)+'СЕТ СН'!$F$12</f>
        <v>219.8637142</v>
      </c>
      <c r="F255" s="37">
        <f>SUMIFS(СВЦЭМ!$G$34:$G$777,СВЦЭМ!$A$34:$A$777,$A255,СВЦЭМ!$B$34:$B$777,F$225)+'СЕТ СН'!$F$12</f>
        <v>219.53587250999999</v>
      </c>
      <c r="G255" s="37">
        <f>SUMIFS(СВЦЭМ!$G$34:$G$777,СВЦЭМ!$A$34:$A$777,$A255,СВЦЭМ!$B$34:$B$777,G$225)+'СЕТ СН'!$F$12</f>
        <v>214.27075981999999</v>
      </c>
      <c r="H255" s="37">
        <f>SUMIFS(СВЦЭМ!$G$34:$G$777,СВЦЭМ!$A$34:$A$777,$A255,СВЦЭМ!$B$34:$B$777,H$225)+'СЕТ СН'!$F$12</f>
        <v>202.68268222</v>
      </c>
      <c r="I255" s="37">
        <f>SUMIFS(СВЦЭМ!$G$34:$G$777,СВЦЭМ!$A$34:$A$777,$A255,СВЦЭМ!$B$34:$B$777,I$225)+'СЕТ СН'!$F$12</f>
        <v>181.20583022</v>
      </c>
      <c r="J255" s="37">
        <f>SUMIFS(СВЦЭМ!$G$34:$G$777,СВЦЭМ!$A$34:$A$777,$A255,СВЦЭМ!$B$34:$B$777,J$225)+'СЕТ СН'!$F$12</f>
        <v>174.83210611999999</v>
      </c>
      <c r="K255" s="37">
        <f>SUMIFS(СВЦЭМ!$G$34:$G$777,СВЦЭМ!$A$34:$A$777,$A255,СВЦЭМ!$B$34:$B$777,K$225)+'СЕТ СН'!$F$12</f>
        <v>163.48822136000001</v>
      </c>
      <c r="L255" s="37">
        <f>SUMIFS(СВЦЭМ!$G$34:$G$777,СВЦЭМ!$A$34:$A$777,$A255,СВЦЭМ!$B$34:$B$777,L$225)+'СЕТ СН'!$F$12</f>
        <v>164.53667123</v>
      </c>
      <c r="M255" s="37">
        <f>SUMIFS(СВЦЭМ!$G$34:$G$777,СВЦЭМ!$A$34:$A$777,$A255,СВЦЭМ!$B$34:$B$777,M$225)+'СЕТ СН'!$F$12</f>
        <v>169.05099279999999</v>
      </c>
      <c r="N255" s="37">
        <f>SUMIFS(СВЦЭМ!$G$34:$G$777,СВЦЭМ!$A$34:$A$777,$A255,СВЦЭМ!$B$34:$B$777,N$225)+'СЕТ СН'!$F$12</f>
        <v>169.59957867</v>
      </c>
      <c r="O255" s="37">
        <f>SUMIFS(СВЦЭМ!$G$34:$G$777,СВЦЭМ!$A$34:$A$777,$A255,СВЦЭМ!$B$34:$B$777,O$225)+'СЕТ СН'!$F$12</f>
        <v>170.82581218000001</v>
      </c>
      <c r="P255" s="37">
        <f>SUMIFS(СВЦЭМ!$G$34:$G$777,СВЦЭМ!$A$34:$A$777,$A255,СВЦЭМ!$B$34:$B$777,P$225)+'СЕТ СН'!$F$12</f>
        <v>168.36926883999999</v>
      </c>
      <c r="Q255" s="37">
        <f>SUMIFS(СВЦЭМ!$G$34:$G$777,СВЦЭМ!$A$34:$A$777,$A255,СВЦЭМ!$B$34:$B$777,Q$225)+'СЕТ СН'!$F$12</f>
        <v>168.61219453000001</v>
      </c>
      <c r="R255" s="37">
        <f>SUMIFS(СВЦЭМ!$G$34:$G$777,СВЦЭМ!$A$34:$A$777,$A255,СВЦЭМ!$B$34:$B$777,R$225)+'СЕТ СН'!$F$12</f>
        <v>166.61001562000001</v>
      </c>
      <c r="S255" s="37">
        <f>SUMIFS(СВЦЭМ!$G$34:$G$777,СВЦЭМ!$A$34:$A$777,$A255,СВЦЭМ!$B$34:$B$777,S$225)+'СЕТ СН'!$F$12</f>
        <v>168.69079101</v>
      </c>
      <c r="T255" s="37">
        <f>SUMIFS(СВЦЭМ!$G$34:$G$777,СВЦЭМ!$A$34:$A$777,$A255,СВЦЭМ!$B$34:$B$777,T$225)+'СЕТ СН'!$F$12</f>
        <v>164.82800549999999</v>
      </c>
      <c r="U255" s="37">
        <f>SUMIFS(СВЦЭМ!$G$34:$G$777,СВЦЭМ!$A$34:$A$777,$A255,СВЦЭМ!$B$34:$B$777,U$225)+'СЕТ СН'!$F$12</f>
        <v>164.35647295000001</v>
      </c>
      <c r="V255" s="37">
        <f>SUMIFS(СВЦЭМ!$G$34:$G$777,СВЦЭМ!$A$34:$A$777,$A255,СВЦЭМ!$B$34:$B$777,V$225)+'СЕТ СН'!$F$12</f>
        <v>169.21191967999999</v>
      </c>
      <c r="W255" s="37">
        <f>SUMIFS(СВЦЭМ!$G$34:$G$777,СВЦЭМ!$A$34:$A$777,$A255,СВЦЭМ!$B$34:$B$777,W$225)+'СЕТ СН'!$F$12</f>
        <v>171.71245768</v>
      </c>
      <c r="X255" s="37">
        <f>SUMIFS(СВЦЭМ!$G$34:$G$777,СВЦЭМ!$A$34:$A$777,$A255,СВЦЭМ!$B$34:$B$777,X$225)+'СЕТ СН'!$F$12</f>
        <v>153.6220146</v>
      </c>
      <c r="Y255" s="37">
        <f>SUMIFS(СВЦЭМ!$G$34:$G$777,СВЦЭМ!$A$34:$A$777,$A255,СВЦЭМ!$B$34:$B$777,Y$225)+'СЕТ СН'!$F$12</f>
        <v>163.57702166000001</v>
      </c>
    </row>
    <row r="256" spans="1:25" ht="15.75" x14ac:dyDescent="0.2">
      <c r="A256" s="36">
        <f t="shared" si="6"/>
        <v>42644</v>
      </c>
      <c r="B256" s="37">
        <f>SUMIFS(СВЦЭМ!$G$34:$G$777,СВЦЭМ!$A$34:$A$777,$A256,СВЦЭМ!$B$34:$B$777,B$225)+'СЕТ СН'!$F$12</f>
        <v>0</v>
      </c>
      <c r="C256" s="37">
        <f>SUMIFS(СВЦЭМ!$G$34:$G$777,СВЦЭМ!$A$34:$A$777,$A256,СВЦЭМ!$B$34:$B$777,C$225)+'СЕТ СН'!$F$12</f>
        <v>0</v>
      </c>
      <c r="D256" s="37">
        <f>SUMIFS(СВЦЭМ!$G$34:$G$777,СВЦЭМ!$A$34:$A$777,$A256,СВЦЭМ!$B$34:$B$777,D$225)+'СЕТ СН'!$F$12</f>
        <v>0</v>
      </c>
      <c r="E256" s="37">
        <f>SUMIFS(СВЦЭМ!$G$34:$G$777,СВЦЭМ!$A$34:$A$777,$A256,СВЦЭМ!$B$34:$B$777,E$225)+'СЕТ СН'!$F$12</f>
        <v>0</v>
      </c>
      <c r="F256" s="37">
        <f>SUMIFS(СВЦЭМ!$G$34:$G$777,СВЦЭМ!$A$34:$A$777,$A256,СВЦЭМ!$B$34:$B$777,F$225)+'СЕТ СН'!$F$12</f>
        <v>0</v>
      </c>
      <c r="G256" s="37">
        <f>SUMIFS(СВЦЭМ!$G$34:$G$777,СВЦЭМ!$A$34:$A$777,$A256,СВЦЭМ!$B$34:$B$777,G$225)+'СЕТ СН'!$F$12</f>
        <v>0</v>
      </c>
      <c r="H256" s="37">
        <f>SUMIFS(СВЦЭМ!$G$34:$G$777,СВЦЭМ!$A$34:$A$777,$A256,СВЦЭМ!$B$34:$B$777,H$225)+'СЕТ СН'!$F$12</f>
        <v>0</v>
      </c>
      <c r="I256" s="37">
        <f>SUMIFS(СВЦЭМ!$G$34:$G$777,СВЦЭМ!$A$34:$A$777,$A256,СВЦЭМ!$B$34:$B$777,I$225)+'СЕТ СН'!$F$12</f>
        <v>0</v>
      </c>
      <c r="J256" s="37">
        <f>SUMIFS(СВЦЭМ!$G$34:$G$777,СВЦЭМ!$A$34:$A$777,$A256,СВЦЭМ!$B$34:$B$777,J$225)+'СЕТ СН'!$F$12</f>
        <v>0</v>
      </c>
      <c r="K256" s="37">
        <f>SUMIFS(СВЦЭМ!$G$34:$G$777,СВЦЭМ!$A$34:$A$777,$A256,СВЦЭМ!$B$34:$B$777,K$225)+'СЕТ СН'!$F$12</f>
        <v>0</v>
      </c>
      <c r="L256" s="37">
        <f>SUMIFS(СВЦЭМ!$G$34:$G$777,СВЦЭМ!$A$34:$A$777,$A256,СВЦЭМ!$B$34:$B$777,L$225)+'СЕТ СН'!$F$12</f>
        <v>0</v>
      </c>
      <c r="M256" s="37">
        <f>SUMIFS(СВЦЭМ!$G$34:$G$777,СВЦЭМ!$A$34:$A$777,$A256,СВЦЭМ!$B$34:$B$777,M$225)+'СЕТ СН'!$F$12</f>
        <v>0</v>
      </c>
      <c r="N256" s="37">
        <f>SUMIFS(СВЦЭМ!$G$34:$G$777,СВЦЭМ!$A$34:$A$777,$A256,СВЦЭМ!$B$34:$B$777,N$225)+'СЕТ СН'!$F$12</f>
        <v>0</v>
      </c>
      <c r="O256" s="37">
        <f>SUMIFS(СВЦЭМ!$G$34:$G$777,СВЦЭМ!$A$34:$A$777,$A256,СВЦЭМ!$B$34:$B$777,O$225)+'СЕТ СН'!$F$12</f>
        <v>0</v>
      </c>
      <c r="P256" s="37">
        <f>SUMIFS(СВЦЭМ!$G$34:$G$777,СВЦЭМ!$A$34:$A$777,$A256,СВЦЭМ!$B$34:$B$777,P$225)+'СЕТ СН'!$F$12</f>
        <v>0</v>
      </c>
      <c r="Q256" s="37">
        <f>SUMIFS(СВЦЭМ!$G$34:$G$777,СВЦЭМ!$A$34:$A$777,$A256,СВЦЭМ!$B$34:$B$777,Q$225)+'СЕТ СН'!$F$12</f>
        <v>0</v>
      </c>
      <c r="R256" s="37">
        <f>SUMIFS(СВЦЭМ!$G$34:$G$777,СВЦЭМ!$A$34:$A$777,$A256,СВЦЭМ!$B$34:$B$777,R$225)+'СЕТ СН'!$F$12</f>
        <v>0</v>
      </c>
      <c r="S256" s="37">
        <f>SUMIFS(СВЦЭМ!$G$34:$G$777,СВЦЭМ!$A$34:$A$777,$A256,СВЦЭМ!$B$34:$B$777,S$225)+'СЕТ СН'!$F$12</f>
        <v>0</v>
      </c>
      <c r="T256" s="37">
        <f>SUMIFS(СВЦЭМ!$G$34:$G$777,СВЦЭМ!$A$34:$A$777,$A256,СВЦЭМ!$B$34:$B$777,T$225)+'СЕТ СН'!$F$12</f>
        <v>0</v>
      </c>
      <c r="U256" s="37">
        <f>SUMIFS(СВЦЭМ!$G$34:$G$777,СВЦЭМ!$A$34:$A$777,$A256,СВЦЭМ!$B$34:$B$777,U$225)+'СЕТ СН'!$F$12</f>
        <v>0</v>
      </c>
      <c r="V256" s="37">
        <f>SUMIFS(СВЦЭМ!$G$34:$G$777,СВЦЭМ!$A$34:$A$777,$A256,СВЦЭМ!$B$34:$B$777,V$225)+'СЕТ СН'!$F$12</f>
        <v>0</v>
      </c>
      <c r="W256" s="37">
        <f>SUMIFS(СВЦЭМ!$G$34:$G$777,СВЦЭМ!$A$34:$A$777,$A256,СВЦЭМ!$B$34:$B$777,W$225)+'СЕТ СН'!$F$12</f>
        <v>0</v>
      </c>
      <c r="X256" s="37">
        <f>SUMIFS(СВЦЭМ!$G$34:$G$777,СВЦЭМ!$A$34:$A$777,$A256,СВЦЭМ!$B$34:$B$777,X$225)+'СЕТ СН'!$F$12</f>
        <v>0</v>
      </c>
      <c r="Y256" s="37">
        <f>SUMIFS(СВЦЭМ!$G$34:$G$777,СВЦЭМ!$A$34:$A$777,$A256,СВЦЭМ!$B$34:$B$777,Y$225)+'СЕТ СН'!$F$12</f>
        <v>0</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19" t="s">
        <v>7</v>
      </c>
      <c r="B258" s="113" t="s">
        <v>131</v>
      </c>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5"/>
    </row>
    <row r="259" spans="1:27" ht="12.75" customHeight="1" x14ac:dyDescent="0.2">
      <c r="A259" s="120"/>
      <c r="B259" s="116"/>
      <c r="C259" s="117"/>
      <c r="D259" s="117"/>
      <c r="E259" s="117"/>
      <c r="F259" s="117"/>
      <c r="G259" s="117"/>
      <c r="H259" s="117"/>
      <c r="I259" s="117"/>
      <c r="J259" s="117"/>
      <c r="K259" s="117"/>
      <c r="L259" s="117"/>
      <c r="M259" s="117"/>
      <c r="N259" s="117"/>
      <c r="O259" s="117"/>
      <c r="P259" s="117"/>
      <c r="Q259" s="117"/>
      <c r="R259" s="117"/>
      <c r="S259" s="117"/>
      <c r="T259" s="117"/>
      <c r="U259" s="117"/>
      <c r="V259" s="117"/>
      <c r="W259" s="117"/>
      <c r="X259" s="117"/>
      <c r="Y259" s="118"/>
    </row>
    <row r="260" spans="1:27" s="47" customFormat="1" ht="12.75" customHeight="1" x14ac:dyDescent="0.2">
      <c r="A260" s="121"/>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01.09.2016</v>
      </c>
      <c r="B261" s="37">
        <f>SUMIFS(СВЦЭМ!$H$34:$H$777,СВЦЭМ!$A$34:$A$777,$A261,СВЦЭМ!$B$34:$B$777,B$260)+'СЕТ СН'!$F$12</f>
        <v>333.12404529999998</v>
      </c>
      <c r="C261" s="37">
        <f>SUMIFS(СВЦЭМ!$H$34:$H$777,СВЦЭМ!$A$34:$A$777,$A261,СВЦЭМ!$B$34:$B$777,C$260)+'СЕТ СН'!$F$12</f>
        <v>366.64083435999999</v>
      </c>
      <c r="D261" s="37">
        <f>SUMIFS(СВЦЭМ!$H$34:$H$777,СВЦЭМ!$A$34:$A$777,$A261,СВЦЭМ!$B$34:$B$777,D$260)+'СЕТ СН'!$F$12</f>
        <v>394.33440116999998</v>
      </c>
      <c r="E261" s="37">
        <f>SUMIFS(СВЦЭМ!$H$34:$H$777,СВЦЭМ!$A$34:$A$777,$A261,СВЦЭМ!$B$34:$B$777,E$260)+'СЕТ СН'!$F$12</f>
        <v>401.51631134000002</v>
      </c>
      <c r="F261" s="37">
        <f>SUMIFS(СВЦЭМ!$H$34:$H$777,СВЦЭМ!$A$34:$A$777,$A261,СВЦЭМ!$B$34:$B$777,F$260)+'СЕТ СН'!$F$12</f>
        <v>402.09871274</v>
      </c>
      <c r="G261" s="37">
        <f>SUMIFS(СВЦЭМ!$H$34:$H$777,СВЦЭМ!$A$34:$A$777,$A261,СВЦЭМ!$B$34:$B$777,G$260)+'СЕТ СН'!$F$12</f>
        <v>391.72124312</v>
      </c>
      <c r="H261" s="37">
        <f>SUMIFS(СВЦЭМ!$H$34:$H$777,СВЦЭМ!$A$34:$A$777,$A261,СВЦЭМ!$B$34:$B$777,H$260)+'СЕТ СН'!$F$12</f>
        <v>371.58383337999999</v>
      </c>
      <c r="I261" s="37">
        <f>SUMIFS(СВЦЭМ!$H$34:$H$777,СВЦЭМ!$A$34:$A$777,$A261,СВЦЭМ!$B$34:$B$777,I$260)+'СЕТ СН'!$F$12</f>
        <v>335.62788344000001</v>
      </c>
      <c r="J261" s="37">
        <f>SUMIFS(СВЦЭМ!$H$34:$H$777,СВЦЭМ!$A$34:$A$777,$A261,СВЦЭМ!$B$34:$B$777,J$260)+'СЕТ СН'!$F$12</f>
        <v>301.96517802</v>
      </c>
      <c r="K261" s="37">
        <f>SUMIFS(СВЦЭМ!$H$34:$H$777,СВЦЭМ!$A$34:$A$777,$A261,СВЦЭМ!$B$34:$B$777,K$260)+'СЕТ СН'!$F$12</f>
        <v>288.97448274999999</v>
      </c>
      <c r="L261" s="37">
        <f>SUMIFS(СВЦЭМ!$H$34:$H$777,СВЦЭМ!$A$34:$A$777,$A261,СВЦЭМ!$B$34:$B$777,L$260)+'СЕТ СН'!$F$12</f>
        <v>282.19699872000001</v>
      </c>
      <c r="M261" s="37">
        <f>SUMIFS(СВЦЭМ!$H$34:$H$777,СВЦЭМ!$A$34:$A$777,$A261,СВЦЭМ!$B$34:$B$777,M$260)+'СЕТ СН'!$F$12</f>
        <v>276.19434303000003</v>
      </c>
      <c r="N261" s="37">
        <f>SUMIFS(СВЦЭМ!$H$34:$H$777,СВЦЭМ!$A$34:$A$777,$A261,СВЦЭМ!$B$34:$B$777,N$260)+'СЕТ СН'!$F$12</f>
        <v>272.26369964000003</v>
      </c>
      <c r="O261" s="37">
        <f>SUMIFS(СВЦЭМ!$H$34:$H$777,СВЦЭМ!$A$34:$A$777,$A261,СВЦЭМ!$B$34:$B$777,O$260)+'СЕТ СН'!$F$12</f>
        <v>273.52021881000002</v>
      </c>
      <c r="P261" s="37">
        <f>SUMIFS(СВЦЭМ!$H$34:$H$777,СВЦЭМ!$A$34:$A$777,$A261,СВЦЭМ!$B$34:$B$777,P$260)+'СЕТ СН'!$F$12</f>
        <v>270.52663568999998</v>
      </c>
      <c r="Q261" s="37">
        <f>SUMIFS(СВЦЭМ!$H$34:$H$777,СВЦЭМ!$A$34:$A$777,$A261,СВЦЭМ!$B$34:$B$777,Q$260)+'СЕТ СН'!$F$12</f>
        <v>275.76127558000002</v>
      </c>
      <c r="R261" s="37">
        <f>SUMIFS(СВЦЭМ!$H$34:$H$777,СВЦЭМ!$A$34:$A$777,$A261,СВЦЭМ!$B$34:$B$777,R$260)+'СЕТ СН'!$F$12</f>
        <v>275.02637738999999</v>
      </c>
      <c r="S261" s="37">
        <f>SUMIFS(СВЦЭМ!$H$34:$H$777,СВЦЭМ!$A$34:$A$777,$A261,СВЦЭМ!$B$34:$B$777,S$260)+'СЕТ СН'!$F$12</f>
        <v>277.03732402000003</v>
      </c>
      <c r="T261" s="37">
        <f>SUMIFS(СВЦЭМ!$H$34:$H$777,СВЦЭМ!$A$34:$A$777,$A261,СВЦЭМ!$B$34:$B$777,T$260)+'СЕТ СН'!$F$12</f>
        <v>283.54909808999997</v>
      </c>
      <c r="U261" s="37">
        <f>SUMIFS(СВЦЭМ!$H$34:$H$777,СВЦЭМ!$A$34:$A$777,$A261,СВЦЭМ!$B$34:$B$777,U$260)+'СЕТ СН'!$F$12</f>
        <v>286.59389315999999</v>
      </c>
      <c r="V261" s="37">
        <f>SUMIFS(СВЦЭМ!$H$34:$H$777,СВЦЭМ!$A$34:$A$777,$A261,СВЦЭМ!$B$34:$B$777,V$260)+'СЕТ СН'!$F$12</f>
        <v>299.74011246999999</v>
      </c>
      <c r="W261" s="37">
        <f>SUMIFS(СВЦЭМ!$H$34:$H$777,СВЦЭМ!$A$34:$A$777,$A261,СВЦЭМ!$B$34:$B$777,W$260)+'СЕТ СН'!$F$12</f>
        <v>303.06593735000001</v>
      </c>
      <c r="X261" s="37">
        <f>SUMIFS(СВЦЭМ!$H$34:$H$777,СВЦЭМ!$A$34:$A$777,$A261,СВЦЭМ!$B$34:$B$777,X$260)+'СЕТ СН'!$F$12</f>
        <v>295.34067964000002</v>
      </c>
      <c r="Y261" s="37">
        <f>SUMIFS(СВЦЭМ!$H$34:$H$777,СВЦЭМ!$A$34:$A$777,$A261,СВЦЭМ!$B$34:$B$777,Y$260)+'СЕТ СН'!$F$12</f>
        <v>295.26906162</v>
      </c>
      <c r="AA261" s="46"/>
    </row>
    <row r="262" spans="1:27" ht="15.75" x14ac:dyDescent="0.2">
      <c r="A262" s="36">
        <f>A261+1</f>
        <v>42615</v>
      </c>
      <c r="B262" s="37">
        <f>SUMIFS(СВЦЭМ!$H$34:$H$777,СВЦЭМ!$A$34:$A$777,$A262,СВЦЭМ!$B$34:$B$777,B$260)+'СЕТ СН'!$F$12</f>
        <v>335.67444970999998</v>
      </c>
      <c r="C262" s="37">
        <f>SUMIFS(СВЦЭМ!$H$34:$H$777,СВЦЭМ!$A$34:$A$777,$A262,СВЦЭМ!$B$34:$B$777,C$260)+'СЕТ СН'!$F$12</f>
        <v>366.67763855999999</v>
      </c>
      <c r="D262" s="37">
        <f>SUMIFS(СВЦЭМ!$H$34:$H$777,СВЦЭМ!$A$34:$A$777,$A262,СВЦЭМ!$B$34:$B$777,D$260)+'СЕТ СН'!$F$12</f>
        <v>386.75840406999998</v>
      </c>
      <c r="E262" s="37">
        <f>SUMIFS(СВЦЭМ!$H$34:$H$777,СВЦЭМ!$A$34:$A$777,$A262,СВЦЭМ!$B$34:$B$777,E$260)+'СЕТ СН'!$F$12</f>
        <v>393.94398527999999</v>
      </c>
      <c r="F262" s="37">
        <f>SUMIFS(СВЦЭМ!$H$34:$H$777,СВЦЭМ!$A$34:$A$777,$A262,СВЦЭМ!$B$34:$B$777,F$260)+'СЕТ СН'!$F$12</f>
        <v>396.01070684000001</v>
      </c>
      <c r="G262" s="37">
        <f>SUMIFS(СВЦЭМ!$H$34:$H$777,СВЦЭМ!$A$34:$A$777,$A262,СВЦЭМ!$B$34:$B$777,G$260)+'СЕТ СН'!$F$12</f>
        <v>389.01115270999998</v>
      </c>
      <c r="H262" s="37">
        <f>SUMIFS(СВЦЭМ!$H$34:$H$777,СВЦЭМ!$A$34:$A$777,$A262,СВЦЭМ!$B$34:$B$777,H$260)+'СЕТ СН'!$F$12</f>
        <v>361.93602688999999</v>
      </c>
      <c r="I262" s="37">
        <f>SUMIFS(СВЦЭМ!$H$34:$H$777,СВЦЭМ!$A$34:$A$777,$A262,СВЦЭМ!$B$34:$B$777,I$260)+'СЕТ СН'!$F$12</f>
        <v>327.88412774</v>
      </c>
      <c r="J262" s="37">
        <f>SUMIFS(СВЦЭМ!$H$34:$H$777,СВЦЭМ!$A$34:$A$777,$A262,СВЦЭМ!$B$34:$B$777,J$260)+'СЕТ СН'!$F$12</f>
        <v>306.01114725999997</v>
      </c>
      <c r="K262" s="37">
        <f>SUMIFS(СВЦЭМ!$H$34:$H$777,СВЦЭМ!$A$34:$A$777,$A262,СВЦЭМ!$B$34:$B$777,K$260)+'СЕТ СН'!$F$12</f>
        <v>309.46844428999998</v>
      </c>
      <c r="L262" s="37">
        <f>SUMIFS(СВЦЭМ!$H$34:$H$777,СВЦЭМ!$A$34:$A$777,$A262,СВЦЭМ!$B$34:$B$777,L$260)+'СЕТ СН'!$F$12</f>
        <v>298.76453574999999</v>
      </c>
      <c r="M262" s="37">
        <f>SUMIFS(СВЦЭМ!$H$34:$H$777,СВЦЭМ!$A$34:$A$777,$A262,СВЦЭМ!$B$34:$B$777,M$260)+'СЕТ СН'!$F$12</f>
        <v>295.98037892999997</v>
      </c>
      <c r="N262" s="37">
        <f>SUMIFS(СВЦЭМ!$H$34:$H$777,СВЦЭМ!$A$34:$A$777,$A262,СВЦЭМ!$B$34:$B$777,N$260)+'СЕТ СН'!$F$12</f>
        <v>293.46969132999999</v>
      </c>
      <c r="O262" s="37">
        <f>SUMIFS(СВЦЭМ!$H$34:$H$777,СВЦЭМ!$A$34:$A$777,$A262,СВЦЭМ!$B$34:$B$777,O$260)+'СЕТ СН'!$F$12</f>
        <v>295.72950494999998</v>
      </c>
      <c r="P262" s="37">
        <f>SUMIFS(СВЦЭМ!$H$34:$H$777,СВЦЭМ!$A$34:$A$777,$A262,СВЦЭМ!$B$34:$B$777,P$260)+'СЕТ СН'!$F$12</f>
        <v>291.43884916000002</v>
      </c>
      <c r="Q262" s="37">
        <f>SUMIFS(СВЦЭМ!$H$34:$H$777,СВЦЭМ!$A$34:$A$777,$A262,СВЦЭМ!$B$34:$B$777,Q$260)+'СЕТ СН'!$F$12</f>
        <v>293.20627861000003</v>
      </c>
      <c r="R262" s="37">
        <f>SUMIFS(СВЦЭМ!$H$34:$H$777,СВЦЭМ!$A$34:$A$777,$A262,СВЦЭМ!$B$34:$B$777,R$260)+'СЕТ СН'!$F$12</f>
        <v>295.62524609000002</v>
      </c>
      <c r="S262" s="37">
        <f>SUMIFS(СВЦЭМ!$H$34:$H$777,СВЦЭМ!$A$34:$A$777,$A262,СВЦЭМ!$B$34:$B$777,S$260)+'СЕТ СН'!$F$12</f>
        <v>296.88278078000002</v>
      </c>
      <c r="T262" s="37">
        <f>SUMIFS(СВЦЭМ!$H$34:$H$777,СВЦЭМ!$A$34:$A$777,$A262,СВЦЭМ!$B$34:$B$777,T$260)+'СЕТ СН'!$F$12</f>
        <v>301.18683168000001</v>
      </c>
      <c r="U262" s="37">
        <f>SUMIFS(СВЦЭМ!$H$34:$H$777,СВЦЭМ!$A$34:$A$777,$A262,СВЦЭМ!$B$34:$B$777,U$260)+'СЕТ СН'!$F$12</f>
        <v>300.57761943000003</v>
      </c>
      <c r="V262" s="37">
        <f>SUMIFS(СВЦЭМ!$H$34:$H$777,СВЦЭМ!$A$34:$A$777,$A262,СВЦЭМ!$B$34:$B$777,V$260)+'СЕТ СН'!$F$12</f>
        <v>301.18383026999999</v>
      </c>
      <c r="W262" s="37">
        <f>SUMIFS(СВЦЭМ!$H$34:$H$777,СВЦЭМ!$A$34:$A$777,$A262,СВЦЭМ!$B$34:$B$777,W$260)+'СЕТ СН'!$F$12</f>
        <v>292.31548980000002</v>
      </c>
      <c r="X262" s="37">
        <f>SUMIFS(СВЦЭМ!$H$34:$H$777,СВЦЭМ!$A$34:$A$777,$A262,СВЦЭМ!$B$34:$B$777,X$260)+'СЕТ СН'!$F$12</f>
        <v>283.16076121999998</v>
      </c>
      <c r="Y262" s="37">
        <f>SUMIFS(СВЦЭМ!$H$34:$H$777,СВЦЭМ!$A$34:$A$777,$A262,СВЦЭМ!$B$34:$B$777,Y$260)+'СЕТ СН'!$F$12</f>
        <v>293.14684018000003</v>
      </c>
    </row>
    <row r="263" spans="1:27" ht="15.75" x14ac:dyDescent="0.2">
      <c r="A263" s="36">
        <f t="shared" ref="A263:A291" si="7">A262+1</f>
        <v>42616</v>
      </c>
      <c r="B263" s="37">
        <f>SUMIFS(СВЦЭМ!$H$34:$H$777,СВЦЭМ!$A$34:$A$777,$A263,СВЦЭМ!$B$34:$B$777,B$260)+'СЕТ СН'!$F$12</f>
        <v>333.49160654999997</v>
      </c>
      <c r="C263" s="37">
        <f>SUMIFS(СВЦЭМ!$H$34:$H$777,СВЦЭМ!$A$34:$A$777,$A263,СВЦЭМ!$B$34:$B$777,C$260)+'СЕТ СН'!$F$12</f>
        <v>367.69370722000002</v>
      </c>
      <c r="D263" s="37">
        <f>SUMIFS(СВЦЭМ!$H$34:$H$777,СВЦЭМ!$A$34:$A$777,$A263,СВЦЭМ!$B$34:$B$777,D$260)+'СЕТ СН'!$F$12</f>
        <v>387.01212750000002</v>
      </c>
      <c r="E263" s="37">
        <f>SUMIFS(СВЦЭМ!$H$34:$H$777,СВЦЭМ!$A$34:$A$777,$A263,СВЦЭМ!$B$34:$B$777,E$260)+'СЕТ СН'!$F$12</f>
        <v>396.42107845999999</v>
      </c>
      <c r="F263" s="37">
        <f>SUMIFS(СВЦЭМ!$H$34:$H$777,СВЦЭМ!$A$34:$A$777,$A263,СВЦЭМ!$B$34:$B$777,F$260)+'СЕТ СН'!$F$12</f>
        <v>397.37402956</v>
      </c>
      <c r="G263" s="37">
        <f>SUMIFS(СВЦЭМ!$H$34:$H$777,СВЦЭМ!$A$34:$A$777,$A263,СВЦЭМ!$B$34:$B$777,G$260)+'СЕТ СН'!$F$12</f>
        <v>392.60659773999998</v>
      </c>
      <c r="H263" s="37">
        <f>SUMIFS(СВЦЭМ!$H$34:$H$777,СВЦЭМ!$A$34:$A$777,$A263,СВЦЭМ!$B$34:$B$777,H$260)+'СЕТ СН'!$F$12</f>
        <v>384.97723523000002</v>
      </c>
      <c r="I263" s="37">
        <f>SUMIFS(СВЦЭМ!$H$34:$H$777,СВЦЭМ!$A$34:$A$777,$A263,СВЦЭМ!$B$34:$B$777,I$260)+'СЕТ СН'!$F$12</f>
        <v>362.94193289999998</v>
      </c>
      <c r="J263" s="37">
        <f>SUMIFS(СВЦЭМ!$H$34:$H$777,СВЦЭМ!$A$34:$A$777,$A263,СВЦЭМ!$B$34:$B$777,J$260)+'СЕТ СН'!$F$12</f>
        <v>322.72059644000001</v>
      </c>
      <c r="K263" s="37">
        <f>SUMIFS(СВЦЭМ!$H$34:$H$777,СВЦЭМ!$A$34:$A$777,$A263,СВЦЭМ!$B$34:$B$777,K$260)+'СЕТ СН'!$F$12</f>
        <v>300.79462382000003</v>
      </c>
      <c r="L263" s="37">
        <f>SUMIFS(СВЦЭМ!$H$34:$H$777,СВЦЭМ!$A$34:$A$777,$A263,СВЦЭМ!$B$34:$B$777,L$260)+'СЕТ СН'!$F$12</f>
        <v>292.53376772000001</v>
      </c>
      <c r="M263" s="37">
        <f>SUMIFS(СВЦЭМ!$H$34:$H$777,СВЦЭМ!$A$34:$A$777,$A263,СВЦЭМ!$B$34:$B$777,M$260)+'СЕТ СН'!$F$12</f>
        <v>286.84733888</v>
      </c>
      <c r="N263" s="37">
        <f>SUMIFS(СВЦЭМ!$H$34:$H$777,СВЦЭМ!$A$34:$A$777,$A263,СВЦЭМ!$B$34:$B$777,N$260)+'СЕТ СН'!$F$12</f>
        <v>281.74285708999997</v>
      </c>
      <c r="O263" s="37">
        <f>SUMIFS(СВЦЭМ!$H$34:$H$777,СВЦЭМ!$A$34:$A$777,$A263,СВЦЭМ!$B$34:$B$777,O$260)+'СЕТ СН'!$F$12</f>
        <v>280.62075105999998</v>
      </c>
      <c r="P263" s="37">
        <f>SUMIFS(СВЦЭМ!$H$34:$H$777,СВЦЭМ!$A$34:$A$777,$A263,СВЦЭМ!$B$34:$B$777,P$260)+'СЕТ СН'!$F$12</f>
        <v>292.56546323999999</v>
      </c>
      <c r="Q263" s="37">
        <f>SUMIFS(СВЦЭМ!$H$34:$H$777,СВЦЭМ!$A$34:$A$777,$A263,СВЦЭМ!$B$34:$B$777,Q$260)+'СЕТ СН'!$F$12</f>
        <v>288.08520912</v>
      </c>
      <c r="R263" s="37">
        <f>SUMIFS(СВЦЭМ!$H$34:$H$777,СВЦЭМ!$A$34:$A$777,$A263,СВЦЭМ!$B$34:$B$777,R$260)+'СЕТ СН'!$F$12</f>
        <v>288.41941498</v>
      </c>
      <c r="S263" s="37">
        <f>SUMIFS(СВЦЭМ!$H$34:$H$777,СВЦЭМ!$A$34:$A$777,$A263,СВЦЭМ!$B$34:$B$777,S$260)+'СЕТ СН'!$F$12</f>
        <v>289.40899839999997</v>
      </c>
      <c r="T263" s="37">
        <f>SUMIFS(СВЦЭМ!$H$34:$H$777,СВЦЭМ!$A$34:$A$777,$A263,СВЦЭМ!$B$34:$B$777,T$260)+'СЕТ СН'!$F$12</f>
        <v>293.40439927</v>
      </c>
      <c r="U263" s="37">
        <f>SUMIFS(СВЦЭМ!$H$34:$H$777,СВЦЭМ!$A$34:$A$777,$A263,СВЦЭМ!$B$34:$B$777,U$260)+'СЕТ СН'!$F$12</f>
        <v>288.87246713000002</v>
      </c>
      <c r="V263" s="37">
        <f>SUMIFS(СВЦЭМ!$H$34:$H$777,СВЦЭМ!$A$34:$A$777,$A263,СВЦЭМ!$B$34:$B$777,V$260)+'СЕТ СН'!$F$12</f>
        <v>293.90076532</v>
      </c>
      <c r="W263" s="37">
        <f>SUMIFS(СВЦЭМ!$H$34:$H$777,СВЦЭМ!$A$34:$A$777,$A263,СВЦЭМ!$B$34:$B$777,W$260)+'СЕТ СН'!$F$12</f>
        <v>291.08807954000002</v>
      </c>
      <c r="X263" s="37">
        <f>SUMIFS(СВЦЭМ!$H$34:$H$777,СВЦЭМ!$A$34:$A$777,$A263,СВЦЭМ!$B$34:$B$777,X$260)+'СЕТ СН'!$F$12</f>
        <v>290.39953502999998</v>
      </c>
      <c r="Y263" s="37">
        <f>SUMIFS(СВЦЭМ!$H$34:$H$777,СВЦЭМ!$A$34:$A$777,$A263,СВЦЭМ!$B$34:$B$777,Y$260)+'СЕТ СН'!$F$12</f>
        <v>300.25028784</v>
      </c>
    </row>
    <row r="264" spans="1:27" ht="15.75" x14ac:dyDescent="0.2">
      <c r="A264" s="36">
        <f t="shared" si="7"/>
        <v>42617</v>
      </c>
      <c r="B264" s="37">
        <f>SUMIFS(СВЦЭМ!$H$34:$H$777,СВЦЭМ!$A$34:$A$777,$A264,СВЦЭМ!$B$34:$B$777,B$260)+'СЕТ СН'!$F$12</f>
        <v>320.08279847</v>
      </c>
      <c r="C264" s="37">
        <f>SUMIFS(СВЦЭМ!$H$34:$H$777,СВЦЭМ!$A$34:$A$777,$A264,СВЦЭМ!$B$34:$B$777,C$260)+'СЕТ СН'!$F$12</f>
        <v>343.93379046000001</v>
      </c>
      <c r="D264" s="37">
        <f>SUMIFS(СВЦЭМ!$H$34:$H$777,СВЦЭМ!$A$34:$A$777,$A264,СВЦЭМ!$B$34:$B$777,D$260)+'СЕТ СН'!$F$12</f>
        <v>356.2726874</v>
      </c>
      <c r="E264" s="37">
        <f>SUMIFS(СВЦЭМ!$H$34:$H$777,СВЦЭМ!$A$34:$A$777,$A264,СВЦЭМ!$B$34:$B$777,E$260)+'СЕТ СН'!$F$12</f>
        <v>365.50211144000002</v>
      </c>
      <c r="F264" s="37">
        <f>SUMIFS(СВЦЭМ!$H$34:$H$777,СВЦЭМ!$A$34:$A$777,$A264,СВЦЭМ!$B$34:$B$777,F$260)+'СЕТ СН'!$F$12</f>
        <v>372.30960353</v>
      </c>
      <c r="G264" s="37">
        <f>SUMIFS(СВЦЭМ!$H$34:$H$777,СВЦЭМ!$A$34:$A$777,$A264,СВЦЭМ!$B$34:$B$777,G$260)+'СЕТ СН'!$F$12</f>
        <v>371.27794354000002</v>
      </c>
      <c r="H264" s="37">
        <f>SUMIFS(СВЦЭМ!$H$34:$H$777,СВЦЭМ!$A$34:$A$777,$A264,СВЦЭМ!$B$34:$B$777,H$260)+'СЕТ СН'!$F$12</f>
        <v>363.1551637</v>
      </c>
      <c r="I264" s="37">
        <f>SUMIFS(СВЦЭМ!$H$34:$H$777,СВЦЭМ!$A$34:$A$777,$A264,СВЦЭМ!$B$34:$B$777,I$260)+'СЕТ СН'!$F$12</f>
        <v>351.51265709</v>
      </c>
      <c r="J264" s="37">
        <f>SUMIFS(СВЦЭМ!$H$34:$H$777,СВЦЭМ!$A$34:$A$777,$A264,СВЦЭМ!$B$34:$B$777,J$260)+'СЕТ СН'!$F$12</f>
        <v>307.56803173999998</v>
      </c>
      <c r="K264" s="37">
        <f>SUMIFS(СВЦЭМ!$H$34:$H$777,СВЦЭМ!$A$34:$A$777,$A264,СВЦЭМ!$B$34:$B$777,K$260)+'СЕТ СН'!$F$12</f>
        <v>270.97555046000002</v>
      </c>
      <c r="L264" s="37">
        <f>SUMIFS(СВЦЭМ!$H$34:$H$777,СВЦЭМ!$A$34:$A$777,$A264,СВЦЭМ!$B$34:$B$777,L$260)+'СЕТ СН'!$F$12</f>
        <v>254.39391481999999</v>
      </c>
      <c r="M264" s="37">
        <f>SUMIFS(СВЦЭМ!$H$34:$H$777,СВЦЭМ!$A$34:$A$777,$A264,СВЦЭМ!$B$34:$B$777,M$260)+'СЕТ СН'!$F$12</f>
        <v>271.60044844999999</v>
      </c>
      <c r="N264" s="37">
        <f>SUMIFS(СВЦЭМ!$H$34:$H$777,СВЦЭМ!$A$34:$A$777,$A264,СВЦЭМ!$B$34:$B$777,N$260)+'СЕТ СН'!$F$12</f>
        <v>264.81806211000003</v>
      </c>
      <c r="O264" s="37">
        <f>SUMIFS(СВЦЭМ!$H$34:$H$777,СВЦЭМ!$A$34:$A$777,$A264,СВЦЭМ!$B$34:$B$777,O$260)+'СЕТ СН'!$F$12</f>
        <v>262.13352548</v>
      </c>
      <c r="P264" s="37">
        <f>SUMIFS(СВЦЭМ!$H$34:$H$777,СВЦЭМ!$A$34:$A$777,$A264,СВЦЭМ!$B$34:$B$777,P$260)+'СЕТ СН'!$F$12</f>
        <v>257.88856880999998</v>
      </c>
      <c r="Q264" s="37">
        <f>SUMIFS(СВЦЭМ!$H$34:$H$777,СВЦЭМ!$A$34:$A$777,$A264,СВЦЭМ!$B$34:$B$777,Q$260)+'СЕТ СН'!$F$12</f>
        <v>256.67677230999999</v>
      </c>
      <c r="R264" s="37">
        <f>SUMIFS(СВЦЭМ!$H$34:$H$777,СВЦЭМ!$A$34:$A$777,$A264,СВЦЭМ!$B$34:$B$777,R$260)+'СЕТ СН'!$F$12</f>
        <v>256.22442116000002</v>
      </c>
      <c r="S264" s="37">
        <f>SUMIFS(СВЦЭМ!$H$34:$H$777,СВЦЭМ!$A$34:$A$777,$A264,СВЦЭМ!$B$34:$B$777,S$260)+'СЕТ СН'!$F$12</f>
        <v>254.87481599</v>
      </c>
      <c r="T264" s="37">
        <f>SUMIFS(СВЦЭМ!$H$34:$H$777,СВЦЭМ!$A$34:$A$777,$A264,СВЦЭМ!$B$34:$B$777,T$260)+'СЕТ СН'!$F$12</f>
        <v>256.10857950000002</v>
      </c>
      <c r="U264" s="37">
        <f>SUMIFS(СВЦЭМ!$H$34:$H$777,СВЦЭМ!$A$34:$A$777,$A264,СВЦЭМ!$B$34:$B$777,U$260)+'СЕТ СН'!$F$12</f>
        <v>255.44316856</v>
      </c>
      <c r="V264" s="37">
        <f>SUMIFS(СВЦЭМ!$H$34:$H$777,СВЦЭМ!$A$34:$A$777,$A264,СВЦЭМ!$B$34:$B$777,V$260)+'СЕТ СН'!$F$12</f>
        <v>272.56843089</v>
      </c>
      <c r="W264" s="37">
        <f>SUMIFS(СВЦЭМ!$H$34:$H$777,СВЦЭМ!$A$34:$A$777,$A264,СВЦЭМ!$B$34:$B$777,W$260)+'СЕТ СН'!$F$12</f>
        <v>272.97734059999999</v>
      </c>
      <c r="X264" s="37">
        <f>SUMIFS(СВЦЭМ!$H$34:$H$777,СВЦЭМ!$A$34:$A$777,$A264,СВЦЭМ!$B$34:$B$777,X$260)+'СЕТ СН'!$F$12</f>
        <v>267.46483859</v>
      </c>
      <c r="Y264" s="37">
        <f>SUMIFS(СВЦЭМ!$H$34:$H$777,СВЦЭМ!$A$34:$A$777,$A264,СВЦЭМ!$B$34:$B$777,Y$260)+'СЕТ СН'!$F$12</f>
        <v>281.71280503000003</v>
      </c>
    </row>
    <row r="265" spans="1:27" ht="15.75" x14ac:dyDescent="0.2">
      <c r="A265" s="36">
        <f t="shared" si="7"/>
        <v>42618</v>
      </c>
      <c r="B265" s="37">
        <f>SUMIFS(СВЦЭМ!$H$34:$H$777,СВЦЭМ!$A$34:$A$777,$A265,СВЦЭМ!$B$34:$B$777,B$260)+'СЕТ СН'!$F$12</f>
        <v>320.47415588000001</v>
      </c>
      <c r="C265" s="37">
        <f>SUMIFS(СВЦЭМ!$H$34:$H$777,СВЦЭМ!$A$34:$A$777,$A265,СВЦЭМ!$B$34:$B$777,C$260)+'СЕТ СН'!$F$12</f>
        <v>350.62407112</v>
      </c>
      <c r="D265" s="37">
        <f>SUMIFS(СВЦЭМ!$H$34:$H$777,СВЦЭМ!$A$34:$A$777,$A265,СВЦЭМ!$B$34:$B$777,D$260)+'СЕТ СН'!$F$12</f>
        <v>362.33466591000001</v>
      </c>
      <c r="E265" s="37">
        <f>SUMIFS(СВЦЭМ!$H$34:$H$777,СВЦЭМ!$A$34:$A$777,$A265,СВЦЭМ!$B$34:$B$777,E$260)+'СЕТ СН'!$F$12</f>
        <v>372.43998396000001</v>
      </c>
      <c r="F265" s="37">
        <f>SUMIFS(СВЦЭМ!$H$34:$H$777,СВЦЭМ!$A$34:$A$777,$A265,СВЦЭМ!$B$34:$B$777,F$260)+'СЕТ СН'!$F$12</f>
        <v>373.66075947000002</v>
      </c>
      <c r="G265" s="37">
        <f>SUMIFS(СВЦЭМ!$H$34:$H$777,СВЦЭМ!$A$34:$A$777,$A265,СВЦЭМ!$B$34:$B$777,G$260)+'СЕТ СН'!$F$12</f>
        <v>366.37599619000002</v>
      </c>
      <c r="H265" s="37">
        <f>SUMIFS(СВЦЭМ!$H$34:$H$777,СВЦЭМ!$A$34:$A$777,$A265,СВЦЭМ!$B$34:$B$777,H$260)+'СЕТ СН'!$F$12</f>
        <v>348.49938318</v>
      </c>
      <c r="I265" s="37">
        <f>SUMIFS(СВЦЭМ!$H$34:$H$777,СВЦЭМ!$A$34:$A$777,$A265,СВЦЭМ!$B$34:$B$777,I$260)+'СЕТ СН'!$F$12</f>
        <v>319.84703264000001</v>
      </c>
      <c r="J265" s="37">
        <f>SUMIFS(СВЦЭМ!$H$34:$H$777,СВЦЭМ!$A$34:$A$777,$A265,СВЦЭМ!$B$34:$B$777,J$260)+'СЕТ СН'!$F$12</f>
        <v>295.85022407000002</v>
      </c>
      <c r="K265" s="37">
        <f>SUMIFS(СВЦЭМ!$H$34:$H$777,СВЦЭМ!$A$34:$A$777,$A265,СВЦЭМ!$B$34:$B$777,K$260)+'СЕТ СН'!$F$12</f>
        <v>293.92332334999998</v>
      </c>
      <c r="L265" s="37">
        <f>SUMIFS(СВЦЭМ!$H$34:$H$777,СВЦЭМ!$A$34:$A$777,$A265,СВЦЭМ!$B$34:$B$777,L$260)+'СЕТ СН'!$F$12</f>
        <v>285.92137167999999</v>
      </c>
      <c r="M265" s="37">
        <f>SUMIFS(СВЦЭМ!$H$34:$H$777,СВЦЭМ!$A$34:$A$777,$A265,СВЦЭМ!$B$34:$B$777,M$260)+'СЕТ СН'!$F$12</f>
        <v>286.75313081000002</v>
      </c>
      <c r="N265" s="37">
        <f>SUMIFS(СВЦЭМ!$H$34:$H$777,СВЦЭМ!$A$34:$A$777,$A265,СВЦЭМ!$B$34:$B$777,N$260)+'СЕТ СН'!$F$12</f>
        <v>282.51904794000001</v>
      </c>
      <c r="O265" s="37">
        <f>SUMIFS(СВЦЭМ!$H$34:$H$777,СВЦЭМ!$A$34:$A$777,$A265,СВЦЭМ!$B$34:$B$777,O$260)+'СЕТ СН'!$F$12</f>
        <v>284.20174206000002</v>
      </c>
      <c r="P265" s="37">
        <f>SUMIFS(СВЦЭМ!$H$34:$H$777,СВЦЭМ!$A$34:$A$777,$A265,СВЦЭМ!$B$34:$B$777,P$260)+'СЕТ СН'!$F$12</f>
        <v>298.30880781000002</v>
      </c>
      <c r="Q265" s="37">
        <f>SUMIFS(СВЦЭМ!$H$34:$H$777,СВЦЭМ!$A$34:$A$777,$A265,СВЦЭМ!$B$34:$B$777,Q$260)+'СЕТ СН'!$F$12</f>
        <v>308.22583307999997</v>
      </c>
      <c r="R265" s="37">
        <f>SUMIFS(СВЦЭМ!$H$34:$H$777,СВЦЭМ!$A$34:$A$777,$A265,СВЦЭМ!$B$34:$B$777,R$260)+'СЕТ СН'!$F$12</f>
        <v>314.70936182000003</v>
      </c>
      <c r="S265" s="37">
        <f>SUMIFS(СВЦЭМ!$H$34:$H$777,СВЦЭМ!$A$34:$A$777,$A265,СВЦЭМ!$B$34:$B$777,S$260)+'СЕТ СН'!$F$12</f>
        <v>313.23266662999998</v>
      </c>
      <c r="T265" s="37">
        <f>SUMIFS(СВЦЭМ!$H$34:$H$777,СВЦЭМ!$A$34:$A$777,$A265,СВЦЭМ!$B$34:$B$777,T$260)+'СЕТ СН'!$F$12</f>
        <v>312.35420893999998</v>
      </c>
      <c r="U265" s="37">
        <f>SUMIFS(СВЦЭМ!$H$34:$H$777,СВЦЭМ!$A$34:$A$777,$A265,СВЦЭМ!$B$34:$B$777,U$260)+'СЕТ СН'!$F$12</f>
        <v>318.46925504000001</v>
      </c>
      <c r="V265" s="37">
        <f>SUMIFS(СВЦЭМ!$H$34:$H$777,СВЦЭМ!$A$34:$A$777,$A265,СВЦЭМ!$B$34:$B$777,V$260)+'СЕТ СН'!$F$12</f>
        <v>316.35767971000001</v>
      </c>
      <c r="W265" s="37">
        <f>SUMIFS(СВЦЭМ!$H$34:$H$777,СВЦЭМ!$A$34:$A$777,$A265,СВЦЭМ!$B$34:$B$777,W$260)+'СЕТ СН'!$F$12</f>
        <v>310.03748833999998</v>
      </c>
      <c r="X265" s="37">
        <f>SUMIFS(СВЦЭМ!$H$34:$H$777,СВЦЭМ!$A$34:$A$777,$A265,СВЦЭМ!$B$34:$B$777,X$260)+'СЕТ СН'!$F$12</f>
        <v>306.27109194000002</v>
      </c>
      <c r="Y265" s="37">
        <f>SUMIFS(СВЦЭМ!$H$34:$H$777,СВЦЭМ!$A$34:$A$777,$A265,СВЦЭМ!$B$34:$B$777,Y$260)+'СЕТ СН'!$F$12</f>
        <v>314.51974725000002</v>
      </c>
    </row>
    <row r="266" spans="1:27" ht="15.75" x14ac:dyDescent="0.2">
      <c r="A266" s="36">
        <f t="shared" si="7"/>
        <v>42619</v>
      </c>
      <c r="B266" s="37">
        <f>SUMIFS(СВЦЭМ!$H$34:$H$777,СВЦЭМ!$A$34:$A$777,$A266,СВЦЭМ!$B$34:$B$777,B$260)+'СЕТ СН'!$F$12</f>
        <v>317.05248792999998</v>
      </c>
      <c r="C266" s="37">
        <f>SUMIFS(СВЦЭМ!$H$34:$H$777,СВЦЭМ!$A$34:$A$777,$A266,СВЦЭМ!$B$34:$B$777,C$260)+'СЕТ СН'!$F$12</f>
        <v>352.89925853</v>
      </c>
      <c r="D266" s="37">
        <f>SUMIFS(СВЦЭМ!$H$34:$H$777,СВЦЭМ!$A$34:$A$777,$A266,СВЦЭМ!$B$34:$B$777,D$260)+'СЕТ СН'!$F$12</f>
        <v>376.87923358</v>
      </c>
      <c r="E266" s="37">
        <f>SUMIFS(СВЦЭМ!$H$34:$H$777,СВЦЭМ!$A$34:$A$777,$A266,СВЦЭМ!$B$34:$B$777,E$260)+'СЕТ СН'!$F$12</f>
        <v>387.56738861000002</v>
      </c>
      <c r="F266" s="37">
        <f>SUMIFS(СВЦЭМ!$H$34:$H$777,СВЦЭМ!$A$34:$A$777,$A266,СВЦЭМ!$B$34:$B$777,F$260)+'СЕТ СН'!$F$12</f>
        <v>388.42668435000002</v>
      </c>
      <c r="G266" s="37">
        <f>SUMIFS(СВЦЭМ!$H$34:$H$777,СВЦЭМ!$A$34:$A$777,$A266,СВЦЭМ!$B$34:$B$777,G$260)+'СЕТ СН'!$F$12</f>
        <v>378.25299933000002</v>
      </c>
      <c r="H266" s="37">
        <f>SUMIFS(СВЦЭМ!$H$34:$H$777,СВЦЭМ!$A$34:$A$777,$A266,СВЦЭМ!$B$34:$B$777,H$260)+'СЕТ СН'!$F$12</f>
        <v>349.52967197999999</v>
      </c>
      <c r="I266" s="37">
        <f>SUMIFS(СВЦЭМ!$H$34:$H$777,СВЦЭМ!$A$34:$A$777,$A266,СВЦЭМ!$B$34:$B$777,I$260)+'СЕТ СН'!$F$12</f>
        <v>300.94200132999998</v>
      </c>
      <c r="J266" s="37">
        <f>SUMIFS(СВЦЭМ!$H$34:$H$777,СВЦЭМ!$A$34:$A$777,$A266,СВЦЭМ!$B$34:$B$777,J$260)+'СЕТ СН'!$F$12</f>
        <v>265.35714216999997</v>
      </c>
      <c r="K266" s="37">
        <f>SUMIFS(СВЦЭМ!$H$34:$H$777,СВЦЭМ!$A$34:$A$777,$A266,СВЦЭМ!$B$34:$B$777,K$260)+'СЕТ СН'!$F$12</f>
        <v>260.18448174000002</v>
      </c>
      <c r="L266" s="37">
        <f>SUMIFS(СВЦЭМ!$H$34:$H$777,СВЦЭМ!$A$34:$A$777,$A266,СВЦЭМ!$B$34:$B$777,L$260)+'СЕТ СН'!$F$12</f>
        <v>262.99655322000001</v>
      </c>
      <c r="M266" s="37">
        <f>SUMIFS(СВЦЭМ!$H$34:$H$777,СВЦЭМ!$A$34:$A$777,$A266,СВЦЭМ!$B$34:$B$777,M$260)+'СЕТ СН'!$F$12</f>
        <v>274.80907624000002</v>
      </c>
      <c r="N266" s="37">
        <f>SUMIFS(СВЦЭМ!$H$34:$H$777,СВЦЭМ!$A$34:$A$777,$A266,СВЦЭМ!$B$34:$B$777,N$260)+'СЕТ СН'!$F$12</f>
        <v>266.73285614999998</v>
      </c>
      <c r="O266" s="37">
        <f>SUMIFS(СВЦЭМ!$H$34:$H$777,СВЦЭМ!$A$34:$A$777,$A266,СВЦЭМ!$B$34:$B$777,O$260)+'СЕТ СН'!$F$12</f>
        <v>269.08717338999998</v>
      </c>
      <c r="P266" s="37">
        <f>SUMIFS(СВЦЭМ!$H$34:$H$777,СВЦЭМ!$A$34:$A$777,$A266,СВЦЭМ!$B$34:$B$777,P$260)+'СЕТ СН'!$F$12</f>
        <v>268.86665320999998</v>
      </c>
      <c r="Q266" s="37">
        <f>SUMIFS(СВЦЭМ!$H$34:$H$777,СВЦЭМ!$A$34:$A$777,$A266,СВЦЭМ!$B$34:$B$777,Q$260)+'СЕТ СН'!$F$12</f>
        <v>269.97756435000002</v>
      </c>
      <c r="R266" s="37">
        <f>SUMIFS(СВЦЭМ!$H$34:$H$777,СВЦЭМ!$A$34:$A$777,$A266,СВЦЭМ!$B$34:$B$777,R$260)+'СЕТ СН'!$F$12</f>
        <v>270.78222676000001</v>
      </c>
      <c r="S266" s="37">
        <f>SUMIFS(СВЦЭМ!$H$34:$H$777,СВЦЭМ!$A$34:$A$777,$A266,СВЦЭМ!$B$34:$B$777,S$260)+'СЕТ СН'!$F$12</f>
        <v>268.74990718999999</v>
      </c>
      <c r="T266" s="37">
        <f>SUMIFS(СВЦЭМ!$H$34:$H$777,СВЦЭМ!$A$34:$A$777,$A266,СВЦЭМ!$B$34:$B$777,T$260)+'СЕТ СН'!$F$12</f>
        <v>272.37073907000001</v>
      </c>
      <c r="U266" s="37">
        <f>SUMIFS(СВЦЭМ!$H$34:$H$777,СВЦЭМ!$A$34:$A$777,$A266,СВЦЭМ!$B$34:$B$777,U$260)+'СЕТ СН'!$F$12</f>
        <v>281.39721171999997</v>
      </c>
      <c r="V266" s="37">
        <f>SUMIFS(СВЦЭМ!$H$34:$H$777,СВЦЭМ!$A$34:$A$777,$A266,СВЦЭМ!$B$34:$B$777,V$260)+'СЕТ СН'!$F$12</f>
        <v>298.23968658000001</v>
      </c>
      <c r="W266" s="37">
        <f>SUMIFS(СВЦЭМ!$H$34:$H$777,СВЦЭМ!$A$34:$A$777,$A266,СВЦЭМ!$B$34:$B$777,W$260)+'СЕТ СН'!$F$12</f>
        <v>292.79257944</v>
      </c>
      <c r="X266" s="37">
        <f>SUMIFS(СВЦЭМ!$H$34:$H$777,СВЦЭМ!$A$34:$A$777,$A266,СВЦЭМ!$B$34:$B$777,X$260)+'СЕТ СН'!$F$12</f>
        <v>268.45361514000001</v>
      </c>
      <c r="Y266" s="37">
        <f>SUMIFS(СВЦЭМ!$H$34:$H$777,СВЦЭМ!$A$34:$A$777,$A266,СВЦЭМ!$B$34:$B$777,Y$260)+'СЕТ СН'!$F$12</f>
        <v>279.32622229999998</v>
      </c>
    </row>
    <row r="267" spans="1:27" ht="15.75" x14ac:dyDescent="0.2">
      <c r="A267" s="36">
        <f t="shared" si="7"/>
        <v>42620</v>
      </c>
      <c r="B267" s="37">
        <f>SUMIFS(СВЦЭМ!$H$34:$H$777,СВЦЭМ!$A$34:$A$777,$A267,СВЦЭМ!$B$34:$B$777,B$260)+'СЕТ СН'!$F$12</f>
        <v>323.38896977000002</v>
      </c>
      <c r="C267" s="37">
        <f>SUMIFS(СВЦЭМ!$H$34:$H$777,СВЦЭМ!$A$34:$A$777,$A267,СВЦЭМ!$B$34:$B$777,C$260)+'СЕТ СН'!$F$12</f>
        <v>357.56544031999999</v>
      </c>
      <c r="D267" s="37">
        <f>SUMIFS(СВЦЭМ!$H$34:$H$777,СВЦЭМ!$A$34:$A$777,$A267,СВЦЭМ!$B$34:$B$777,D$260)+'СЕТ СН'!$F$12</f>
        <v>375.63363346</v>
      </c>
      <c r="E267" s="37">
        <f>SUMIFS(СВЦЭМ!$H$34:$H$777,СВЦЭМ!$A$34:$A$777,$A267,СВЦЭМ!$B$34:$B$777,E$260)+'СЕТ СН'!$F$12</f>
        <v>385.84350146999998</v>
      </c>
      <c r="F267" s="37">
        <f>SUMIFS(СВЦЭМ!$H$34:$H$777,СВЦЭМ!$A$34:$A$777,$A267,СВЦЭМ!$B$34:$B$777,F$260)+'СЕТ СН'!$F$12</f>
        <v>389.00587173000002</v>
      </c>
      <c r="G267" s="37">
        <f>SUMIFS(СВЦЭМ!$H$34:$H$777,СВЦЭМ!$A$34:$A$777,$A267,СВЦЭМ!$B$34:$B$777,G$260)+'СЕТ СН'!$F$12</f>
        <v>379.77141498999998</v>
      </c>
      <c r="H267" s="37">
        <f>SUMIFS(СВЦЭМ!$H$34:$H$777,СВЦЭМ!$A$34:$A$777,$A267,СВЦЭМ!$B$34:$B$777,H$260)+'СЕТ СН'!$F$12</f>
        <v>352.16709374999999</v>
      </c>
      <c r="I267" s="37">
        <f>SUMIFS(СВЦЭМ!$H$34:$H$777,СВЦЭМ!$A$34:$A$777,$A267,СВЦЭМ!$B$34:$B$777,I$260)+'СЕТ СН'!$F$12</f>
        <v>321.27710731000002</v>
      </c>
      <c r="J267" s="37">
        <f>SUMIFS(СВЦЭМ!$H$34:$H$777,СВЦЭМ!$A$34:$A$777,$A267,СВЦЭМ!$B$34:$B$777,J$260)+'СЕТ СН'!$F$12</f>
        <v>299.04996520999998</v>
      </c>
      <c r="K267" s="37">
        <f>SUMIFS(СВЦЭМ!$H$34:$H$777,СВЦЭМ!$A$34:$A$777,$A267,СВЦЭМ!$B$34:$B$777,K$260)+'СЕТ СН'!$F$12</f>
        <v>305.35711651999998</v>
      </c>
      <c r="L267" s="37">
        <f>SUMIFS(СВЦЭМ!$H$34:$H$777,СВЦЭМ!$A$34:$A$777,$A267,СВЦЭМ!$B$34:$B$777,L$260)+'СЕТ СН'!$F$12</f>
        <v>296.74230462000003</v>
      </c>
      <c r="M267" s="37">
        <f>SUMIFS(СВЦЭМ!$H$34:$H$777,СВЦЭМ!$A$34:$A$777,$A267,СВЦЭМ!$B$34:$B$777,M$260)+'СЕТ СН'!$F$12</f>
        <v>316.22068560000002</v>
      </c>
      <c r="N267" s="37">
        <f>SUMIFS(СВЦЭМ!$H$34:$H$777,СВЦЭМ!$A$34:$A$777,$A267,СВЦЭМ!$B$34:$B$777,N$260)+'СЕТ СН'!$F$12</f>
        <v>302.50622963000001</v>
      </c>
      <c r="O267" s="37">
        <f>SUMIFS(СВЦЭМ!$H$34:$H$777,СВЦЭМ!$A$34:$A$777,$A267,СВЦЭМ!$B$34:$B$777,O$260)+'СЕТ СН'!$F$12</f>
        <v>306.09661003999997</v>
      </c>
      <c r="P267" s="37">
        <f>SUMIFS(СВЦЭМ!$H$34:$H$777,СВЦЭМ!$A$34:$A$777,$A267,СВЦЭМ!$B$34:$B$777,P$260)+'СЕТ СН'!$F$12</f>
        <v>294.13397323999999</v>
      </c>
      <c r="Q267" s="37">
        <f>SUMIFS(СВЦЭМ!$H$34:$H$777,СВЦЭМ!$A$34:$A$777,$A267,СВЦЭМ!$B$34:$B$777,Q$260)+'СЕТ СН'!$F$12</f>
        <v>279.64181352000003</v>
      </c>
      <c r="R267" s="37">
        <f>SUMIFS(СВЦЭМ!$H$34:$H$777,СВЦЭМ!$A$34:$A$777,$A267,СВЦЭМ!$B$34:$B$777,R$260)+'СЕТ СН'!$F$12</f>
        <v>331.47980779</v>
      </c>
      <c r="S267" s="37">
        <f>SUMIFS(СВЦЭМ!$H$34:$H$777,СВЦЭМ!$A$34:$A$777,$A267,СВЦЭМ!$B$34:$B$777,S$260)+'СЕТ СН'!$F$12</f>
        <v>307.29696154999999</v>
      </c>
      <c r="T267" s="37">
        <f>SUMIFS(СВЦЭМ!$H$34:$H$777,СВЦЭМ!$A$34:$A$777,$A267,СВЦЭМ!$B$34:$B$777,T$260)+'СЕТ СН'!$F$12</f>
        <v>310.58699551000001</v>
      </c>
      <c r="U267" s="37">
        <f>SUMIFS(СВЦЭМ!$H$34:$H$777,СВЦЭМ!$A$34:$A$777,$A267,СВЦЭМ!$B$34:$B$777,U$260)+'СЕТ СН'!$F$12</f>
        <v>317.84956282000002</v>
      </c>
      <c r="V267" s="37">
        <f>SUMIFS(СВЦЭМ!$H$34:$H$777,СВЦЭМ!$A$34:$A$777,$A267,СВЦЭМ!$B$34:$B$777,V$260)+'СЕТ СН'!$F$12</f>
        <v>332.202968</v>
      </c>
      <c r="W267" s="37">
        <f>SUMIFS(СВЦЭМ!$H$34:$H$777,СВЦЭМ!$A$34:$A$777,$A267,СВЦЭМ!$B$34:$B$777,W$260)+'СЕТ СН'!$F$12</f>
        <v>299.52522918</v>
      </c>
      <c r="X267" s="37">
        <f>SUMIFS(СВЦЭМ!$H$34:$H$777,СВЦЭМ!$A$34:$A$777,$A267,СВЦЭМ!$B$34:$B$777,X$260)+'СЕТ СН'!$F$12</f>
        <v>280.35405761999999</v>
      </c>
      <c r="Y267" s="37">
        <f>SUMIFS(СВЦЭМ!$H$34:$H$777,СВЦЭМ!$A$34:$A$777,$A267,СВЦЭМ!$B$34:$B$777,Y$260)+'СЕТ СН'!$F$12</f>
        <v>296.09565949</v>
      </c>
    </row>
    <row r="268" spans="1:27" ht="15.75" x14ac:dyDescent="0.2">
      <c r="A268" s="36">
        <f t="shared" si="7"/>
        <v>42621</v>
      </c>
      <c r="B268" s="37">
        <f>SUMIFS(СВЦЭМ!$H$34:$H$777,СВЦЭМ!$A$34:$A$777,$A268,СВЦЭМ!$B$34:$B$777,B$260)+'СЕТ СН'!$F$12</f>
        <v>321.55711480000002</v>
      </c>
      <c r="C268" s="37">
        <f>SUMIFS(СВЦЭМ!$H$34:$H$777,СВЦЭМ!$A$34:$A$777,$A268,СВЦЭМ!$B$34:$B$777,C$260)+'СЕТ СН'!$F$12</f>
        <v>351.27268291000001</v>
      </c>
      <c r="D268" s="37">
        <f>SUMIFS(СВЦЭМ!$H$34:$H$777,СВЦЭМ!$A$34:$A$777,$A268,СВЦЭМ!$B$34:$B$777,D$260)+'СЕТ СН'!$F$12</f>
        <v>374.37725167999997</v>
      </c>
      <c r="E268" s="37">
        <f>SUMIFS(СВЦЭМ!$H$34:$H$777,СВЦЭМ!$A$34:$A$777,$A268,СВЦЭМ!$B$34:$B$777,E$260)+'СЕТ СН'!$F$12</f>
        <v>384.11702557000001</v>
      </c>
      <c r="F268" s="37">
        <f>SUMIFS(СВЦЭМ!$H$34:$H$777,СВЦЭМ!$A$34:$A$777,$A268,СВЦЭМ!$B$34:$B$777,F$260)+'СЕТ СН'!$F$12</f>
        <v>387.07485237999998</v>
      </c>
      <c r="G268" s="37">
        <f>SUMIFS(СВЦЭМ!$H$34:$H$777,СВЦЭМ!$A$34:$A$777,$A268,СВЦЭМ!$B$34:$B$777,G$260)+'СЕТ СН'!$F$12</f>
        <v>389.14157238000001</v>
      </c>
      <c r="H268" s="37">
        <f>SUMIFS(СВЦЭМ!$H$34:$H$777,СВЦЭМ!$A$34:$A$777,$A268,СВЦЭМ!$B$34:$B$777,H$260)+'СЕТ СН'!$F$12</f>
        <v>375.17087227000002</v>
      </c>
      <c r="I268" s="37">
        <f>SUMIFS(СВЦЭМ!$H$34:$H$777,СВЦЭМ!$A$34:$A$777,$A268,СВЦЭМ!$B$34:$B$777,I$260)+'СЕТ СН'!$F$12</f>
        <v>345.70994825999998</v>
      </c>
      <c r="J268" s="37">
        <f>SUMIFS(СВЦЭМ!$H$34:$H$777,СВЦЭМ!$A$34:$A$777,$A268,СВЦЭМ!$B$34:$B$777,J$260)+'СЕТ СН'!$F$12</f>
        <v>304.04831230999997</v>
      </c>
      <c r="K268" s="37">
        <f>SUMIFS(СВЦЭМ!$H$34:$H$777,СВЦЭМ!$A$34:$A$777,$A268,СВЦЭМ!$B$34:$B$777,K$260)+'СЕТ СН'!$F$12</f>
        <v>273.90629561999998</v>
      </c>
      <c r="L268" s="37">
        <f>SUMIFS(СВЦЭМ!$H$34:$H$777,СВЦЭМ!$A$34:$A$777,$A268,СВЦЭМ!$B$34:$B$777,L$260)+'СЕТ СН'!$F$12</f>
        <v>253.55122553999999</v>
      </c>
      <c r="M268" s="37">
        <f>SUMIFS(СВЦЭМ!$H$34:$H$777,СВЦЭМ!$A$34:$A$777,$A268,СВЦЭМ!$B$34:$B$777,M$260)+'СЕТ СН'!$F$12</f>
        <v>270.59582191999999</v>
      </c>
      <c r="N268" s="37">
        <f>SUMIFS(СВЦЭМ!$H$34:$H$777,СВЦЭМ!$A$34:$A$777,$A268,СВЦЭМ!$B$34:$B$777,N$260)+'СЕТ СН'!$F$12</f>
        <v>281.06179032</v>
      </c>
      <c r="O268" s="37">
        <f>SUMIFS(СВЦЭМ!$H$34:$H$777,СВЦЭМ!$A$34:$A$777,$A268,СВЦЭМ!$B$34:$B$777,O$260)+'СЕТ СН'!$F$12</f>
        <v>284.49889674000002</v>
      </c>
      <c r="P268" s="37">
        <f>SUMIFS(СВЦЭМ!$H$34:$H$777,СВЦЭМ!$A$34:$A$777,$A268,СВЦЭМ!$B$34:$B$777,P$260)+'СЕТ СН'!$F$12</f>
        <v>278.68861278999998</v>
      </c>
      <c r="Q268" s="37">
        <f>SUMIFS(СВЦЭМ!$H$34:$H$777,СВЦЭМ!$A$34:$A$777,$A268,СВЦЭМ!$B$34:$B$777,Q$260)+'СЕТ СН'!$F$12</f>
        <v>279.16449251</v>
      </c>
      <c r="R268" s="37">
        <f>SUMIFS(СВЦЭМ!$H$34:$H$777,СВЦЭМ!$A$34:$A$777,$A268,СВЦЭМ!$B$34:$B$777,R$260)+'СЕТ СН'!$F$12</f>
        <v>278.95434776000002</v>
      </c>
      <c r="S268" s="37">
        <f>SUMIFS(СВЦЭМ!$H$34:$H$777,СВЦЭМ!$A$34:$A$777,$A268,СВЦЭМ!$B$34:$B$777,S$260)+'СЕТ СН'!$F$12</f>
        <v>244.48734246999999</v>
      </c>
      <c r="T268" s="37">
        <f>SUMIFS(СВЦЭМ!$H$34:$H$777,СВЦЭМ!$A$34:$A$777,$A268,СВЦЭМ!$B$34:$B$777,T$260)+'СЕТ СН'!$F$12</f>
        <v>246.88702863</v>
      </c>
      <c r="U268" s="37">
        <f>SUMIFS(СВЦЭМ!$H$34:$H$777,СВЦЭМ!$A$34:$A$777,$A268,СВЦЭМ!$B$34:$B$777,U$260)+'СЕТ СН'!$F$12</f>
        <v>255.13522047000001</v>
      </c>
      <c r="V268" s="37">
        <f>SUMIFS(СВЦЭМ!$H$34:$H$777,СВЦЭМ!$A$34:$A$777,$A268,СВЦЭМ!$B$34:$B$777,V$260)+'СЕТ СН'!$F$12</f>
        <v>270.80600363999997</v>
      </c>
      <c r="W268" s="37">
        <f>SUMIFS(СВЦЭМ!$H$34:$H$777,СВЦЭМ!$A$34:$A$777,$A268,СВЦЭМ!$B$34:$B$777,W$260)+'СЕТ СН'!$F$12</f>
        <v>267.61778321000003</v>
      </c>
      <c r="X268" s="37">
        <f>SUMIFS(СВЦЭМ!$H$34:$H$777,СВЦЭМ!$A$34:$A$777,$A268,СВЦЭМ!$B$34:$B$777,X$260)+'СЕТ СН'!$F$12</f>
        <v>256.46651494999998</v>
      </c>
      <c r="Y268" s="37">
        <f>SUMIFS(СВЦЭМ!$H$34:$H$777,СВЦЭМ!$A$34:$A$777,$A268,СВЦЭМ!$B$34:$B$777,Y$260)+'СЕТ СН'!$F$12</f>
        <v>279.01401492000002</v>
      </c>
    </row>
    <row r="269" spans="1:27" ht="15.75" x14ac:dyDescent="0.2">
      <c r="A269" s="36">
        <f t="shared" si="7"/>
        <v>42622</v>
      </c>
      <c r="B269" s="37">
        <f>SUMIFS(СВЦЭМ!$H$34:$H$777,СВЦЭМ!$A$34:$A$777,$A269,СВЦЭМ!$B$34:$B$777,B$260)+'СЕТ СН'!$F$12</f>
        <v>324.60830298000002</v>
      </c>
      <c r="C269" s="37">
        <f>SUMIFS(СВЦЭМ!$H$34:$H$777,СВЦЭМ!$A$34:$A$777,$A269,СВЦЭМ!$B$34:$B$777,C$260)+'СЕТ СН'!$F$12</f>
        <v>355.23593413999998</v>
      </c>
      <c r="D269" s="37">
        <f>SUMIFS(СВЦЭМ!$H$34:$H$777,СВЦЭМ!$A$34:$A$777,$A269,СВЦЭМ!$B$34:$B$777,D$260)+'СЕТ СН'!$F$12</f>
        <v>381.91660224999998</v>
      </c>
      <c r="E269" s="37">
        <f>SUMIFS(СВЦЭМ!$H$34:$H$777,СВЦЭМ!$A$34:$A$777,$A269,СВЦЭМ!$B$34:$B$777,E$260)+'СЕТ СН'!$F$12</f>
        <v>392.27236399999998</v>
      </c>
      <c r="F269" s="37">
        <f>SUMIFS(СВЦЭМ!$H$34:$H$777,СВЦЭМ!$A$34:$A$777,$A269,СВЦЭМ!$B$34:$B$777,F$260)+'СЕТ СН'!$F$12</f>
        <v>392.46280381000003</v>
      </c>
      <c r="G269" s="37">
        <f>SUMIFS(СВЦЭМ!$H$34:$H$777,СВЦЭМ!$A$34:$A$777,$A269,СВЦЭМ!$B$34:$B$777,G$260)+'СЕТ СН'!$F$12</f>
        <v>382.2741206</v>
      </c>
      <c r="H269" s="37">
        <f>SUMIFS(СВЦЭМ!$H$34:$H$777,СВЦЭМ!$A$34:$A$777,$A269,СВЦЭМ!$B$34:$B$777,H$260)+'СЕТ СН'!$F$12</f>
        <v>350.11167819999997</v>
      </c>
      <c r="I269" s="37">
        <f>SUMIFS(СВЦЭМ!$H$34:$H$777,СВЦЭМ!$A$34:$A$777,$A269,СВЦЭМ!$B$34:$B$777,I$260)+'СЕТ СН'!$F$12</f>
        <v>308.26919357000003</v>
      </c>
      <c r="J269" s="37">
        <f>SUMIFS(СВЦЭМ!$H$34:$H$777,СВЦЭМ!$A$34:$A$777,$A269,СВЦЭМ!$B$34:$B$777,J$260)+'СЕТ СН'!$F$12</f>
        <v>269.85604632000002</v>
      </c>
      <c r="K269" s="37">
        <f>SUMIFS(СВЦЭМ!$H$34:$H$777,СВЦЭМ!$A$34:$A$777,$A269,СВЦЭМ!$B$34:$B$777,K$260)+'СЕТ СН'!$F$12</f>
        <v>254.65658200999999</v>
      </c>
      <c r="L269" s="37">
        <f>SUMIFS(СВЦЭМ!$H$34:$H$777,СВЦЭМ!$A$34:$A$777,$A269,СВЦЭМ!$B$34:$B$777,L$260)+'СЕТ СН'!$F$12</f>
        <v>253.83543566</v>
      </c>
      <c r="M269" s="37">
        <f>SUMIFS(СВЦЭМ!$H$34:$H$777,СВЦЭМ!$A$34:$A$777,$A269,СВЦЭМ!$B$34:$B$777,M$260)+'СЕТ СН'!$F$12</f>
        <v>241.8478063</v>
      </c>
      <c r="N269" s="37">
        <f>SUMIFS(СВЦЭМ!$H$34:$H$777,СВЦЭМ!$A$34:$A$777,$A269,СВЦЭМ!$B$34:$B$777,N$260)+'СЕТ СН'!$F$12</f>
        <v>237.26622950999999</v>
      </c>
      <c r="O269" s="37">
        <f>SUMIFS(СВЦЭМ!$H$34:$H$777,СВЦЭМ!$A$34:$A$777,$A269,СВЦЭМ!$B$34:$B$777,O$260)+'СЕТ СН'!$F$12</f>
        <v>239.72630971999999</v>
      </c>
      <c r="P269" s="37">
        <f>SUMIFS(СВЦЭМ!$H$34:$H$777,СВЦЭМ!$A$34:$A$777,$A269,СВЦЭМ!$B$34:$B$777,P$260)+'СЕТ СН'!$F$12</f>
        <v>236.4067221</v>
      </c>
      <c r="Q269" s="37">
        <f>SUMIFS(СВЦЭМ!$H$34:$H$777,СВЦЭМ!$A$34:$A$777,$A269,СВЦЭМ!$B$34:$B$777,Q$260)+'СЕТ СН'!$F$12</f>
        <v>268.72215877000002</v>
      </c>
      <c r="R269" s="37">
        <f>SUMIFS(СВЦЭМ!$H$34:$H$777,СВЦЭМ!$A$34:$A$777,$A269,СВЦЭМ!$B$34:$B$777,R$260)+'СЕТ СН'!$F$12</f>
        <v>302.79321390000001</v>
      </c>
      <c r="S269" s="37">
        <f>SUMIFS(СВЦЭМ!$H$34:$H$777,СВЦЭМ!$A$34:$A$777,$A269,СВЦЭМ!$B$34:$B$777,S$260)+'СЕТ СН'!$F$12</f>
        <v>273.85113808</v>
      </c>
      <c r="T269" s="37">
        <f>SUMIFS(СВЦЭМ!$H$34:$H$777,СВЦЭМ!$A$34:$A$777,$A269,СВЦЭМ!$B$34:$B$777,T$260)+'СЕТ СН'!$F$12</f>
        <v>247.44649459999999</v>
      </c>
      <c r="U269" s="37">
        <f>SUMIFS(СВЦЭМ!$H$34:$H$777,СВЦЭМ!$A$34:$A$777,$A269,СВЦЭМ!$B$34:$B$777,U$260)+'СЕТ СН'!$F$12</f>
        <v>243.68756546</v>
      </c>
      <c r="V269" s="37">
        <f>SUMIFS(СВЦЭМ!$H$34:$H$777,СВЦЭМ!$A$34:$A$777,$A269,СВЦЭМ!$B$34:$B$777,V$260)+'СЕТ СН'!$F$12</f>
        <v>247.69192803000001</v>
      </c>
      <c r="W269" s="37">
        <f>SUMIFS(СВЦЭМ!$H$34:$H$777,СВЦЭМ!$A$34:$A$777,$A269,СВЦЭМ!$B$34:$B$777,W$260)+'СЕТ СН'!$F$12</f>
        <v>244.03830649</v>
      </c>
      <c r="X269" s="37">
        <f>SUMIFS(СВЦЭМ!$H$34:$H$777,СВЦЭМ!$A$34:$A$777,$A269,СВЦЭМ!$B$34:$B$777,X$260)+'СЕТ СН'!$F$12</f>
        <v>244.81181724000001</v>
      </c>
      <c r="Y269" s="37">
        <f>SUMIFS(СВЦЭМ!$H$34:$H$777,СВЦЭМ!$A$34:$A$777,$A269,СВЦЭМ!$B$34:$B$777,Y$260)+'СЕТ СН'!$F$12</f>
        <v>281.31141026</v>
      </c>
    </row>
    <row r="270" spans="1:27" ht="15.75" x14ac:dyDescent="0.2">
      <c r="A270" s="36">
        <f t="shared" si="7"/>
        <v>42623</v>
      </c>
      <c r="B270" s="37">
        <f>SUMIFS(СВЦЭМ!$H$34:$H$777,СВЦЭМ!$A$34:$A$777,$A270,СВЦЭМ!$B$34:$B$777,B$260)+'СЕТ СН'!$F$12</f>
        <v>328.95822250999998</v>
      </c>
      <c r="C270" s="37">
        <f>SUMIFS(СВЦЭМ!$H$34:$H$777,СВЦЭМ!$A$34:$A$777,$A270,СВЦЭМ!$B$34:$B$777,C$260)+'СЕТ СН'!$F$12</f>
        <v>360.82739889999999</v>
      </c>
      <c r="D270" s="37">
        <f>SUMIFS(СВЦЭМ!$H$34:$H$777,СВЦЭМ!$A$34:$A$777,$A270,СВЦЭМ!$B$34:$B$777,D$260)+'СЕТ СН'!$F$12</f>
        <v>382.00825251999998</v>
      </c>
      <c r="E270" s="37">
        <f>SUMIFS(СВЦЭМ!$H$34:$H$777,СВЦЭМ!$A$34:$A$777,$A270,СВЦЭМ!$B$34:$B$777,E$260)+'СЕТ СН'!$F$12</f>
        <v>384.83136589999998</v>
      </c>
      <c r="F270" s="37">
        <f>SUMIFS(СВЦЭМ!$H$34:$H$777,СВЦЭМ!$A$34:$A$777,$A270,СВЦЭМ!$B$34:$B$777,F$260)+'СЕТ СН'!$F$12</f>
        <v>385.30069492000001</v>
      </c>
      <c r="G270" s="37">
        <f>SUMIFS(СВЦЭМ!$H$34:$H$777,СВЦЭМ!$A$34:$A$777,$A270,СВЦЭМ!$B$34:$B$777,G$260)+'СЕТ СН'!$F$12</f>
        <v>382.59011380999999</v>
      </c>
      <c r="H270" s="37">
        <f>SUMIFS(СВЦЭМ!$H$34:$H$777,СВЦЭМ!$A$34:$A$777,$A270,СВЦЭМ!$B$34:$B$777,H$260)+'СЕТ СН'!$F$12</f>
        <v>371.20172878</v>
      </c>
      <c r="I270" s="37">
        <f>SUMIFS(СВЦЭМ!$H$34:$H$777,СВЦЭМ!$A$34:$A$777,$A270,СВЦЭМ!$B$34:$B$777,I$260)+'СЕТ СН'!$F$12</f>
        <v>349.79455985999999</v>
      </c>
      <c r="J270" s="37">
        <f>SUMIFS(СВЦЭМ!$H$34:$H$777,СВЦЭМ!$A$34:$A$777,$A270,СВЦЭМ!$B$34:$B$777,J$260)+'СЕТ СН'!$F$12</f>
        <v>297.99498575000001</v>
      </c>
      <c r="K270" s="37">
        <f>SUMIFS(СВЦЭМ!$H$34:$H$777,СВЦЭМ!$A$34:$A$777,$A270,СВЦЭМ!$B$34:$B$777,K$260)+'СЕТ СН'!$F$12</f>
        <v>263.72023005</v>
      </c>
      <c r="L270" s="37">
        <f>SUMIFS(СВЦЭМ!$H$34:$H$777,СВЦЭМ!$A$34:$A$777,$A270,СВЦЭМ!$B$34:$B$777,L$260)+'СЕТ СН'!$F$12</f>
        <v>247.14878607</v>
      </c>
      <c r="M270" s="37">
        <f>SUMIFS(СВЦЭМ!$H$34:$H$777,СВЦЭМ!$A$34:$A$777,$A270,СВЦЭМ!$B$34:$B$777,M$260)+'СЕТ СН'!$F$12</f>
        <v>239.20672298</v>
      </c>
      <c r="N270" s="37">
        <f>SUMIFS(СВЦЭМ!$H$34:$H$777,СВЦЭМ!$A$34:$A$777,$A270,СВЦЭМ!$B$34:$B$777,N$260)+'СЕТ СН'!$F$12</f>
        <v>251.11638338</v>
      </c>
      <c r="O270" s="37">
        <f>SUMIFS(СВЦЭМ!$H$34:$H$777,СВЦЭМ!$A$34:$A$777,$A270,СВЦЭМ!$B$34:$B$777,O$260)+'СЕТ СН'!$F$12</f>
        <v>247.72832545</v>
      </c>
      <c r="P270" s="37">
        <f>SUMIFS(СВЦЭМ!$H$34:$H$777,СВЦЭМ!$A$34:$A$777,$A270,СВЦЭМ!$B$34:$B$777,P$260)+'СЕТ СН'!$F$12</f>
        <v>259.61100012999998</v>
      </c>
      <c r="Q270" s="37">
        <f>SUMIFS(СВЦЭМ!$H$34:$H$777,СВЦЭМ!$A$34:$A$777,$A270,СВЦЭМ!$B$34:$B$777,Q$260)+'СЕТ СН'!$F$12</f>
        <v>264.04644356</v>
      </c>
      <c r="R270" s="37">
        <f>SUMIFS(СВЦЭМ!$H$34:$H$777,СВЦЭМ!$A$34:$A$777,$A270,СВЦЭМ!$B$34:$B$777,R$260)+'СЕТ СН'!$F$12</f>
        <v>265.07555496999998</v>
      </c>
      <c r="S270" s="37">
        <f>SUMIFS(СВЦЭМ!$H$34:$H$777,СВЦЭМ!$A$34:$A$777,$A270,СВЦЭМ!$B$34:$B$777,S$260)+'СЕТ СН'!$F$12</f>
        <v>268.18955985999997</v>
      </c>
      <c r="T270" s="37">
        <f>SUMIFS(СВЦЭМ!$H$34:$H$777,СВЦЭМ!$A$34:$A$777,$A270,СВЦЭМ!$B$34:$B$777,T$260)+'СЕТ СН'!$F$12</f>
        <v>257.18043858999999</v>
      </c>
      <c r="U270" s="37">
        <f>SUMIFS(СВЦЭМ!$H$34:$H$777,СВЦЭМ!$A$34:$A$777,$A270,СВЦЭМ!$B$34:$B$777,U$260)+'СЕТ СН'!$F$12</f>
        <v>249.01623537</v>
      </c>
      <c r="V270" s="37">
        <f>SUMIFS(СВЦЭМ!$H$34:$H$777,СВЦЭМ!$A$34:$A$777,$A270,СВЦЭМ!$B$34:$B$777,V$260)+'СЕТ СН'!$F$12</f>
        <v>246.61378748000001</v>
      </c>
      <c r="W270" s="37">
        <f>SUMIFS(СВЦЭМ!$H$34:$H$777,СВЦЭМ!$A$34:$A$777,$A270,СВЦЭМ!$B$34:$B$777,W$260)+'СЕТ СН'!$F$12</f>
        <v>243.67082844000001</v>
      </c>
      <c r="X270" s="37">
        <f>SUMIFS(СВЦЭМ!$H$34:$H$777,СВЦЭМ!$A$34:$A$777,$A270,СВЦЭМ!$B$34:$B$777,X$260)+'СЕТ СН'!$F$12</f>
        <v>264.76117313999998</v>
      </c>
      <c r="Y270" s="37">
        <f>SUMIFS(СВЦЭМ!$H$34:$H$777,СВЦЭМ!$A$34:$A$777,$A270,СВЦЭМ!$B$34:$B$777,Y$260)+'СЕТ СН'!$F$12</f>
        <v>293.10025718999998</v>
      </c>
    </row>
    <row r="271" spans="1:27" ht="15.75" x14ac:dyDescent="0.2">
      <c r="A271" s="36">
        <f t="shared" si="7"/>
        <v>42624</v>
      </c>
      <c r="B271" s="37">
        <f>SUMIFS(СВЦЭМ!$H$34:$H$777,СВЦЭМ!$A$34:$A$777,$A271,СВЦЭМ!$B$34:$B$777,B$260)+'СЕТ СН'!$F$12</f>
        <v>311.97670671999998</v>
      </c>
      <c r="C271" s="37">
        <f>SUMIFS(СВЦЭМ!$H$34:$H$777,СВЦЭМ!$A$34:$A$777,$A271,СВЦЭМ!$B$34:$B$777,C$260)+'СЕТ СН'!$F$12</f>
        <v>345.98028347000002</v>
      </c>
      <c r="D271" s="37">
        <f>SUMIFS(СВЦЭМ!$H$34:$H$777,СВЦЭМ!$A$34:$A$777,$A271,СВЦЭМ!$B$34:$B$777,D$260)+'СЕТ СН'!$F$12</f>
        <v>371.20899116999999</v>
      </c>
      <c r="E271" s="37">
        <f>SUMIFS(СВЦЭМ!$H$34:$H$777,СВЦЭМ!$A$34:$A$777,$A271,СВЦЭМ!$B$34:$B$777,E$260)+'СЕТ СН'!$F$12</f>
        <v>379.71584804999998</v>
      </c>
      <c r="F271" s="37">
        <f>SUMIFS(СВЦЭМ!$H$34:$H$777,СВЦЭМ!$A$34:$A$777,$A271,СВЦЭМ!$B$34:$B$777,F$260)+'СЕТ СН'!$F$12</f>
        <v>379.29745120000001</v>
      </c>
      <c r="G271" s="37">
        <f>SUMIFS(СВЦЭМ!$H$34:$H$777,СВЦЭМ!$A$34:$A$777,$A271,СВЦЭМ!$B$34:$B$777,G$260)+'СЕТ СН'!$F$12</f>
        <v>377.95437859999998</v>
      </c>
      <c r="H271" s="37">
        <f>SUMIFS(СВЦЭМ!$H$34:$H$777,СВЦЭМ!$A$34:$A$777,$A271,СВЦЭМ!$B$34:$B$777,H$260)+'СЕТ СН'!$F$12</f>
        <v>370.17325419000002</v>
      </c>
      <c r="I271" s="37">
        <f>SUMIFS(СВЦЭМ!$H$34:$H$777,СВЦЭМ!$A$34:$A$777,$A271,СВЦЭМ!$B$34:$B$777,I$260)+'СЕТ СН'!$F$12</f>
        <v>348.10444244000001</v>
      </c>
      <c r="J271" s="37">
        <f>SUMIFS(СВЦЭМ!$H$34:$H$777,СВЦЭМ!$A$34:$A$777,$A271,СВЦЭМ!$B$34:$B$777,J$260)+'СЕТ СН'!$F$12</f>
        <v>303.94715795000002</v>
      </c>
      <c r="K271" s="37">
        <f>SUMIFS(СВЦЭМ!$H$34:$H$777,СВЦЭМ!$A$34:$A$777,$A271,СВЦЭМ!$B$34:$B$777,K$260)+'СЕТ СН'!$F$12</f>
        <v>274.26193899999998</v>
      </c>
      <c r="L271" s="37">
        <f>SUMIFS(СВЦЭМ!$H$34:$H$777,СВЦЭМ!$A$34:$A$777,$A271,СВЦЭМ!$B$34:$B$777,L$260)+'СЕТ СН'!$F$12</f>
        <v>261.96549930999998</v>
      </c>
      <c r="M271" s="37">
        <f>SUMIFS(СВЦЭМ!$H$34:$H$777,СВЦЭМ!$A$34:$A$777,$A271,СВЦЭМ!$B$34:$B$777,M$260)+'СЕТ СН'!$F$12</f>
        <v>281.67498933000002</v>
      </c>
      <c r="N271" s="37">
        <f>SUMIFS(СВЦЭМ!$H$34:$H$777,СВЦЭМ!$A$34:$A$777,$A271,СВЦЭМ!$B$34:$B$777,N$260)+'СЕТ СН'!$F$12</f>
        <v>278.85173168</v>
      </c>
      <c r="O271" s="37">
        <f>SUMIFS(СВЦЭМ!$H$34:$H$777,СВЦЭМ!$A$34:$A$777,$A271,СВЦЭМ!$B$34:$B$777,O$260)+'СЕТ СН'!$F$12</f>
        <v>277.09839565999999</v>
      </c>
      <c r="P271" s="37">
        <f>SUMIFS(СВЦЭМ!$H$34:$H$777,СВЦЭМ!$A$34:$A$777,$A271,СВЦЭМ!$B$34:$B$777,P$260)+'СЕТ СН'!$F$12</f>
        <v>285.86670963</v>
      </c>
      <c r="Q271" s="37">
        <f>SUMIFS(СВЦЭМ!$H$34:$H$777,СВЦЭМ!$A$34:$A$777,$A271,СВЦЭМ!$B$34:$B$777,Q$260)+'СЕТ СН'!$F$12</f>
        <v>283.57606212000002</v>
      </c>
      <c r="R271" s="37">
        <f>SUMIFS(СВЦЭМ!$H$34:$H$777,СВЦЭМ!$A$34:$A$777,$A271,СВЦЭМ!$B$34:$B$777,R$260)+'СЕТ СН'!$F$12</f>
        <v>281.01923865999998</v>
      </c>
      <c r="S271" s="37">
        <f>SUMIFS(СВЦЭМ!$H$34:$H$777,СВЦЭМ!$A$34:$A$777,$A271,СВЦЭМ!$B$34:$B$777,S$260)+'СЕТ СН'!$F$12</f>
        <v>286.78995476</v>
      </c>
      <c r="T271" s="37">
        <f>SUMIFS(СВЦЭМ!$H$34:$H$777,СВЦЭМ!$A$34:$A$777,$A271,СВЦЭМ!$B$34:$B$777,T$260)+'СЕТ СН'!$F$12</f>
        <v>278.86395628000002</v>
      </c>
      <c r="U271" s="37">
        <f>SUMIFS(СВЦЭМ!$H$34:$H$777,СВЦЭМ!$A$34:$A$777,$A271,СВЦЭМ!$B$34:$B$777,U$260)+'СЕТ СН'!$F$12</f>
        <v>252.31355880000001</v>
      </c>
      <c r="V271" s="37">
        <f>SUMIFS(СВЦЭМ!$H$34:$H$777,СВЦЭМ!$A$34:$A$777,$A271,СВЦЭМ!$B$34:$B$777,V$260)+'СЕТ СН'!$F$12</f>
        <v>272.59048548999999</v>
      </c>
      <c r="W271" s="37">
        <f>SUMIFS(СВЦЭМ!$H$34:$H$777,СВЦЭМ!$A$34:$A$777,$A271,СВЦЭМ!$B$34:$B$777,W$260)+'СЕТ СН'!$F$12</f>
        <v>291.76346352000002</v>
      </c>
      <c r="X271" s="37">
        <f>SUMIFS(СВЦЭМ!$H$34:$H$777,СВЦЭМ!$A$34:$A$777,$A271,СВЦЭМ!$B$34:$B$777,X$260)+'СЕТ СН'!$F$12</f>
        <v>274.32763492999999</v>
      </c>
      <c r="Y271" s="37">
        <f>SUMIFS(СВЦЭМ!$H$34:$H$777,СВЦЭМ!$A$34:$A$777,$A271,СВЦЭМ!$B$34:$B$777,Y$260)+'СЕТ СН'!$F$12</f>
        <v>281.56653353000002</v>
      </c>
    </row>
    <row r="272" spans="1:27" ht="15.75" x14ac:dyDescent="0.2">
      <c r="A272" s="36">
        <f t="shared" si="7"/>
        <v>42625</v>
      </c>
      <c r="B272" s="37">
        <f>SUMIFS(СВЦЭМ!$H$34:$H$777,СВЦЭМ!$A$34:$A$777,$A272,СВЦЭМ!$B$34:$B$777,B$260)+'СЕТ СН'!$F$12</f>
        <v>306.60274720000001</v>
      </c>
      <c r="C272" s="37">
        <f>SUMIFS(СВЦЭМ!$H$34:$H$777,СВЦЭМ!$A$34:$A$777,$A272,СВЦЭМ!$B$34:$B$777,C$260)+'СЕТ СН'!$F$12</f>
        <v>339.50430252000001</v>
      </c>
      <c r="D272" s="37">
        <f>SUMIFS(СВЦЭМ!$H$34:$H$777,СВЦЭМ!$A$34:$A$777,$A272,СВЦЭМ!$B$34:$B$777,D$260)+'СЕТ СН'!$F$12</f>
        <v>356.09003863999999</v>
      </c>
      <c r="E272" s="37">
        <f>SUMIFS(СВЦЭМ!$H$34:$H$777,СВЦЭМ!$A$34:$A$777,$A272,СВЦЭМ!$B$34:$B$777,E$260)+'СЕТ СН'!$F$12</f>
        <v>364.03337441000002</v>
      </c>
      <c r="F272" s="37">
        <f>SUMIFS(СВЦЭМ!$H$34:$H$777,СВЦЭМ!$A$34:$A$777,$A272,СВЦЭМ!$B$34:$B$777,F$260)+'СЕТ СН'!$F$12</f>
        <v>362.54023303999998</v>
      </c>
      <c r="G272" s="37">
        <f>SUMIFS(СВЦЭМ!$H$34:$H$777,СВЦЭМ!$A$34:$A$777,$A272,СВЦЭМ!$B$34:$B$777,G$260)+'СЕТ СН'!$F$12</f>
        <v>353.19039832999999</v>
      </c>
      <c r="H272" s="37">
        <f>SUMIFS(СВЦЭМ!$H$34:$H$777,СВЦЭМ!$A$34:$A$777,$A272,СВЦЭМ!$B$34:$B$777,H$260)+'СЕТ СН'!$F$12</f>
        <v>319.86989656999998</v>
      </c>
      <c r="I272" s="37">
        <f>SUMIFS(СВЦЭМ!$H$34:$H$777,СВЦЭМ!$A$34:$A$777,$A272,СВЦЭМ!$B$34:$B$777,I$260)+'СЕТ СН'!$F$12</f>
        <v>282.09255938000001</v>
      </c>
      <c r="J272" s="37">
        <f>SUMIFS(СВЦЭМ!$H$34:$H$777,СВЦЭМ!$A$34:$A$777,$A272,СВЦЭМ!$B$34:$B$777,J$260)+'СЕТ СН'!$F$12</f>
        <v>259.43330781999998</v>
      </c>
      <c r="K272" s="37">
        <f>SUMIFS(СВЦЭМ!$H$34:$H$777,СВЦЭМ!$A$34:$A$777,$A272,СВЦЭМ!$B$34:$B$777,K$260)+'СЕТ СН'!$F$12</f>
        <v>257.98497119000001</v>
      </c>
      <c r="L272" s="37">
        <f>SUMIFS(СВЦЭМ!$H$34:$H$777,СВЦЭМ!$A$34:$A$777,$A272,СВЦЭМ!$B$34:$B$777,L$260)+'СЕТ СН'!$F$12</f>
        <v>251.69033578</v>
      </c>
      <c r="M272" s="37">
        <f>SUMIFS(СВЦЭМ!$H$34:$H$777,СВЦЭМ!$A$34:$A$777,$A272,СВЦЭМ!$B$34:$B$777,M$260)+'СЕТ СН'!$F$12</f>
        <v>246.1637063</v>
      </c>
      <c r="N272" s="37">
        <f>SUMIFS(СВЦЭМ!$H$34:$H$777,СВЦЭМ!$A$34:$A$777,$A272,СВЦЭМ!$B$34:$B$777,N$260)+'СЕТ СН'!$F$12</f>
        <v>242.86435553999999</v>
      </c>
      <c r="O272" s="37">
        <f>SUMIFS(СВЦЭМ!$H$34:$H$777,СВЦЭМ!$A$34:$A$777,$A272,СВЦЭМ!$B$34:$B$777,O$260)+'СЕТ СН'!$F$12</f>
        <v>244.09711132999999</v>
      </c>
      <c r="P272" s="37">
        <f>SUMIFS(СВЦЭМ!$H$34:$H$777,СВЦЭМ!$A$34:$A$777,$A272,СВЦЭМ!$B$34:$B$777,P$260)+'СЕТ СН'!$F$12</f>
        <v>249.37573842</v>
      </c>
      <c r="Q272" s="37">
        <f>SUMIFS(СВЦЭМ!$H$34:$H$777,СВЦЭМ!$A$34:$A$777,$A272,СВЦЭМ!$B$34:$B$777,Q$260)+'СЕТ СН'!$F$12</f>
        <v>246.67278110000001</v>
      </c>
      <c r="R272" s="37">
        <f>SUMIFS(СВЦЭМ!$H$34:$H$777,СВЦЭМ!$A$34:$A$777,$A272,СВЦЭМ!$B$34:$B$777,R$260)+'СЕТ СН'!$F$12</f>
        <v>247.13063686999999</v>
      </c>
      <c r="S272" s="37">
        <f>SUMIFS(СВЦЭМ!$H$34:$H$777,СВЦЭМ!$A$34:$A$777,$A272,СВЦЭМ!$B$34:$B$777,S$260)+'СЕТ СН'!$F$12</f>
        <v>245.80147263999999</v>
      </c>
      <c r="T272" s="37">
        <f>SUMIFS(СВЦЭМ!$H$34:$H$777,СВЦЭМ!$A$34:$A$777,$A272,СВЦЭМ!$B$34:$B$777,T$260)+'СЕТ СН'!$F$12</f>
        <v>248.98906885</v>
      </c>
      <c r="U272" s="37">
        <f>SUMIFS(СВЦЭМ!$H$34:$H$777,СВЦЭМ!$A$34:$A$777,$A272,СВЦЭМ!$B$34:$B$777,U$260)+'СЕТ СН'!$F$12</f>
        <v>253.98123648000001</v>
      </c>
      <c r="V272" s="37">
        <f>SUMIFS(СВЦЭМ!$H$34:$H$777,СВЦЭМ!$A$34:$A$777,$A272,СВЦЭМ!$B$34:$B$777,V$260)+'СЕТ СН'!$F$12</f>
        <v>263.13222073999998</v>
      </c>
      <c r="W272" s="37">
        <f>SUMIFS(СВЦЭМ!$H$34:$H$777,СВЦЭМ!$A$34:$A$777,$A272,СВЦЭМ!$B$34:$B$777,W$260)+'СЕТ СН'!$F$12</f>
        <v>245.65666942999999</v>
      </c>
      <c r="X272" s="37">
        <f>SUMIFS(СВЦЭМ!$H$34:$H$777,СВЦЭМ!$A$34:$A$777,$A272,СВЦЭМ!$B$34:$B$777,X$260)+'СЕТ СН'!$F$12</f>
        <v>235.78554276</v>
      </c>
      <c r="Y272" s="37">
        <f>SUMIFS(СВЦЭМ!$H$34:$H$777,СВЦЭМ!$A$34:$A$777,$A272,СВЦЭМ!$B$34:$B$777,Y$260)+'СЕТ СН'!$F$12</f>
        <v>259.19858785000002</v>
      </c>
    </row>
    <row r="273" spans="1:25" ht="15.75" x14ac:dyDescent="0.2">
      <c r="A273" s="36">
        <f t="shared" si="7"/>
        <v>42626</v>
      </c>
      <c r="B273" s="37">
        <f>SUMIFS(СВЦЭМ!$H$34:$H$777,СВЦЭМ!$A$34:$A$777,$A273,СВЦЭМ!$B$34:$B$777,B$260)+'СЕТ СН'!$F$12</f>
        <v>316.76696800000002</v>
      </c>
      <c r="C273" s="37">
        <f>SUMIFS(СВЦЭМ!$H$34:$H$777,СВЦЭМ!$A$34:$A$777,$A273,СВЦЭМ!$B$34:$B$777,C$260)+'СЕТ СН'!$F$12</f>
        <v>347.24001802999999</v>
      </c>
      <c r="D273" s="37">
        <f>SUMIFS(СВЦЭМ!$H$34:$H$777,СВЦЭМ!$A$34:$A$777,$A273,СВЦЭМ!$B$34:$B$777,D$260)+'СЕТ СН'!$F$12</f>
        <v>363.08536484000001</v>
      </c>
      <c r="E273" s="37">
        <f>SUMIFS(СВЦЭМ!$H$34:$H$777,СВЦЭМ!$A$34:$A$777,$A273,СВЦЭМ!$B$34:$B$777,E$260)+'СЕТ СН'!$F$12</f>
        <v>384.59250113000002</v>
      </c>
      <c r="F273" s="37">
        <f>SUMIFS(СВЦЭМ!$H$34:$H$777,СВЦЭМ!$A$34:$A$777,$A273,СВЦЭМ!$B$34:$B$777,F$260)+'СЕТ СН'!$F$12</f>
        <v>385.72635980000001</v>
      </c>
      <c r="G273" s="37">
        <f>SUMIFS(СВЦЭМ!$H$34:$H$777,СВЦЭМ!$A$34:$A$777,$A273,СВЦЭМ!$B$34:$B$777,G$260)+'СЕТ СН'!$F$12</f>
        <v>378.61162643</v>
      </c>
      <c r="H273" s="37">
        <f>SUMIFS(СВЦЭМ!$H$34:$H$777,СВЦЭМ!$A$34:$A$777,$A273,СВЦЭМ!$B$34:$B$777,H$260)+'СЕТ СН'!$F$12</f>
        <v>345.54084533000002</v>
      </c>
      <c r="I273" s="37">
        <f>SUMIFS(СВЦЭМ!$H$34:$H$777,СВЦЭМ!$A$34:$A$777,$A273,СВЦЭМ!$B$34:$B$777,I$260)+'СЕТ СН'!$F$12</f>
        <v>317.14285246999998</v>
      </c>
      <c r="J273" s="37">
        <f>SUMIFS(СВЦЭМ!$H$34:$H$777,СВЦЭМ!$A$34:$A$777,$A273,СВЦЭМ!$B$34:$B$777,J$260)+'СЕТ СН'!$F$12</f>
        <v>309.17307538</v>
      </c>
      <c r="K273" s="37">
        <f>SUMIFS(СВЦЭМ!$H$34:$H$777,СВЦЭМ!$A$34:$A$777,$A273,СВЦЭМ!$B$34:$B$777,K$260)+'СЕТ СН'!$F$12</f>
        <v>276.46912351999998</v>
      </c>
      <c r="L273" s="37">
        <f>SUMIFS(СВЦЭМ!$H$34:$H$777,СВЦЭМ!$A$34:$A$777,$A273,СВЦЭМ!$B$34:$B$777,L$260)+'СЕТ СН'!$F$12</f>
        <v>271.41270530000003</v>
      </c>
      <c r="M273" s="37">
        <f>SUMIFS(СВЦЭМ!$H$34:$H$777,СВЦЭМ!$A$34:$A$777,$A273,СВЦЭМ!$B$34:$B$777,M$260)+'СЕТ СН'!$F$12</f>
        <v>294.14312823</v>
      </c>
      <c r="N273" s="37">
        <f>SUMIFS(СВЦЭМ!$H$34:$H$777,СВЦЭМ!$A$34:$A$777,$A273,СВЦЭМ!$B$34:$B$777,N$260)+'СЕТ СН'!$F$12</f>
        <v>291.43387143000001</v>
      </c>
      <c r="O273" s="37">
        <f>SUMIFS(СВЦЭМ!$H$34:$H$777,СВЦЭМ!$A$34:$A$777,$A273,СВЦЭМ!$B$34:$B$777,O$260)+'СЕТ СН'!$F$12</f>
        <v>293.27225719</v>
      </c>
      <c r="P273" s="37">
        <f>SUMIFS(СВЦЭМ!$H$34:$H$777,СВЦЭМ!$A$34:$A$777,$A273,СВЦЭМ!$B$34:$B$777,P$260)+'СЕТ СН'!$F$12</f>
        <v>286.65185359999998</v>
      </c>
      <c r="Q273" s="37">
        <f>SUMIFS(СВЦЭМ!$H$34:$H$777,СВЦЭМ!$A$34:$A$777,$A273,СВЦЭМ!$B$34:$B$777,Q$260)+'СЕТ СН'!$F$12</f>
        <v>284.73926269999998</v>
      </c>
      <c r="R273" s="37">
        <f>SUMIFS(СВЦЭМ!$H$34:$H$777,СВЦЭМ!$A$34:$A$777,$A273,СВЦЭМ!$B$34:$B$777,R$260)+'СЕТ СН'!$F$12</f>
        <v>283.26476710999998</v>
      </c>
      <c r="S273" s="37">
        <f>SUMIFS(СВЦЭМ!$H$34:$H$777,СВЦЭМ!$A$34:$A$777,$A273,СВЦЭМ!$B$34:$B$777,S$260)+'СЕТ СН'!$F$12</f>
        <v>287.41495222999998</v>
      </c>
      <c r="T273" s="37">
        <f>SUMIFS(СВЦЭМ!$H$34:$H$777,СВЦЭМ!$A$34:$A$777,$A273,СВЦЭМ!$B$34:$B$777,T$260)+'СЕТ СН'!$F$12</f>
        <v>293.43005658999999</v>
      </c>
      <c r="U273" s="37">
        <f>SUMIFS(СВЦЭМ!$H$34:$H$777,СВЦЭМ!$A$34:$A$777,$A273,СВЦЭМ!$B$34:$B$777,U$260)+'СЕТ СН'!$F$12</f>
        <v>301.58608113999998</v>
      </c>
      <c r="V273" s="37">
        <f>SUMIFS(СВЦЭМ!$H$34:$H$777,СВЦЭМ!$A$34:$A$777,$A273,СВЦЭМ!$B$34:$B$777,V$260)+'СЕТ СН'!$F$12</f>
        <v>288.62215289</v>
      </c>
      <c r="W273" s="37">
        <f>SUMIFS(СВЦЭМ!$H$34:$H$777,СВЦЭМ!$A$34:$A$777,$A273,СВЦЭМ!$B$34:$B$777,W$260)+'СЕТ СН'!$F$12</f>
        <v>282.22311521</v>
      </c>
      <c r="X273" s="37">
        <f>SUMIFS(СВЦЭМ!$H$34:$H$777,СВЦЭМ!$A$34:$A$777,$A273,СВЦЭМ!$B$34:$B$777,X$260)+'СЕТ СН'!$F$12</f>
        <v>300.99897607999998</v>
      </c>
      <c r="Y273" s="37">
        <f>SUMIFS(СВЦЭМ!$H$34:$H$777,СВЦЭМ!$A$34:$A$777,$A273,СВЦЭМ!$B$34:$B$777,Y$260)+'СЕТ СН'!$F$12</f>
        <v>307.48638598000002</v>
      </c>
    </row>
    <row r="274" spans="1:25" ht="15.75" x14ac:dyDescent="0.2">
      <c r="A274" s="36">
        <f t="shared" si="7"/>
        <v>42627</v>
      </c>
      <c r="B274" s="37">
        <f>SUMIFS(СВЦЭМ!$H$34:$H$777,СВЦЭМ!$A$34:$A$777,$A274,СВЦЭМ!$B$34:$B$777,B$260)+'СЕТ СН'!$F$12</f>
        <v>341.54473154999999</v>
      </c>
      <c r="C274" s="37">
        <f>SUMIFS(СВЦЭМ!$H$34:$H$777,СВЦЭМ!$A$34:$A$777,$A274,СВЦЭМ!$B$34:$B$777,C$260)+'СЕТ СН'!$F$12</f>
        <v>374.51843509999998</v>
      </c>
      <c r="D274" s="37">
        <f>SUMIFS(СВЦЭМ!$H$34:$H$777,СВЦЭМ!$A$34:$A$777,$A274,СВЦЭМ!$B$34:$B$777,D$260)+'СЕТ СН'!$F$12</f>
        <v>397.56965629000001</v>
      </c>
      <c r="E274" s="37">
        <f>SUMIFS(СВЦЭМ!$H$34:$H$777,СВЦЭМ!$A$34:$A$777,$A274,СВЦЭМ!$B$34:$B$777,E$260)+'СЕТ СН'!$F$12</f>
        <v>407.44628753000001</v>
      </c>
      <c r="F274" s="37">
        <f>SUMIFS(СВЦЭМ!$H$34:$H$777,СВЦЭМ!$A$34:$A$777,$A274,СВЦЭМ!$B$34:$B$777,F$260)+'СЕТ СН'!$F$12</f>
        <v>408.01600938000001</v>
      </c>
      <c r="G274" s="37">
        <f>SUMIFS(СВЦЭМ!$H$34:$H$777,СВЦЭМ!$A$34:$A$777,$A274,СВЦЭМ!$B$34:$B$777,G$260)+'СЕТ СН'!$F$12</f>
        <v>398.44127896999998</v>
      </c>
      <c r="H274" s="37">
        <f>SUMIFS(СВЦЭМ!$H$34:$H$777,СВЦЭМ!$A$34:$A$777,$A274,СВЦЭМ!$B$34:$B$777,H$260)+'СЕТ СН'!$F$12</f>
        <v>368.66546584000002</v>
      </c>
      <c r="I274" s="37">
        <f>SUMIFS(СВЦЭМ!$H$34:$H$777,СВЦЭМ!$A$34:$A$777,$A274,СВЦЭМ!$B$34:$B$777,I$260)+'СЕТ СН'!$F$12</f>
        <v>322.26613650000002</v>
      </c>
      <c r="J274" s="37">
        <f>SUMIFS(СВЦЭМ!$H$34:$H$777,СВЦЭМ!$A$34:$A$777,$A274,СВЦЭМ!$B$34:$B$777,J$260)+'СЕТ СН'!$F$12</f>
        <v>285.61320617000001</v>
      </c>
      <c r="K274" s="37">
        <f>SUMIFS(СВЦЭМ!$H$34:$H$777,СВЦЭМ!$A$34:$A$777,$A274,СВЦЭМ!$B$34:$B$777,K$260)+'СЕТ СН'!$F$12</f>
        <v>270.26970337</v>
      </c>
      <c r="L274" s="37">
        <f>SUMIFS(СВЦЭМ!$H$34:$H$777,СВЦЭМ!$A$34:$A$777,$A274,СВЦЭМ!$B$34:$B$777,L$260)+'СЕТ СН'!$F$12</f>
        <v>259.25730403</v>
      </c>
      <c r="M274" s="37">
        <f>SUMIFS(СВЦЭМ!$H$34:$H$777,СВЦЭМ!$A$34:$A$777,$A274,СВЦЭМ!$B$34:$B$777,M$260)+'СЕТ СН'!$F$12</f>
        <v>255.54788772000001</v>
      </c>
      <c r="N274" s="37">
        <f>SUMIFS(СВЦЭМ!$H$34:$H$777,СВЦЭМ!$A$34:$A$777,$A274,СВЦЭМ!$B$34:$B$777,N$260)+'СЕТ СН'!$F$12</f>
        <v>274.90989184</v>
      </c>
      <c r="O274" s="37">
        <f>SUMIFS(СВЦЭМ!$H$34:$H$777,СВЦЭМ!$A$34:$A$777,$A274,СВЦЭМ!$B$34:$B$777,O$260)+'СЕТ СН'!$F$12</f>
        <v>274.78338803999998</v>
      </c>
      <c r="P274" s="37">
        <f>SUMIFS(СВЦЭМ!$H$34:$H$777,СВЦЭМ!$A$34:$A$777,$A274,СВЦЭМ!$B$34:$B$777,P$260)+'СЕТ СН'!$F$12</f>
        <v>279.81338511000001</v>
      </c>
      <c r="Q274" s="37">
        <f>SUMIFS(СВЦЭМ!$H$34:$H$777,СВЦЭМ!$A$34:$A$777,$A274,СВЦЭМ!$B$34:$B$777,Q$260)+'СЕТ СН'!$F$12</f>
        <v>268.83895210999998</v>
      </c>
      <c r="R274" s="37">
        <f>SUMIFS(СВЦЭМ!$H$34:$H$777,СВЦЭМ!$A$34:$A$777,$A274,СВЦЭМ!$B$34:$B$777,R$260)+'СЕТ СН'!$F$12</f>
        <v>258.32109969999999</v>
      </c>
      <c r="S274" s="37">
        <f>SUMIFS(СВЦЭМ!$H$34:$H$777,СВЦЭМ!$A$34:$A$777,$A274,СВЦЭМ!$B$34:$B$777,S$260)+'СЕТ СН'!$F$12</f>
        <v>248.40129224</v>
      </c>
      <c r="T274" s="37">
        <f>SUMIFS(СВЦЭМ!$H$34:$H$777,СВЦЭМ!$A$34:$A$777,$A274,СВЦЭМ!$B$34:$B$777,T$260)+'СЕТ СН'!$F$12</f>
        <v>244.29210841</v>
      </c>
      <c r="U274" s="37">
        <f>SUMIFS(СВЦЭМ!$H$34:$H$777,СВЦЭМ!$A$34:$A$777,$A274,СВЦЭМ!$B$34:$B$777,U$260)+'СЕТ СН'!$F$12</f>
        <v>242.54205775</v>
      </c>
      <c r="V274" s="37">
        <f>SUMIFS(СВЦЭМ!$H$34:$H$777,СВЦЭМ!$A$34:$A$777,$A274,СВЦЭМ!$B$34:$B$777,V$260)+'СЕТ СН'!$F$12</f>
        <v>246.77230915999999</v>
      </c>
      <c r="W274" s="37">
        <f>SUMIFS(СВЦЭМ!$H$34:$H$777,СВЦЭМ!$A$34:$A$777,$A274,СВЦЭМ!$B$34:$B$777,W$260)+'СЕТ СН'!$F$12</f>
        <v>238.90664493</v>
      </c>
      <c r="X274" s="37">
        <f>SUMIFS(СВЦЭМ!$H$34:$H$777,СВЦЭМ!$A$34:$A$777,$A274,СВЦЭМ!$B$34:$B$777,X$260)+'СЕТ СН'!$F$12</f>
        <v>251.07568026000001</v>
      </c>
      <c r="Y274" s="37">
        <f>SUMIFS(СВЦЭМ!$H$34:$H$777,СВЦЭМ!$A$34:$A$777,$A274,СВЦЭМ!$B$34:$B$777,Y$260)+'СЕТ СН'!$F$12</f>
        <v>297.09968734</v>
      </c>
    </row>
    <row r="275" spans="1:25" ht="15.75" x14ac:dyDescent="0.2">
      <c r="A275" s="36">
        <f t="shared" si="7"/>
        <v>42628</v>
      </c>
      <c r="B275" s="37">
        <f>SUMIFS(СВЦЭМ!$H$34:$H$777,СВЦЭМ!$A$34:$A$777,$A275,СВЦЭМ!$B$34:$B$777,B$260)+'СЕТ СН'!$F$12</f>
        <v>346.69814909000002</v>
      </c>
      <c r="C275" s="37">
        <f>SUMIFS(СВЦЭМ!$H$34:$H$777,СВЦЭМ!$A$34:$A$777,$A275,СВЦЭМ!$B$34:$B$777,C$260)+'СЕТ СН'!$F$12</f>
        <v>380.88535069</v>
      </c>
      <c r="D275" s="37">
        <f>SUMIFS(СВЦЭМ!$H$34:$H$777,СВЦЭМ!$A$34:$A$777,$A275,СВЦЭМ!$B$34:$B$777,D$260)+'СЕТ СН'!$F$12</f>
        <v>400.89225032000002</v>
      </c>
      <c r="E275" s="37">
        <f>SUMIFS(СВЦЭМ!$H$34:$H$777,СВЦЭМ!$A$34:$A$777,$A275,СВЦЭМ!$B$34:$B$777,E$260)+'СЕТ СН'!$F$12</f>
        <v>410.24251096</v>
      </c>
      <c r="F275" s="37">
        <f>SUMIFS(СВЦЭМ!$H$34:$H$777,СВЦЭМ!$A$34:$A$777,$A275,СВЦЭМ!$B$34:$B$777,F$260)+'СЕТ СН'!$F$12</f>
        <v>409.95771373999997</v>
      </c>
      <c r="G275" s="37">
        <f>SUMIFS(СВЦЭМ!$H$34:$H$777,СВЦЭМ!$A$34:$A$777,$A275,СВЦЭМ!$B$34:$B$777,G$260)+'СЕТ СН'!$F$12</f>
        <v>399.53579581000002</v>
      </c>
      <c r="H275" s="37">
        <f>SUMIFS(СВЦЭМ!$H$34:$H$777,СВЦЭМ!$A$34:$A$777,$A275,СВЦЭМ!$B$34:$B$777,H$260)+'СЕТ СН'!$F$12</f>
        <v>365.95229004999999</v>
      </c>
      <c r="I275" s="37">
        <f>SUMIFS(СВЦЭМ!$H$34:$H$777,СВЦЭМ!$A$34:$A$777,$A275,СВЦЭМ!$B$34:$B$777,I$260)+'СЕТ СН'!$F$12</f>
        <v>319.65322461</v>
      </c>
      <c r="J275" s="37">
        <f>SUMIFS(СВЦЭМ!$H$34:$H$777,СВЦЭМ!$A$34:$A$777,$A275,СВЦЭМ!$B$34:$B$777,J$260)+'СЕТ СН'!$F$12</f>
        <v>285.96295734</v>
      </c>
      <c r="K275" s="37">
        <f>SUMIFS(СВЦЭМ!$H$34:$H$777,СВЦЭМ!$A$34:$A$777,$A275,СВЦЭМ!$B$34:$B$777,K$260)+'СЕТ СН'!$F$12</f>
        <v>273.79417568999997</v>
      </c>
      <c r="L275" s="37">
        <f>SUMIFS(СВЦЭМ!$H$34:$H$777,СВЦЭМ!$A$34:$A$777,$A275,СВЦЭМ!$B$34:$B$777,L$260)+'СЕТ СН'!$F$12</f>
        <v>254.27533595</v>
      </c>
      <c r="M275" s="37">
        <f>SUMIFS(СВЦЭМ!$H$34:$H$777,СВЦЭМ!$A$34:$A$777,$A275,СВЦЭМ!$B$34:$B$777,M$260)+'СЕТ СН'!$F$12</f>
        <v>249.68991815000001</v>
      </c>
      <c r="N275" s="37">
        <f>SUMIFS(СВЦЭМ!$H$34:$H$777,СВЦЭМ!$A$34:$A$777,$A275,СВЦЭМ!$B$34:$B$777,N$260)+'СЕТ СН'!$F$12</f>
        <v>269.90884613999998</v>
      </c>
      <c r="O275" s="37">
        <f>SUMIFS(СВЦЭМ!$H$34:$H$777,СВЦЭМ!$A$34:$A$777,$A275,СВЦЭМ!$B$34:$B$777,O$260)+'СЕТ СН'!$F$12</f>
        <v>270.33730492000001</v>
      </c>
      <c r="P275" s="37">
        <f>SUMIFS(СВЦЭМ!$H$34:$H$777,СВЦЭМ!$A$34:$A$777,$A275,СВЦЭМ!$B$34:$B$777,P$260)+'СЕТ СН'!$F$12</f>
        <v>276.45544453999997</v>
      </c>
      <c r="Q275" s="37">
        <f>SUMIFS(СВЦЭМ!$H$34:$H$777,СВЦЭМ!$A$34:$A$777,$A275,СВЦЭМ!$B$34:$B$777,Q$260)+'СЕТ СН'!$F$12</f>
        <v>280.49933390000001</v>
      </c>
      <c r="R275" s="37">
        <f>SUMIFS(СВЦЭМ!$H$34:$H$777,СВЦЭМ!$A$34:$A$777,$A275,СВЦЭМ!$B$34:$B$777,R$260)+'СЕТ СН'!$F$12</f>
        <v>270.98788869999998</v>
      </c>
      <c r="S275" s="37">
        <f>SUMIFS(СВЦЭМ!$H$34:$H$777,СВЦЭМ!$A$34:$A$777,$A275,СВЦЭМ!$B$34:$B$777,S$260)+'СЕТ СН'!$F$12</f>
        <v>266.32448152000001</v>
      </c>
      <c r="T275" s="37">
        <f>SUMIFS(СВЦЭМ!$H$34:$H$777,СВЦЭМ!$A$34:$A$777,$A275,СВЦЭМ!$B$34:$B$777,T$260)+'СЕТ СН'!$F$12</f>
        <v>256.57881805</v>
      </c>
      <c r="U275" s="37">
        <f>SUMIFS(СВЦЭМ!$H$34:$H$777,СВЦЭМ!$A$34:$A$777,$A275,СВЦЭМ!$B$34:$B$777,U$260)+'СЕТ СН'!$F$12</f>
        <v>246.59540612999999</v>
      </c>
      <c r="V275" s="37">
        <f>SUMIFS(СВЦЭМ!$H$34:$H$777,СВЦЭМ!$A$34:$A$777,$A275,СВЦЭМ!$B$34:$B$777,V$260)+'СЕТ СН'!$F$12</f>
        <v>252.22308923</v>
      </c>
      <c r="W275" s="37">
        <f>SUMIFS(СВЦЭМ!$H$34:$H$777,СВЦЭМ!$A$34:$A$777,$A275,СВЦЭМ!$B$34:$B$777,W$260)+'СЕТ СН'!$F$12</f>
        <v>244.62604433999999</v>
      </c>
      <c r="X275" s="37">
        <f>SUMIFS(СВЦЭМ!$H$34:$H$777,СВЦЭМ!$A$34:$A$777,$A275,СВЦЭМ!$B$34:$B$777,X$260)+'СЕТ СН'!$F$12</f>
        <v>263.38826383999998</v>
      </c>
      <c r="Y275" s="37">
        <f>SUMIFS(СВЦЭМ!$H$34:$H$777,СВЦЭМ!$A$34:$A$777,$A275,СВЦЭМ!$B$34:$B$777,Y$260)+'СЕТ СН'!$F$12</f>
        <v>312.47171861999999</v>
      </c>
    </row>
    <row r="276" spans="1:25" ht="15.75" x14ac:dyDescent="0.2">
      <c r="A276" s="36">
        <f t="shared" si="7"/>
        <v>42629</v>
      </c>
      <c r="B276" s="37">
        <f>SUMIFS(СВЦЭМ!$H$34:$H$777,СВЦЭМ!$A$34:$A$777,$A276,СВЦЭМ!$B$34:$B$777,B$260)+'СЕТ СН'!$F$12</f>
        <v>350.42407106000002</v>
      </c>
      <c r="C276" s="37">
        <f>SUMIFS(СВЦЭМ!$H$34:$H$777,СВЦЭМ!$A$34:$A$777,$A276,СВЦЭМ!$B$34:$B$777,C$260)+'СЕТ СН'!$F$12</f>
        <v>366.88157338000002</v>
      </c>
      <c r="D276" s="37">
        <f>SUMIFS(СВЦЭМ!$H$34:$H$777,СВЦЭМ!$A$34:$A$777,$A276,СВЦЭМ!$B$34:$B$777,D$260)+'СЕТ СН'!$F$12</f>
        <v>382.64611755999999</v>
      </c>
      <c r="E276" s="37">
        <f>SUMIFS(СВЦЭМ!$H$34:$H$777,СВЦЭМ!$A$34:$A$777,$A276,СВЦЭМ!$B$34:$B$777,E$260)+'СЕТ СН'!$F$12</f>
        <v>388.29317161</v>
      </c>
      <c r="F276" s="37">
        <f>SUMIFS(СВЦЭМ!$H$34:$H$777,СВЦЭМ!$A$34:$A$777,$A276,СВЦЭМ!$B$34:$B$777,F$260)+'СЕТ СН'!$F$12</f>
        <v>387.04941435000001</v>
      </c>
      <c r="G276" s="37">
        <f>SUMIFS(СВЦЭМ!$H$34:$H$777,СВЦЭМ!$A$34:$A$777,$A276,СВЦЭМ!$B$34:$B$777,G$260)+'СЕТ СН'!$F$12</f>
        <v>380.55959576999999</v>
      </c>
      <c r="H276" s="37">
        <f>SUMIFS(СВЦЭМ!$H$34:$H$777,СВЦЭМ!$A$34:$A$777,$A276,СВЦЭМ!$B$34:$B$777,H$260)+'СЕТ СН'!$F$12</f>
        <v>347.55571666999998</v>
      </c>
      <c r="I276" s="37">
        <f>SUMIFS(СВЦЭМ!$H$34:$H$777,СВЦЭМ!$A$34:$A$777,$A276,СВЦЭМ!$B$34:$B$777,I$260)+'СЕТ СН'!$F$12</f>
        <v>303.48385568999998</v>
      </c>
      <c r="J276" s="37">
        <f>SUMIFS(СВЦЭМ!$H$34:$H$777,СВЦЭМ!$A$34:$A$777,$A276,СВЦЭМ!$B$34:$B$777,J$260)+'СЕТ СН'!$F$12</f>
        <v>281.97185251000002</v>
      </c>
      <c r="K276" s="37">
        <f>SUMIFS(СВЦЭМ!$H$34:$H$777,СВЦЭМ!$A$34:$A$777,$A276,СВЦЭМ!$B$34:$B$777,K$260)+'СЕТ СН'!$F$12</f>
        <v>258.03594573999999</v>
      </c>
      <c r="L276" s="37">
        <f>SUMIFS(СВЦЭМ!$H$34:$H$777,СВЦЭМ!$A$34:$A$777,$A276,СВЦЭМ!$B$34:$B$777,L$260)+'СЕТ СН'!$F$12</f>
        <v>245.08160189</v>
      </c>
      <c r="M276" s="37">
        <f>SUMIFS(СВЦЭМ!$H$34:$H$777,СВЦЭМ!$A$34:$A$777,$A276,СВЦЭМ!$B$34:$B$777,M$260)+'СЕТ СН'!$F$12</f>
        <v>231.89516599000001</v>
      </c>
      <c r="N276" s="37">
        <f>SUMIFS(СВЦЭМ!$H$34:$H$777,СВЦЭМ!$A$34:$A$777,$A276,СВЦЭМ!$B$34:$B$777,N$260)+'СЕТ СН'!$F$12</f>
        <v>236.11451661000001</v>
      </c>
      <c r="O276" s="37">
        <f>SUMIFS(СВЦЭМ!$H$34:$H$777,СВЦЭМ!$A$34:$A$777,$A276,СВЦЭМ!$B$34:$B$777,O$260)+'СЕТ СН'!$F$12</f>
        <v>234.90859370999999</v>
      </c>
      <c r="P276" s="37">
        <f>SUMIFS(СВЦЭМ!$H$34:$H$777,СВЦЭМ!$A$34:$A$777,$A276,СВЦЭМ!$B$34:$B$777,P$260)+'СЕТ СН'!$F$12</f>
        <v>235.82823309</v>
      </c>
      <c r="Q276" s="37">
        <f>SUMIFS(СВЦЭМ!$H$34:$H$777,СВЦЭМ!$A$34:$A$777,$A276,СВЦЭМ!$B$34:$B$777,Q$260)+'СЕТ СН'!$F$12</f>
        <v>238.58194907999999</v>
      </c>
      <c r="R276" s="37">
        <f>SUMIFS(СВЦЭМ!$H$34:$H$777,СВЦЭМ!$A$34:$A$777,$A276,СВЦЭМ!$B$34:$B$777,R$260)+'СЕТ СН'!$F$12</f>
        <v>241.96572879999999</v>
      </c>
      <c r="S276" s="37">
        <f>SUMIFS(СВЦЭМ!$H$34:$H$777,СВЦЭМ!$A$34:$A$777,$A276,СВЦЭМ!$B$34:$B$777,S$260)+'СЕТ СН'!$F$12</f>
        <v>241.47299534000001</v>
      </c>
      <c r="T276" s="37">
        <f>SUMIFS(СВЦЭМ!$H$34:$H$777,СВЦЭМ!$A$34:$A$777,$A276,СВЦЭМ!$B$34:$B$777,T$260)+'СЕТ СН'!$F$12</f>
        <v>238.09401185999999</v>
      </c>
      <c r="U276" s="37">
        <f>SUMIFS(СВЦЭМ!$H$34:$H$777,СВЦЭМ!$A$34:$A$777,$A276,СВЦЭМ!$B$34:$B$777,U$260)+'СЕТ СН'!$F$12</f>
        <v>234.78845140000001</v>
      </c>
      <c r="V276" s="37">
        <f>SUMIFS(СВЦЭМ!$H$34:$H$777,СВЦЭМ!$A$34:$A$777,$A276,СВЦЭМ!$B$34:$B$777,V$260)+'СЕТ СН'!$F$12</f>
        <v>238.79317287000001</v>
      </c>
      <c r="W276" s="37">
        <f>SUMIFS(СВЦЭМ!$H$34:$H$777,СВЦЭМ!$A$34:$A$777,$A276,СВЦЭМ!$B$34:$B$777,W$260)+'СЕТ СН'!$F$12</f>
        <v>227.63629298000001</v>
      </c>
      <c r="X276" s="37">
        <f>SUMIFS(СВЦЭМ!$H$34:$H$777,СВЦЭМ!$A$34:$A$777,$A276,СВЦЭМ!$B$34:$B$777,X$260)+'СЕТ СН'!$F$12</f>
        <v>238.38838096000001</v>
      </c>
      <c r="Y276" s="37">
        <f>SUMIFS(СВЦЭМ!$H$34:$H$777,СВЦЭМ!$A$34:$A$777,$A276,СВЦЭМ!$B$34:$B$777,Y$260)+'СЕТ СН'!$F$12</f>
        <v>288.78067182000001</v>
      </c>
    </row>
    <row r="277" spans="1:25" ht="15.75" x14ac:dyDescent="0.2">
      <c r="A277" s="36">
        <f t="shared" si="7"/>
        <v>42630</v>
      </c>
      <c r="B277" s="37">
        <f>SUMIFS(СВЦЭМ!$H$34:$H$777,СВЦЭМ!$A$34:$A$777,$A277,СВЦЭМ!$B$34:$B$777,B$260)+'СЕТ СН'!$F$12</f>
        <v>330.76223640000001</v>
      </c>
      <c r="C277" s="37">
        <f>SUMIFS(СВЦЭМ!$H$34:$H$777,СВЦЭМ!$A$34:$A$777,$A277,СВЦЭМ!$B$34:$B$777,C$260)+'СЕТ СН'!$F$12</f>
        <v>365.83744746999997</v>
      </c>
      <c r="D277" s="37">
        <f>SUMIFS(СВЦЭМ!$H$34:$H$777,СВЦЭМ!$A$34:$A$777,$A277,СВЦЭМ!$B$34:$B$777,D$260)+'СЕТ СН'!$F$12</f>
        <v>385.72186282000001</v>
      </c>
      <c r="E277" s="37">
        <f>SUMIFS(СВЦЭМ!$H$34:$H$777,СВЦЭМ!$A$34:$A$777,$A277,СВЦЭМ!$B$34:$B$777,E$260)+'СЕТ СН'!$F$12</f>
        <v>389.94442573999999</v>
      </c>
      <c r="F277" s="37">
        <f>SUMIFS(СВЦЭМ!$H$34:$H$777,СВЦЭМ!$A$34:$A$777,$A277,СВЦЭМ!$B$34:$B$777,F$260)+'СЕТ СН'!$F$12</f>
        <v>391.85072166999998</v>
      </c>
      <c r="G277" s="37">
        <f>SUMIFS(СВЦЭМ!$H$34:$H$777,СВЦЭМ!$A$34:$A$777,$A277,СВЦЭМ!$B$34:$B$777,G$260)+'СЕТ СН'!$F$12</f>
        <v>389.19840132000002</v>
      </c>
      <c r="H277" s="37">
        <f>SUMIFS(СВЦЭМ!$H$34:$H$777,СВЦЭМ!$A$34:$A$777,$A277,СВЦЭМ!$B$34:$B$777,H$260)+'СЕТ СН'!$F$12</f>
        <v>377.72239629000001</v>
      </c>
      <c r="I277" s="37">
        <f>SUMIFS(СВЦЭМ!$H$34:$H$777,СВЦЭМ!$A$34:$A$777,$A277,СВЦЭМ!$B$34:$B$777,I$260)+'СЕТ СН'!$F$12</f>
        <v>345.81073810999999</v>
      </c>
      <c r="J277" s="37">
        <f>SUMIFS(СВЦЭМ!$H$34:$H$777,СВЦЭМ!$A$34:$A$777,$A277,СВЦЭМ!$B$34:$B$777,J$260)+'СЕТ СН'!$F$12</f>
        <v>300.49703969000001</v>
      </c>
      <c r="K277" s="37">
        <f>SUMIFS(СВЦЭМ!$H$34:$H$777,СВЦЭМ!$A$34:$A$777,$A277,СВЦЭМ!$B$34:$B$777,K$260)+'СЕТ СН'!$F$12</f>
        <v>267.59791281000003</v>
      </c>
      <c r="L277" s="37">
        <f>SUMIFS(СВЦЭМ!$H$34:$H$777,СВЦЭМ!$A$34:$A$777,$A277,СВЦЭМ!$B$34:$B$777,L$260)+'СЕТ СН'!$F$12</f>
        <v>246.63723342</v>
      </c>
      <c r="M277" s="37">
        <f>SUMIFS(СВЦЭМ!$H$34:$H$777,СВЦЭМ!$A$34:$A$777,$A277,СВЦЭМ!$B$34:$B$777,M$260)+'СЕТ СН'!$F$12</f>
        <v>248.65176396999999</v>
      </c>
      <c r="N277" s="37">
        <f>SUMIFS(СВЦЭМ!$H$34:$H$777,СВЦЭМ!$A$34:$A$777,$A277,СВЦЭМ!$B$34:$B$777,N$260)+'СЕТ СН'!$F$12</f>
        <v>254.73223497999999</v>
      </c>
      <c r="O277" s="37">
        <f>SUMIFS(СВЦЭМ!$H$34:$H$777,СВЦЭМ!$A$34:$A$777,$A277,СВЦЭМ!$B$34:$B$777,O$260)+'СЕТ СН'!$F$12</f>
        <v>258.20801074000002</v>
      </c>
      <c r="P277" s="37">
        <f>SUMIFS(СВЦЭМ!$H$34:$H$777,СВЦЭМ!$A$34:$A$777,$A277,СВЦЭМ!$B$34:$B$777,P$260)+'СЕТ СН'!$F$12</f>
        <v>260.00484822999999</v>
      </c>
      <c r="Q277" s="37">
        <f>SUMIFS(СВЦЭМ!$H$34:$H$777,СВЦЭМ!$A$34:$A$777,$A277,СВЦЭМ!$B$34:$B$777,Q$260)+'СЕТ СН'!$F$12</f>
        <v>261.23710711000001</v>
      </c>
      <c r="R277" s="37">
        <f>SUMIFS(СВЦЭМ!$H$34:$H$777,СВЦЭМ!$A$34:$A$777,$A277,СВЦЭМ!$B$34:$B$777,R$260)+'СЕТ СН'!$F$12</f>
        <v>266.76344039000003</v>
      </c>
      <c r="S277" s="37">
        <f>SUMIFS(СВЦЭМ!$H$34:$H$777,СВЦЭМ!$A$34:$A$777,$A277,СВЦЭМ!$B$34:$B$777,S$260)+'СЕТ СН'!$F$12</f>
        <v>265.81032641000002</v>
      </c>
      <c r="T277" s="37">
        <f>SUMIFS(СВЦЭМ!$H$34:$H$777,СВЦЭМ!$A$34:$A$777,$A277,СВЦЭМ!$B$34:$B$777,T$260)+'СЕТ СН'!$F$12</f>
        <v>261.95268565999999</v>
      </c>
      <c r="U277" s="37">
        <f>SUMIFS(СВЦЭМ!$H$34:$H$777,СВЦЭМ!$A$34:$A$777,$A277,СВЦЭМ!$B$34:$B$777,U$260)+'СЕТ СН'!$F$12</f>
        <v>252.42054367</v>
      </c>
      <c r="V277" s="37">
        <f>SUMIFS(СВЦЭМ!$H$34:$H$777,СВЦЭМ!$A$34:$A$777,$A277,СВЦЭМ!$B$34:$B$777,V$260)+'СЕТ СН'!$F$12</f>
        <v>249.52369347000001</v>
      </c>
      <c r="W277" s="37">
        <f>SUMIFS(СВЦЭМ!$H$34:$H$777,СВЦЭМ!$A$34:$A$777,$A277,СВЦЭМ!$B$34:$B$777,W$260)+'СЕТ СН'!$F$12</f>
        <v>243.89206060000001</v>
      </c>
      <c r="X277" s="37">
        <f>SUMIFS(СВЦЭМ!$H$34:$H$777,СВЦЭМ!$A$34:$A$777,$A277,СВЦЭМ!$B$34:$B$777,X$260)+'СЕТ СН'!$F$12</f>
        <v>262.63215725999999</v>
      </c>
      <c r="Y277" s="37">
        <f>SUMIFS(СВЦЭМ!$H$34:$H$777,СВЦЭМ!$A$34:$A$777,$A277,СВЦЭМ!$B$34:$B$777,Y$260)+'СЕТ СН'!$F$12</f>
        <v>287.24911121999997</v>
      </c>
    </row>
    <row r="278" spans="1:25" ht="15.75" x14ac:dyDescent="0.2">
      <c r="A278" s="36">
        <f t="shared" si="7"/>
        <v>42631</v>
      </c>
      <c r="B278" s="37">
        <f>SUMIFS(СВЦЭМ!$H$34:$H$777,СВЦЭМ!$A$34:$A$777,$A278,СВЦЭМ!$B$34:$B$777,B$260)+'СЕТ СН'!$F$12</f>
        <v>325.62085237999997</v>
      </c>
      <c r="C278" s="37">
        <f>SUMIFS(СВЦЭМ!$H$34:$H$777,СВЦЭМ!$A$34:$A$777,$A278,СВЦЭМ!$B$34:$B$777,C$260)+'СЕТ СН'!$F$12</f>
        <v>358.09345368999999</v>
      </c>
      <c r="D278" s="37">
        <f>SUMIFS(СВЦЭМ!$H$34:$H$777,СВЦЭМ!$A$34:$A$777,$A278,СВЦЭМ!$B$34:$B$777,D$260)+'СЕТ СН'!$F$12</f>
        <v>373.29551106000002</v>
      </c>
      <c r="E278" s="37">
        <f>SUMIFS(СВЦЭМ!$H$34:$H$777,СВЦЭМ!$A$34:$A$777,$A278,СВЦЭМ!$B$34:$B$777,E$260)+'СЕТ СН'!$F$12</f>
        <v>381.07945735999999</v>
      </c>
      <c r="F278" s="37">
        <f>SUMIFS(СВЦЭМ!$H$34:$H$777,СВЦЭМ!$A$34:$A$777,$A278,СВЦЭМ!$B$34:$B$777,F$260)+'СЕТ СН'!$F$12</f>
        <v>383.74767539999999</v>
      </c>
      <c r="G278" s="37">
        <f>SUMIFS(СВЦЭМ!$H$34:$H$777,СВЦЭМ!$A$34:$A$777,$A278,СВЦЭМ!$B$34:$B$777,G$260)+'СЕТ СН'!$F$12</f>
        <v>385.63100451000003</v>
      </c>
      <c r="H278" s="37">
        <f>SUMIFS(СВЦЭМ!$H$34:$H$777,СВЦЭМ!$A$34:$A$777,$A278,СВЦЭМ!$B$34:$B$777,H$260)+'СЕТ СН'!$F$12</f>
        <v>374.92843426000002</v>
      </c>
      <c r="I278" s="37">
        <f>SUMIFS(СВЦЭМ!$H$34:$H$777,СВЦЭМ!$A$34:$A$777,$A278,СВЦЭМ!$B$34:$B$777,I$260)+'СЕТ СН'!$F$12</f>
        <v>350.44500780999999</v>
      </c>
      <c r="J278" s="37">
        <f>SUMIFS(СВЦЭМ!$H$34:$H$777,СВЦЭМ!$A$34:$A$777,$A278,СВЦЭМ!$B$34:$B$777,J$260)+'СЕТ СН'!$F$12</f>
        <v>303.52648183999997</v>
      </c>
      <c r="K278" s="37">
        <f>SUMIFS(СВЦЭМ!$H$34:$H$777,СВЦЭМ!$A$34:$A$777,$A278,СВЦЭМ!$B$34:$B$777,K$260)+'СЕТ СН'!$F$12</f>
        <v>241.77255249999999</v>
      </c>
      <c r="L278" s="37">
        <f>SUMIFS(СВЦЭМ!$H$34:$H$777,СВЦЭМ!$A$34:$A$777,$A278,СВЦЭМ!$B$34:$B$777,L$260)+'СЕТ СН'!$F$12</f>
        <v>206.51864029000001</v>
      </c>
      <c r="M278" s="37">
        <f>SUMIFS(СВЦЭМ!$H$34:$H$777,СВЦЭМ!$A$34:$A$777,$A278,СВЦЭМ!$B$34:$B$777,M$260)+'СЕТ СН'!$F$12</f>
        <v>196.43470041</v>
      </c>
      <c r="N278" s="37">
        <f>SUMIFS(СВЦЭМ!$H$34:$H$777,СВЦЭМ!$A$34:$A$777,$A278,СВЦЭМ!$B$34:$B$777,N$260)+'СЕТ СН'!$F$12</f>
        <v>195.51023828999999</v>
      </c>
      <c r="O278" s="37">
        <f>SUMIFS(СВЦЭМ!$H$34:$H$777,СВЦЭМ!$A$34:$A$777,$A278,СВЦЭМ!$B$34:$B$777,O$260)+'СЕТ СН'!$F$12</f>
        <v>205.71437741</v>
      </c>
      <c r="P278" s="37">
        <f>SUMIFS(СВЦЭМ!$H$34:$H$777,СВЦЭМ!$A$34:$A$777,$A278,СВЦЭМ!$B$34:$B$777,P$260)+'СЕТ СН'!$F$12</f>
        <v>212.59491161</v>
      </c>
      <c r="Q278" s="37">
        <f>SUMIFS(СВЦЭМ!$H$34:$H$777,СВЦЭМ!$A$34:$A$777,$A278,СВЦЭМ!$B$34:$B$777,Q$260)+'СЕТ СН'!$F$12</f>
        <v>214.49625258</v>
      </c>
      <c r="R278" s="37">
        <f>SUMIFS(СВЦЭМ!$H$34:$H$777,СВЦЭМ!$A$34:$A$777,$A278,СВЦЭМ!$B$34:$B$777,R$260)+'СЕТ СН'!$F$12</f>
        <v>213.96347849</v>
      </c>
      <c r="S278" s="37">
        <f>SUMIFS(СВЦЭМ!$H$34:$H$777,СВЦЭМ!$A$34:$A$777,$A278,СВЦЭМ!$B$34:$B$777,S$260)+'СЕТ СН'!$F$12</f>
        <v>213.09987201000001</v>
      </c>
      <c r="T278" s="37">
        <f>SUMIFS(СВЦЭМ!$H$34:$H$777,СВЦЭМ!$A$34:$A$777,$A278,СВЦЭМ!$B$34:$B$777,T$260)+'СЕТ СН'!$F$12</f>
        <v>224.00167938999999</v>
      </c>
      <c r="U278" s="37">
        <f>SUMIFS(СВЦЭМ!$H$34:$H$777,СВЦЭМ!$A$34:$A$777,$A278,СВЦЭМ!$B$34:$B$777,U$260)+'СЕТ СН'!$F$12</f>
        <v>259.01397100999998</v>
      </c>
      <c r="V278" s="37">
        <f>SUMIFS(СВЦЭМ!$H$34:$H$777,СВЦЭМ!$A$34:$A$777,$A278,СВЦЭМ!$B$34:$B$777,V$260)+'СЕТ СН'!$F$12</f>
        <v>276.47945439</v>
      </c>
      <c r="W278" s="37">
        <f>SUMIFS(СВЦЭМ!$H$34:$H$777,СВЦЭМ!$A$34:$A$777,$A278,СВЦЭМ!$B$34:$B$777,W$260)+'СЕТ СН'!$F$12</f>
        <v>269.03746744</v>
      </c>
      <c r="X278" s="37">
        <f>SUMIFS(СВЦЭМ!$H$34:$H$777,СВЦЭМ!$A$34:$A$777,$A278,СВЦЭМ!$B$34:$B$777,X$260)+'СЕТ СН'!$F$12</f>
        <v>271.48791348999998</v>
      </c>
      <c r="Y278" s="37">
        <f>SUMIFS(СВЦЭМ!$H$34:$H$777,СВЦЭМ!$A$34:$A$777,$A278,СВЦЭМ!$B$34:$B$777,Y$260)+'СЕТ СН'!$F$12</f>
        <v>273.45198864000002</v>
      </c>
    </row>
    <row r="279" spans="1:25" ht="15.75" x14ac:dyDescent="0.2">
      <c r="A279" s="36">
        <f t="shared" si="7"/>
        <v>42632</v>
      </c>
      <c r="B279" s="37">
        <f>SUMIFS(СВЦЭМ!$H$34:$H$777,СВЦЭМ!$A$34:$A$777,$A279,СВЦЭМ!$B$34:$B$777,B$260)+'СЕТ СН'!$F$12</f>
        <v>306.76281130000001</v>
      </c>
      <c r="C279" s="37">
        <f>SUMIFS(СВЦЭМ!$H$34:$H$777,СВЦЭМ!$A$34:$A$777,$A279,СВЦЭМ!$B$34:$B$777,C$260)+'СЕТ СН'!$F$12</f>
        <v>343.16990611</v>
      </c>
      <c r="D279" s="37">
        <f>SUMIFS(СВЦЭМ!$H$34:$H$777,СВЦЭМ!$A$34:$A$777,$A279,СВЦЭМ!$B$34:$B$777,D$260)+'СЕТ СН'!$F$12</f>
        <v>363.61849753000001</v>
      </c>
      <c r="E279" s="37">
        <f>SUMIFS(СВЦЭМ!$H$34:$H$777,СВЦЭМ!$A$34:$A$777,$A279,СВЦЭМ!$B$34:$B$777,E$260)+'СЕТ СН'!$F$12</f>
        <v>364.97951956999998</v>
      </c>
      <c r="F279" s="37">
        <f>SUMIFS(СВЦЭМ!$H$34:$H$777,СВЦЭМ!$A$34:$A$777,$A279,СВЦЭМ!$B$34:$B$777,F$260)+'СЕТ СН'!$F$12</f>
        <v>369.24602707999998</v>
      </c>
      <c r="G279" s="37">
        <f>SUMIFS(СВЦЭМ!$H$34:$H$777,СВЦЭМ!$A$34:$A$777,$A279,СВЦЭМ!$B$34:$B$777,G$260)+'СЕТ СН'!$F$12</f>
        <v>359.04217352000001</v>
      </c>
      <c r="H279" s="37">
        <f>SUMIFS(СВЦЭМ!$H$34:$H$777,СВЦЭМ!$A$34:$A$777,$A279,СВЦЭМ!$B$34:$B$777,H$260)+'СЕТ СН'!$F$12</f>
        <v>322.10522799</v>
      </c>
      <c r="I279" s="37">
        <f>SUMIFS(СВЦЭМ!$H$34:$H$777,СВЦЭМ!$A$34:$A$777,$A279,СВЦЭМ!$B$34:$B$777,I$260)+'СЕТ СН'!$F$12</f>
        <v>281.20845718999999</v>
      </c>
      <c r="J279" s="37">
        <f>SUMIFS(СВЦЭМ!$H$34:$H$777,СВЦЭМ!$A$34:$A$777,$A279,СВЦЭМ!$B$34:$B$777,J$260)+'СЕТ СН'!$F$12</f>
        <v>265.00666709000001</v>
      </c>
      <c r="K279" s="37">
        <f>SUMIFS(СВЦЭМ!$H$34:$H$777,СВЦЭМ!$A$34:$A$777,$A279,СВЦЭМ!$B$34:$B$777,K$260)+'СЕТ СН'!$F$12</f>
        <v>262.31893575999999</v>
      </c>
      <c r="L279" s="37">
        <f>SUMIFS(СВЦЭМ!$H$34:$H$777,СВЦЭМ!$A$34:$A$777,$A279,СВЦЭМ!$B$34:$B$777,L$260)+'СЕТ СН'!$F$12</f>
        <v>264.86117382999998</v>
      </c>
      <c r="M279" s="37">
        <f>SUMIFS(СВЦЭМ!$H$34:$H$777,СВЦЭМ!$A$34:$A$777,$A279,СВЦЭМ!$B$34:$B$777,M$260)+'СЕТ СН'!$F$12</f>
        <v>264.11617812999998</v>
      </c>
      <c r="N279" s="37">
        <f>SUMIFS(СВЦЭМ!$H$34:$H$777,СВЦЭМ!$A$34:$A$777,$A279,СВЦЭМ!$B$34:$B$777,N$260)+'СЕТ СН'!$F$12</f>
        <v>260.14970928000002</v>
      </c>
      <c r="O279" s="37">
        <f>SUMIFS(СВЦЭМ!$H$34:$H$777,СВЦЭМ!$A$34:$A$777,$A279,СВЦЭМ!$B$34:$B$777,O$260)+'СЕТ СН'!$F$12</f>
        <v>261.77720393999999</v>
      </c>
      <c r="P279" s="37">
        <f>SUMIFS(СВЦЭМ!$H$34:$H$777,СВЦЭМ!$A$34:$A$777,$A279,СВЦЭМ!$B$34:$B$777,P$260)+'СЕТ СН'!$F$12</f>
        <v>257.53817464000002</v>
      </c>
      <c r="Q279" s="37">
        <f>SUMIFS(СВЦЭМ!$H$34:$H$777,СВЦЭМ!$A$34:$A$777,$A279,СВЦЭМ!$B$34:$B$777,Q$260)+'СЕТ СН'!$F$12</f>
        <v>261.68612340999999</v>
      </c>
      <c r="R279" s="37">
        <f>SUMIFS(СВЦЭМ!$H$34:$H$777,СВЦЭМ!$A$34:$A$777,$A279,СВЦЭМ!$B$34:$B$777,R$260)+'СЕТ СН'!$F$12</f>
        <v>261.23275882000002</v>
      </c>
      <c r="S279" s="37">
        <f>SUMIFS(СВЦЭМ!$H$34:$H$777,СВЦЭМ!$A$34:$A$777,$A279,СВЦЭМ!$B$34:$B$777,S$260)+'СЕТ СН'!$F$12</f>
        <v>255.39784087999999</v>
      </c>
      <c r="T279" s="37">
        <f>SUMIFS(СВЦЭМ!$H$34:$H$777,СВЦЭМ!$A$34:$A$777,$A279,СВЦЭМ!$B$34:$B$777,T$260)+'СЕТ СН'!$F$12</f>
        <v>264.87533786</v>
      </c>
      <c r="U279" s="37">
        <f>SUMIFS(СВЦЭМ!$H$34:$H$777,СВЦЭМ!$A$34:$A$777,$A279,СВЦЭМ!$B$34:$B$777,U$260)+'СЕТ СН'!$F$12</f>
        <v>282.72116191999999</v>
      </c>
      <c r="V279" s="37">
        <f>SUMIFS(СВЦЭМ!$H$34:$H$777,СВЦЭМ!$A$34:$A$777,$A279,СВЦЭМ!$B$34:$B$777,V$260)+'СЕТ СН'!$F$12</f>
        <v>293.50474985</v>
      </c>
      <c r="W279" s="37">
        <f>SUMIFS(СВЦЭМ!$H$34:$H$777,СВЦЭМ!$A$34:$A$777,$A279,СВЦЭМ!$B$34:$B$777,W$260)+'СЕТ СН'!$F$12</f>
        <v>278.21047471999998</v>
      </c>
      <c r="X279" s="37">
        <f>SUMIFS(СВЦЭМ!$H$34:$H$777,СВЦЭМ!$A$34:$A$777,$A279,СВЦЭМ!$B$34:$B$777,X$260)+'СЕТ СН'!$F$12</f>
        <v>248.43648528</v>
      </c>
      <c r="Y279" s="37">
        <f>SUMIFS(СВЦЭМ!$H$34:$H$777,СВЦЭМ!$A$34:$A$777,$A279,СВЦЭМ!$B$34:$B$777,Y$260)+'СЕТ СН'!$F$12</f>
        <v>244.54859601000001</v>
      </c>
    </row>
    <row r="280" spans="1:25" ht="15.75" x14ac:dyDescent="0.2">
      <c r="A280" s="36">
        <f t="shared" si="7"/>
        <v>42633</v>
      </c>
      <c r="B280" s="37">
        <f>SUMIFS(СВЦЭМ!$H$34:$H$777,СВЦЭМ!$A$34:$A$777,$A280,СВЦЭМ!$B$34:$B$777,B$260)+'СЕТ СН'!$F$12</f>
        <v>279.08725994999998</v>
      </c>
      <c r="C280" s="37">
        <f>SUMIFS(СВЦЭМ!$H$34:$H$777,СВЦЭМ!$A$34:$A$777,$A280,СВЦЭМ!$B$34:$B$777,C$260)+'СЕТ СН'!$F$12</f>
        <v>317.27116867000001</v>
      </c>
      <c r="D280" s="37">
        <f>SUMIFS(СВЦЭМ!$H$34:$H$777,СВЦЭМ!$A$34:$A$777,$A280,СВЦЭМ!$B$34:$B$777,D$260)+'СЕТ СН'!$F$12</f>
        <v>335.18428059000001</v>
      </c>
      <c r="E280" s="37">
        <f>SUMIFS(СВЦЭМ!$H$34:$H$777,СВЦЭМ!$A$34:$A$777,$A280,СВЦЭМ!$B$34:$B$777,E$260)+'СЕТ СН'!$F$12</f>
        <v>341.06847944999998</v>
      </c>
      <c r="F280" s="37">
        <f>SUMIFS(СВЦЭМ!$H$34:$H$777,СВЦЭМ!$A$34:$A$777,$A280,СВЦЭМ!$B$34:$B$777,F$260)+'СЕТ СН'!$F$12</f>
        <v>338.42346041000002</v>
      </c>
      <c r="G280" s="37">
        <f>SUMIFS(СВЦЭМ!$H$34:$H$777,СВЦЭМ!$A$34:$A$777,$A280,СВЦЭМ!$B$34:$B$777,G$260)+'СЕТ СН'!$F$12</f>
        <v>360.67034573000001</v>
      </c>
      <c r="H280" s="37">
        <f>SUMIFS(СВЦЭМ!$H$34:$H$777,СВЦЭМ!$A$34:$A$777,$A280,СВЦЭМ!$B$34:$B$777,H$260)+'СЕТ СН'!$F$12</f>
        <v>324.43535519</v>
      </c>
      <c r="I280" s="37">
        <f>SUMIFS(СВЦЭМ!$H$34:$H$777,СВЦЭМ!$A$34:$A$777,$A280,СВЦЭМ!$B$34:$B$777,I$260)+'СЕТ СН'!$F$12</f>
        <v>279.18065796000002</v>
      </c>
      <c r="J280" s="37">
        <f>SUMIFS(СВЦЭМ!$H$34:$H$777,СВЦЭМ!$A$34:$A$777,$A280,СВЦЭМ!$B$34:$B$777,J$260)+'СЕТ СН'!$F$12</f>
        <v>257.45091143000002</v>
      </c>
      <c r="K280" s="37">
        <f>SUMIFS(СВЦЭМ!$H$34:$H$777,СВЦЭМ!$A$34:$A$777,$A280,СВЦЭМ!$B$34:$B$777,K$260)+'СЕТ СН'!$F$12</f>
        <v>255.13496208000001</v>
      </c>
      <c r="L280" s="37">
        <f>SUMIFS(СВЦЭМ!$H$34:$H$777,СВЦЭМ!$A$34:$A$777,$A280,СВЦЭМ!$B$34:$B$777,L$260)+'СЕТ СН'!$F$12</f>
        <v>250.90751628000001</v>
      </c>
      <c r="M280" s="37">
        <f>SUMIFS(СВЦЭМ!$H$34:$H$777,СВЦЭМ!$A$34:$A$777,$A280,СВЦЭМ!$B$34:$B$777,M$260)+'СЕТ СН'!$F$12</f>
        <v>250.09067506</v>
      </c>
      <c r="N280" s="37">
        <f>SUMIFS(СВЦЭМ!$H$34:$H$777,СВЦЭМ!$A$34:$A$777,$A280,СВЦЭМ!$B$34:$B$777,N$260)+'СЕТ СН'!$F$12</f>
        <v>247.72296127999999</v>
      </c>
      <c r="O280" s="37">
        <f>SUMIFS(СВЦЭМ!$H$34:$H$777,СВЦЭМ!$A$34:$A$777,$A280,СВЦЭМ!$B$34:$B$777,O$260)+'СЕТ СН'!$F$12</f>
        <v>246.42927173000001</v>
      </c>
      <c r="P280" s="37">
        <f>SUMIFS(СВЦЭМ!$H$34:$H$777,СВЦЭМ!$A$34:$A$777,$A280,СВЦЭМ!$B$34:$B$777,P$260)+'СЕТ СН'!$F$12</f>
        <v>247.15160950000001</v>
      </c>
      <c r="Q280" s="37">
        <f>SUMIFS(СВЦЭМ!$H$34:$H$777,СВЦЭМ!$A$34:$A$777,$A280,СВЦЭМ!$B$34:$B$777,Q$260)+'СЕТ СН'!$F$12</f>
        <v>249.40543805999999</v>
      </c>
      <c r="R280" s="37">
        <f>SUMIFS(СВЦЭМ!$H$34:$H$777,СВЦЭМ!$A$34:$A$777,$A280,СВЦЭМ!$B$34:$B$777,R$260)+'СЕТ СН'!$F$12</f>
        <v>249.55056155</v>
      </c>
      <c r="S280" s="37">
        <f>SUMIFS(СВЦЭМ!$H$34:$H$777,СВЦЭМ!$A$34:$A$777,$A280,СВЦЭМ!$B$34:$B$777,S$260)+'СЕТ СН'!$F$12</f>
        <v>249.47889255999999</v>
      </c>
      <c r="T280" s="37">
        <f>SUMIFS(СВЦЭМ!$H$34:$H$777,СВЦЭМ!$A$34:$A$777,$A280,СВЦЭМ!$B$34:$B$777,T$260)+'СЕТ СН'!$F$12</f>
        <v>254.08145457000001</v>
      </c>
      <c r="U280" s="37">
        <f>SUMIFS(СВЦЭМ!$H$34:$H$777,СВЦЭМ!$A$34:$A$777,$A280,СВЦЭМ!$B$34:$B$777,U$260)+'СЕТ СН'!$F$12</f>
        <v>263.18313115000001</v>
      </c>
      <c r="V280" s="37">
        <f>SUMIFS(СВЦЭМ!$H$34:$H$777,СВЦЭМ!$A$34:$A$777,$A280,СВЦЭМ!$B$34:$B$777,V$260)+'СЕТ СН'!$F$12</f>
        <v>267.49862972</v>
      </c>
      <c r="W280" s="37">
        <f>SUMIFS(СВЦЭМ!$H$34:$H$777,СВЦЭМ!$A$34:$A$777,$A280,СВЦЭМ!$B$34:$B$777,W$260)+'СЕТ СН'!$F$12</f>
        <v>256.05995331999998</v>
      </c>
      <c r="X280" s="37">
        <f>SUMIFS(СВЦЭМ!$H$34:$H$777,СВЦЭМ!$A$34:$A$777,$A280,СВЦЭМ!$B$34:$B$777,X$260)+'СЕТ СН'!$F$12</f>
        <v>256.74531891999999</v>
      </c>
      <c r="Y280" s="37">
        <f>SUMIFS(СВЦЭМ!$H$34:$H$777,СВЦЭМ!$A$34:$A$777,$A280,СВЦЭМ!$B$34:$B$777,Y$260)+'СЕТ СН'!$F$12</f>
        <v>289.83456038000003</v>
      </c>
    </row>
    <row r="281" spans="1:25" ht="15.75" x14ac:dyDescent="0.2">
      <c r="A281" s="36">
        <f t="shared" si="7"/>
        <v>42634</v>
      </c>
      <c r="B281" s="37">
        <f>SUMIFS(СВЦЭМ!$H$34:$H$777,СВЦЭМ!$A$34:$A$777,$A281,СВЦЭМ!$B$34:$B$777,B$260)+'СЕТ СН'!$F$12</f>
        <v>292.97143639000001</v>
      </c>
      <c r="C281" s="37">
        <f>SUMIFS(СВЦЭМ!$H$34:$H$777,СВЦЭМ!$A$34:$A$777,$A281,СВЦЭМ!$B$34:$B$777,C$260)+'СЕТ СН'!$F$12</f>
        <v>335.62227734999999</v>
      </c>
      <c r="D281" s="37">
        <f>SUMIFS(СВЦЭМ!$H$34:$H$777,СВЦЭМ!$A$34:$A$777,$A281,СВЦЭМ!$B$34:$B$777,D$260)+'СЕТ СН'!$F$12</f>
        <v>353.11982374000002</v>
      </c>
      <c r="E281" s="37">
        <f>SUMIFS(СВЦЭМ!$H$34:$H$777,СВЦЭМ!$A$34:$A$777,$A281,СВЦЭМ!$B$34:$B$777,E$260)+'СЕТ СН'!$F$12</f>
        <v>359.39824955</v>
      </c>
      <c r="F281" s="37">
        <f>SUMIFS(СВЦЭМ!$H$34:$H$777,СВЦЭМ!$A$34:$A$777,$A281,СВЦЭМ!$B$34:$B$777,F$260)+'СЕТ СН'!$F$12</f>
        <v>359.12176507999999</v>
      </c>
      <c r="G281" s="37">
        <f>SUMIFS(СВЦЭМ!$H$34:$H$777,СВЦЭМ!$A$34:$A$777,$A281,СВЦЭМ!$B$34:$B$777,G$260)+'СЕТ СН'!$F$12</f>
        <v>346.75060886</v>
      </c>
      <c r="H281" s="37">
        <f>SUMIFS(СВЦЭМ!$H$34:$H$777,СВЦЭМ!$A$34:$A$777,$A281,СВЦЭМ!$B$34:$B$777,H$260)+'СЕТ СН'!$F$12</f>
        <v>310.62903666</v>
      </c>
      <c r="I281" s="37">
        <f>SUMIFS(СВЦЭМ!$H$34:$H$777,СВЦЭМ!$A$34:$A$777,$A281,СВЦЭМ!$B$34:$B$777,I$260)+'СЕТ СН'!$F$12</f>
        <v>269.28055790000002</v>
      </c>
      <c r="J281" s="37">
        <f>SUMIFS(СВЦЭМ!$H$34:$H$777,СВЦЭМ!$A$34:$A$777,$A281,СВЦЭМ!$B$34:$B$777,J$260)+'СЕТ СН'!$F$12</f>
        <v>254.91689879</v>
      </c>
      <c r="K281" s="37">
        <f>SUMIFS(СВЦЭМ!$H$34:$H$777,СВЦЭМ!$A$34:$A$777,$A281,СВЦЭМ!$B$34:$B$777,K$260)+'СЕТ СН'!$F$12</f>
        <v>253.83754273</v>
      </c>
      <c r="L281" s="37">
        <f>SUMIFS(СВЦЭМ!$H$34:$H$777,СВЦЭМ!$A$34:$A$777,$A281,СВЦЭМ!$B$34:$B$777,L$260)+'СЕТ СН'!$F$12</f>
        <v>252.40396018000001</v>
      </c>
      <c r="M281" s="37">
        <f>SUMIFS(СВЦЭМ!$H$34:$H$777,СВЦЭМ!$A$34:$A$777,$A281,СВЦЭМ!$B$34:$B$777,M$260)+'СЕТ СН'!$F$12</f>
        <v>253.85574460000001</v>
      </c>
      <c r="N281" s="37">
        <f>SUMIFS(СВЦЭМ!$H$34:$H$777,СВЦЭМ!$A$34:$A$777,$A281,СВЦЭМ!$B$34:$B$777,N$260)+'СЕТ СН'!$F$12</f>
        <v>250.35876533000001</v>
      </c>
      <c r="O281" s="37">
        <f>SUMIFS(СВЦЭМ!$H$34:$H$777,СВЦЭМ!$A$34:$A$777,$A281,СВЦЭМ!$B$34:$B$777,O$260)+'СЕТ СН'!$F$12</f>
        <v>250.59603249</v>
      </c>
      <c r="P281" s="37">
        <f>SUMIFS(СВЦЭМ!$H$34:$H$777,СВЦЭМ!$A$34:$A$777,$A281,СВЦЭМ!$B$34:$B$777,P$260)+'СЕТ СН'!$F$12</f>
        <v>247.06441821999999</v>
      </c>
      <c r="Q281" s="37">
        <f>SUMIFS(СВЦЭМ!$H$34:$H$777,СВЦЭМ!$A$34:$A$777,$A281,СВЦЭМ!$B$34:$B$777,Q$260)+'СЕТ СН'!$F$12</f>
        <v>248.11916407999999</v>
      </c>
      <c r="R281" s="37">
        <f>SUMIFS(СВЦЭМ!$H$34:$H$777,СВЦЭМ!$A$34:$A$777,$A281,СВЦЭМ!$B$34:$B$777,R$260)+'СЕТ СН'!$F$12</f>
        <v>246.43329249999999</v>
      </c>
      <c r="S281" s="37">
        <f>SUMIFS(СВЦЭМ!$H$34:$H$777,СВЦЭМ!$A$34:$A$777,$A281,СВЦЭМ!$B$34:$B$777,S$260)+'СЕТ СН'!$F$12</f>
        <v>244.96609423000001</v>
      </c>
      <c r="T281" s="37">
        <f>SUMIFS(СВЦЭМ!$H$34:$H$777,СВЦЭМ!$A$34:$A$777,$A281,СВЦЭМ!$B$34:$B$777,T$260)+'СЕТ СН'!$F$12</f>
        <v>251.25272232</v>
      </c>
      <c r="U281" s="37">
        <f>SUMIFS(СВЦЭМ!$H$34:$H$777,СВЦЭМ!$A$34:$A$777,$A281,СВЦЭМ!$B$34:$B$777,U$260)+'СЕТ СН'!$F$12</f>
        <v>273.29409980000003</v>
      </c>
      <c r="V281" s="37">
        <f>SUMIFS(СВЦЭМ!$H$34:$H$777,СВЦЭМ!$A$34:$A$777,$A281,СВЦЭМ!$B$34:$B$777,V$260)+'СЕТ СН'!$F$12</f>
        <v>265.05612877999999</v>
      </c>
      <c r="W281" s="37">
        <f>SUMIFS(СВЦЭМ!$H$34:$H$777,СВЦЭМ!$A$34:$A$777,$A281,СВЦЭМ!$B$34:$B$777,W$260)+'СЕТ СН'!$F$12</f>
        <v>256.55240692000001</v>
      </c>
      <c r="X281" s="37">
        <f>SUMIFS(СВЦЭМ!$H$34:$H$777,СВЦЭМ!$A$34:$A$777,$A281,СВЦЭМ!$B$34:$B$777,X$260)+'СЕТ СН'!$F$12</f>
        <v>258.29332438</v>
      </c>
      <c r="Y281" s="37">
        <f>SUMIFS(СВЦЭМ!$H$34:$H$777,СВЦЭМ!$A$34:$A$777,$A281,СВЦЭМ!$B$34:$B$777,Y$260)+'СЕТ СН'!$F$12</f>
        <v>282.27125898999998</v>
      </c>
    </row>
    <row r="282" spans="1:25" ht="15.75" x14ac:dyDescent="0.2">
      <c r="A282" s="36">
        <f t="shared" si="7"/>
        <v>42635</v>
      </c>
      <c r="B282" s="37">
        <f>SUMIFS(СВЦЭМ!$H$34:$H$777,СВЦЭМ!$A$34:$A$777,$A282,СВЦЭМ!$B$34:$B$777,B$260)+'СЕТ СН'!$F$12</f>
        <v>337.51564203999999</v>
      </c>
      <c r="C282" s="37">
        <f>SUMIFS(СВЦЭМ!$H$34:$H$777,СВЦЭМ!$A$34:$A$777,$A282,СВЦЭМ!$B$34:$B$777,C$260)+'СЕТ СН'!$F$12</f>
        <v>364.12912289000002</v>
      </c>
      <c r="D282" s="37">
        <f>SUMIFS(СВЦЭМ!$H$34:$H$777,СВЦЭМ!$A$34:$A$777,$A282,СВЦЭМ!$B$34:$B$777,D$260)+'СЕТ СН'!$F$12</f>
        <v>383.28627383000003</v>
      </c>
      <c r="E282" s="37">
        <f>SUMIFS(СВЦЭМ!$H$34:$H$777,СВЦЭМ!$A$34:$A$777,$A282,СВЦЭМ!$B$34:$B$777,E$260)+'СЕТ СН'!$F$12</f>
        <v>385.54785979000002</v>
      </c>
      <c r="F282" s="37">
        <f>SUMIFS(СВЦЭМ!$H$34:$H$777,СВЦЭМ!$A$34:$A$777,$A282,СВЦЭМ!$B$34:$B$777,F$260)+'СЕТ СН'!$F$12</f>
        <v>385.70893261999998</v>
      </c>
      <c r="G282" s="37">
        <f>SUMIFS(СВЦЭМ!$H$34:$H$777,СВЦЭМ!$A$34:$A$777,$A282,СВЦЭМ!$B$34:$B$777,G$260)+'СЕТ СН'!$F$12</f>
        <v>372.3671736</v>
      </c>
      <c r="H282" s="37">
        <f>SUMIFS(СВЦЭМ!$H$34:$H$777,СВЦЭМ!$A$34:$A$777,$A282,СВЦЭМ!$B$34:$B$777,H$260)+'СЕТ СН'!$F$12</f>
        <v>349.32710030999999</v>
      </c>
      <c r="I282" s="37">
        <f>SUMIFS(СВЦЭМ!$H$34:$H$777,СВЦЭМ!$A$34:$A$777,$A282,СВЦЭМ!$B$34:$B$777,I$260)+'СЕТ СН'!$F$12</f>
        <v>307.96577042000001</v>
      </c>
      <c r="J282" s="37">
        <f>SUMIFS(СВЦЭМ!$H$34:$H$777,СВЦЭМ!$A$34:$A$777,$A282,СВЦЭМ!$B$34:$B$777,J$260)+'СЕТ СН'!$F$12</f>
        <v>294.99499408999998</v>
      </c>
      <c r="K282" s="37">
        <f>SUMIFS(СВЦЭМ!$H$34:$H$777,СВЦЭМ!$A$34:$A$777,$A282,СВЦЭМ!$B$34:$B$777,K$260)+'СЕТ СН'!$F$12</f>
        <v>297.56844036000001</v>
      </c>
      <c r="L282" s="37">
        <f>SUMIFS(СВЦЭМ!$H$34:$H$777,СВЦЭМ!$A$34:$A$777,$A282,СВЦЭМ!$B$34:$B$777,L$260)+'СЕТ СН'!$F$12</f>
        <v>297.14161236000001</v>
      </c>
      <c r="M282" s="37">
        <f>SUMIFS(СВЦЭМ!$H$34:$H$777,СВЦЭМ!$A$34:$A$777,$A282,СВЦЭМ!$B$34:$B$777,M$260)+'СЕТ СН'!$F$12</f>
        <v>290.64579035999998</v>
      </c>
      <c r="N282" s="37">
        <f>SUMIFS(СВЦЭМ!$H$34:$H$777,СВЦЭМ!$A$34:$A$777,$A282,СВЦЭМ!$B$34:$B$777,N$260)+'СЕТ СН'!$F$12</f>
        <v>289.63820608999998</v>
      </c>
      <c r="O282" s="37">
        <f>SUMIFS(СВЦЭМ!$H$34:$H$777,СВЦЭМ!$A$34:$A$777,$A282,СВЦЭМ!$B$34:$B$777,O$260)+'СЕТ СН'!$F$12</f>
        <v>298.57796000000002</v>
      </c>
      <c r="P282" s="37">
        <f>SUMIFS(СВЦЭМ!$H$34:$H$777,СВЦЭМ!$A$34:$A$777,$A282,СВЦЭМ!$B$34:$B$777,P$260)+'СЕТ СН'!$F$12</f>
        <v>299.12229481999998</v>
      </c>
      <c r="Q282" s="37">
        <f>SUMIFS(СВЦЭМ!$H$34:$H$777,СВЦЭМ!$A$34:$A$777,$A282,СВЦЭМ!$B$34:$B$777,Q$260)+'СЕТ СН'!$F$12</f>
        <v>303.76974103999999</v>
      </c>
      <c r="R282" s="37">
        <f>SUMIFS(СВЦЭМ!$H$34:$H$777,СВЦЭМ!$A$34:$A$777,$A282,СВЦЭМ!$B$34:$B$777,R$260)+'СЕТ СН'!$F$12</f>
        <v>306.55288100000001</v>
      </c>
      <c r="S282" s="37">
        <f>SUMIFS(СВЦЭМ!$H$34:$H$777,СВЦЭМ!$A$34:$A$777,$A282,СВЦЭМ!$B$34:$B$777,S$260)+'СЕТ СН'!$F$12</f>
        <v>296.85167415000001</v>
      </c>
      <c r="T282" s="37">
        <f>SUMIFS(СВЦЭМ!$H$34:$H$777,СВЦЭМ!$A$34:$A$777,$A282,СВЦЭМ!$B$34:$B$777,T$260)+'СЕТ СН'!$F$12</f>
        <v>297.86228441999998</v>
      </c>
      <c r="U282" s="37">
        <f>SUMIFS(СВЦЭМ!$H$34:$H$777,СВЦЭМ!$A$34:$A$777,$A282,СВЦЭМ!$B$34:$B$777,U$260)+'СЕТ СН'!$F$12</f>
        <v>322.18863220999998</v>
      </c>
      <c r="V282" s="37">
        <f>SUMIFS(СВЦЭМ!$H$34:$H$777,СВЦЭМ!$A$34:$A$777,$A282,СВЦЭМ!$B$34:$B$777,V$260)+'СЕТ СН'!$F$12</f>
        <v>333.72173352999999</v>
      </c>
      <c r="W282" s="37">
        <f>SUMIFS(СВЦЭМ!$H$34:$H$777,СВЦЭМ!$A$34:$A$777,$A282,СВЦЭМ!$B$34:$B$777,W$260)+'СЕТ СН'!$F$12</f>
        <v>326.32926865000002</v>
      </c>
      <c r="X282" s="37">
        <f>SUMIFS(СВЦЭМ!$H$34:$H$777,СВЦЭМ!$A$34:$A$777,$A282,СВЦЭМ!$B$34:$B$777,X$260)+'СЕТ СН'!$F$12</f>
        <v>304.80250432999998</v>
      </c>
      <c r="Y282" s="37">
        <f>SUMIFS(СВЦЭМ!$H$34:$H$777,СВЦЭМ!$A$34:$A$777,$A282,СВЦЭМ!$B$34:$B$777,Y$260)+'СЕТ СН'!$F$12</f>
        <v>322.79405429000002</v>
      </c>
    </row>
    <row r="283" spans="1:25" ht="15.75" x14ac:dyDescent="0.2">
      <c r="A283" s="36">
        <f t="shared" si="7"/>
        <v>42636</v>
      </c>
      <c r="B283" s="37">
        <f>SUMIFS(СВЦЭМ!$H$34:$H$777,СВЦЭМ!$A$34:$A$777,$A283,СВЦЭМ!$B$34:$B$777,B$260)+'СЕТ СН'!$F$12</f>
        <v>332.22075913999998</v>
      </c>
      <c r="C283" s="37">
        <f>SUMIFS(СВЦЭМ!$H$34:$H$777,СВЦЭМ!$A$34:$A$777,$A283,СВЦЭМ!$B$34:$B$777,C$260)+'СЕТ СН'!$F$12</f>
        <v>362.08683494000002</v>
      </c>
      <c r="D283" s="37">
        <f>SUMIFS(СВЦЭМ!$H$34:$H$777,СВЦЭМ!$A$34:$A$777,$A283,СВЦЭМ!$B$34:$B$777,D$260)+'СЕТ СН'!$F$12</f>
        <v>382.39799275000001</v>
      </c>
      <c r="E283" s="37">
        <f>SUMIFS(СВЦЭМ!$H$34:$H$777,СВЦЭМ!$A$34:$A$777,$A283,СВЦЭМ!$B$34:$B$777,E$260)+'СЕТ СН'!$F$12</f>
        <v>387.85318452000001</v>
      </c>
      <c r="F283" s="37">
        <f>SUMIFS(СВЦЭМ!$H$34:$H$777,СВЦЭМ!$A$34:$A$777,$A283,СВЦЭМ!$B$34:$B$777,F$260)+'СЕТ СН'!$F$12</f>
        <v>385.49450879</v>
      </c>
      <c r="G283" s="37">
        <f>SUMIFS(СВЦЭМ!$H$34:$H$777,СВЦЭМ!$A$34:$A$777,$A283,СВЦЭМ!$B$34:$B$777,G$260)+'СЕТ СН'!$F$12</f>
        <v>375.35852524000001</v>
      </c>
      <c r="H283" s="37">
        <f>SUMIFS(СВЦЭМ!$H$34:$H$777,СВЦЭМ!$A$34:$A$777,$A283,СВЦЭМ!$B$34:$B$777,H$260)+'СЕТ СН'!$F$12</f>
        <v>346.73245429999997</v>
      </c>
      <c r="I283" s="37">
        <f>SUMIFS(СВЦЭМ!$H$34:$H$777,СВЦЭМ!$A$34:$A$777,$A283,СВЦЭМ!$B$34:$B$777,I$260)+'СЕТ СН'!$F$12</f>
        <v>313.32799643999999</v>
      </c>
      <c r="J283" s="37">
        <f>SUMIFS(СВЦЭМ!$H$34:$H$777,СВЦЭМ!$A$34:$A$777,$A283,СВЦЭМ!$B$34:$B$777,J$260)+'СЕТ СН'!$F$12</f>
        <v>304.95608955</v>
      </c>
      <c r="K283" s="37">
        <f>SUMIFS(СВЦЭМ!$H$34:$H$777,СВЦЭМ!$A$34:$A$777,$A283,СВЦЭМ!$B$34:$B$777,K$260)+'СЕТ СН'!$F$12</f>
        <v>306.36435204999998</v>
      </c>
      <c r="L283" s="37">
        <f>SUMIFS(СВЦЭМ!$H$34:$H$777,СВЦЭМ!$A$34:$A$777,$A283,СВЦЭМ!$B$34:$B$777,L$260)+'СЕТ СН'!$F$12</f>
        <v>326.21685467999998</v>
      </c>
      <c r="M283" s="37">
        <f>SUMIFS(СВЦЭМ!$H$34:$H$777,СВЦЭМ!$A$34:$A$777,$A283,СВЦЭМ!$B$34:$B$777,M$260)+'СЕТ СН'!$F$12</f>
        <v>341.23526154000001</v>
      </c>
      <c r="N283" s="37">
        <f>SUMIFS(СВЦЭМ!$H$34:$H$777,СВЦЭМ!$A$34:$A$777,$A283,СВЦЭМ!$B$34:$B$777,N$260)+'СЕТ СН'!$F$12</f>
        <v>329.51794036000001</v>
      </c>
      <c r="O283" s="37">
        <f>SUMIFS(СВЦЭМ!$H$34:$H$777,СВЦЭМ!$A$34:$A$777,$A283,СВЦЭМ!$B$34:$B$777,O$260)+'СЕТ СН'!$F$12</f>
        <v>327.70376163999998</v>
      </c>
      <c r="P283" s="37">
        <f>SUMIFS(СВЦЭМ!$H$34:$H$777,СВЦЭМ!$A$34:$A$777,$A283,СВЦЭМ!$B$34:$B$777,P$260)+'СЕТ СН'!$F$12</f>
        <v>330.00629522000003</v>
      </c>
      <c r="Q283" s="37">
        <f>SUMIFS(СВЦЭМ!$H$34:$H$777,СВЦЭМ!$A$34:$A$777,$A283,СВЦЭМ!$B$34:$B$777,Q$260)+'СЕТ СН'!$F$12</f>
        <v>332.42225545999997</v>
      </c>
      <c r="R283" s="37">
        <f>SUMIFS(СВЦЭМ!$H$34:$H$777,СВЦЭМ!$A$34:$A$777,$A283,СВЦЭМ!$B$34:$B$777,R$260)+'СЕТ СН'!$F$12</f>
        <v>327.25797641999998</v>
      </c>
      <c r="S283" s="37">
        <f>SUMIFS(СВЦЭМ!$H$34:$H$777,СВЦЭМ!$A$34:$A$777,$A283,СВЦЭМ!$B$34:$B$777,S$260)+'СЕТ СН'!$F$12</f>
        <v>323.25453647000001</v>
      </c>
      <c r="T283" s="37">
        <f>SUMIFS(СВЦЭМ!$H$34:$H$777,СВЦЭМ!$A$34:$A$777,$A283,СВЦЭМ!$B$34:$B$777,T$260)+'СЕТ СН'!$F$12</f>
        <v>304.72044212999998</v>
      </c>
      <c r="U283" s="37">
        <f>SUMIFS(СВЦЭМ!$H$34:$H$777,СВЦЭМ!$A$34:$A$777,$A283,СВЦЭМ!$B$34:$B$777,U$260)+'СЕТ СН'!$F$12</f>
        <v>303.05857350999997</v>
      </c>
      <c r="V283" s="37">
        <f>SUMIFS(СВЦЭМ!$H$34:$H$777,СВЦЭМ!$A$34:$A$777,$A283,СВЦЭМ!$B$34:$B$777,V$260)+'СЕТ СН'!$F$12</f>
        <v>303.38809462</v>
      </c>
      <c r="W283" s="37">
        <f>SUMIFS(СВЦЭМ!$H$34:$H$777,СВЦЭМ!$A$34:$A$777,$A283,СВЦЭМ!$B$34:$B$777,W$260)+'СЕТ СН'!$F$12</f>
        <v>301.57294045999998</v>
      </c>
      <c r="X283" s="37">
        <f>SUMIFS(СВЦЭМ!$H$34:$H$777,СВЦЭМ!$A$34:$A$777,$A283,СВЦЭМ!$B$34:$B$777,X$260)+'СЕТ СН'!$F$12</f>
        <v>321.38131482</v>
      </c>
      <c r="Y283" s="37">
        <f>SUMIFS(СВЦЭМ!$H$34:$H$777,СВЦЭМ!$A$34:$A$777,$A283,СВЦЭМ!$B$34:$B$777,Y$260)+'СЕТ СН'!$F$12</f>
        <v>344.91021122000001</v>
      </c>
    </row>
    <row r="284" spans="1:25" ht="15.75" x14ac:dyDescent="0.2">
      <c r="A284" s="36">
        <f t="shared" si="7"/>
        <v>42637</v>
      </c>
      <c r="B284" s="37">
        <f>SUMIFS(СВЦЭМ!$H$34:$H$777,СВЦЭМ!$A$34:$A$777,$A284,СВЦЭМ!$B$34:$B$777,B$260)+'СЕТ СН'!$F$12</f>
        <v>324.71554235999997</v>
      </c>
      <c r="C284" s="37">
        <f>SUMIFS(СВЦЭМ!$H$34:$H$777,СВЦЭМ!$A$34:$A$777,$A284,СВЦЭМ!$B$34:$B$777,C$260)+'СЕТ СН'!$F$12</f>
        <v>360.51801671999999</v>
      </c>
      <c r="D284" s="37">
        <f>SUMIFS(СВЦЭМ!$H$34:$H$777,СВЦЭМ!$A$34:$A$777,$A284,СВЦЭМ!$B$34:$B$777,D$260)+'СЕТ СН'!$F$12</f>
        <v>382.18549314000001</v>
      </c>
      <c r="E284" s="37">
        <f>SUMIFS(СВЦЭМ!$H$34:$H$777,СВЦЭМ!$A$34:$A$777,$A284,СВЦЭМ!$B$34:$B$777,E$260)+'СЕТ СН'!$F$12</f>
        <v>386.71267903</v>
      </c>
      <c r="F284" s="37">
        <f>SUMIFS(СВЦЭМ!$H$34:$H$777,СВЦЭМ!$A$34:$A$777,$A284,СВЦЭМ!$B$34:$B$777,F$260)+'СЕТ СН'!$F$12</f>
        <v>390.21352825000002</v>
      </c>
      <c r="G284" s="37">
        <f>SUMIFS(СВЦЭМ!$H$34:$H$777,СВЦЭМ!$A$34:$A$777,$A284,СВЦЭМ!$B$34:$B$777,G$260)+'СЕТ СН'!$F$12</f>
        <v>386.96953285000001</v>
      </c>
      <c r="H284" s="37">
        <f>SUMIFS(СВЦЭМ!$H$34:$H$777,СВЦЭМ!$A$34:$A$777,$A284,СВЦЭМ!$B$34:$B$777,H$260)+'СЕТ СН'!$F$12</f>
        <v>369.00987487999998</v>
      </c>
      <c r="I284" s="37">
        <f>SUMIFS(СВЦЭМ!$H$34:$H$777,СВЦЭМ!$A$34:$A$777,$A284,СВЦЭМ!$B$34:$B$777,I$260)+'СЕТ СН'!$F$12</f>
        <v>337.50914907999999</v>
      </c>
      <c r="J284" s="37">
        <f>SUMIFS(СВЦЭМ!$H$34:$H$777,СВЦЭМ!$A$34:$A$777,$A284,СВЦЭМ!$B$34:$B$777,J$260)+'СЕТ СН'!$F$12</f>
        <v>297.24361069999998</v>
      </c>
      <c r="K284" s="37">
        <f>SUMIFS(СВЦЭМ!$H$34:$H$777,СВЦЭМ!$A$34:$A$777,$A284,СВЦЭМ!$B$34:$B$777,K$260)+'СЕТ СН'!$F$12</f>
        <v>290.78477183000001</v>
      </c>
      <c r="L284" s="37">
        <f>SUMIFS(СВЦЭМ!$H$34:$H$777,СВЦЭМ!$A$34:$A$777,$A284,СВЦЭМ!$B$34:$B$777,L$260)+'СЕТ СН'!$F$12</f>
        <v>304.22216961999999</v>
      </c>
      <c r="M284" s="37">
        <f>SUMIFS(СВЦЭМ!$H$34:$H$777,СВЦЭМ!$A$34:$A$777,$A284,СВЦЭМ!$B$34:$B$777,M$260)+'СЕТ СН'!$F$12</f>
        <v>323.81033282999999</v>
      </c>
      <c r="N284" s="37">
        <f>SUMIFS(СВЦЭМ!$H$34:$H$777,СВЦЭМ!$A$34:$A$777,$A284,СВЦЭМ!$B$34:$B$777,N$260)+'СЕТ СН'!$F$12</f>
        <v>311.91040618</v>
      </c>
      <c r="O284" s="37">
        <f>SUMIFS(СВЦЭМ!$H$34:$H$777,СВЦЭМ!$A$34:$A$777,$A284,СВЦЭМ!$B$34:$B$777,O$260)+'СЕТ СН'!$F$12</f>
        <v>272.14925929999998</v>
      </c>
      <c r="P284" s="37">
        <f>SUMIFS(СВЦЭМ!$H$34:$H$777,СВЦЭМ!$A$34:$A$777,$A284,СВЦЭМ!$B$34:$B$777,P$260)+'СЕТ СН'!$F$12</f>
        <v>269.03057994</v>
      </c>
      <c r="Q284" s="37">
        <f>SUMIFS(СВЦЭМ!$H$34:$H$777,СВЦЭМ!$A$34:$A$777,$A284,СВЦЭМ!$B$34:$B$777,Q$260)+'СЕТ СН'!$F$12</f>
        <v>265.10181057</v>
      </c>
      <c r="R284" s="37">
        <f>SUMIFS(СВЦЭМ!$H$34:$H$777,СВЦЭМ!$A$34:$A$777,$A284,СВЦЭМ!$B$34:$B$777,R$260)+'СЕТ СН'!$F$12</f>
        <v>263.86332714000002</v>
      </c>
      <c r="S284" s="37">
        <f>SUMIFS(СВЦЭМ!$H$34:$H$777,СВЦЭМ!$A$34:$A$777,$A284,СВЦЭМ!$B$34:$B$777,S$260)+'СЕТ СН'!$F$12</f>
        <v>268.05122487</v>
      </c>
      <c r="T284" s="37">
        <f>SUMIFS(СВЦЭМ!$H$34:$H$777,СВЦЭМ!$A$34:$A$777,$A284,СВЦЭМ!$B$34:$B$777,T$260)+'СЕТ СН'!$F$12</f>
        <v>275.40935718999998</v>
      </c>
      <c r="U284" s="37">
        <f>SUMIFS(СВЦЭМ!$H$34:$H$777,СВЦЭМ!$A$34:$A$777,$A284,СВЦЭМ!$B$34:$B$777,U$260)+'СЕТ СН'!$F$12</f>
        <v>294.01069472</v>
      </c>
      <c r="V284" s="37">
        <f>SUMIFS(СВЦЭМ!$H$34:$H$777,СВЦЭМ!$A$34:$A$777,$A284,СВЦЭМ!$B$34:$B$777,V$260)+'СЕТ СН'!$F$12</f>
        <v>308.93825798</v>
      </c>
      <c r="W284" s="37">
        <f>SUMIFS(СВЦЭМ!$H$34:$H$777,СВЦЭМ!$A$34:$A$777,$A284,СВЦЭМ!$B$34:$B$777,W$260)+'СЕТ СН'!$F$12</f>
        <v>301.36408821999999</v>
      </c>
      <c r="X284" s="37">
        <f>SUMIFS(СВЦЭМ!$H$34:$H$777,СВЦЭМ!$A$34:$A$777,$A284,СВЦЭМ!$B$34:$B$777,X$260)+'СЕТ СН'!$F$12</f>
        <v>285.32820809999998</v>
      </c>
      <c r="Y284" s="37">
        <f>SUMIFS(СВЦЭМ!$H$34:$H$777,СВЦЭМ!$A$34:$A$777,$A284,СВЦЭМ!$B$34:$B$777,Y$260)+'СЕТ СН'!$F$12</f>
        <v>311.16387902000002</v>
      </c>
    </row>
    <row r="285" spans="1:25" ht="15.75" x14ac:dyDescent="0.2">
      <c r="A285" s="36">
        <f t="shared" si="7"/>
        <v>42638</v>
      </c>
      <c r="B285" s="37">
        <f>SUMIFS(СВЦЭМ!$H$34:$H$777,СВЦЭМ!$A$34:$A$777,$A285,СВЦЭМ!$B$34:$B$777,B$260)+'СЕТ СН'!$F$12</f>
        <v>325.13738984000003</v>
      </c>
      <c r="C285" s="37">
        <f>SUMIFS(СВЦЭМ!$H$34:$H$777,СВЦЭМ!$A$34:$A$777,$A285,СВЦЭМ!$B$34:$B$777,C$260)+'СЕТ СН'!$F$12</f>
        <v>361.20825180000003</v>
      </c>
      <c r="D285" s="37">
        <f>SUMIFS(СВЦЭМ!$H$34:$H$777,СВЦЭМ!$A$34:$A$777,$A285,СВЦЭМ!$B$34:$B$777,D$260)+'СЕТ СН'!$F$12</f>
        <v>384.89253093000002</v>
      </c>
      <c r="E285" s="37">
        <f>SUMIFS(СВЦЭМ!$H$34:$H$777,СВЦЭМ!$A$34:$A$777,$A285,СВЦЭМ!$B$34:$B$777,E$260)+'СЕТ СН'!$F$12</f>
        <v>385.74530363999997</v>
      </c>
      <c r="F285" s="37">
        <f>SUMIFS(СВЦЭМ!$H$34:$H$777,СВЦЭМ!$A$34:$A$777,$A285,СВЦЭМ!$B$34:$B$777,F$260)+'СЕТ СН'!$F$12</f>
        <v>384.17989206999999</v>
      </c>
      <c r="G285" s="37">
        <f>SUMIFS(СВЦЭМ!$H$34:$H$777,СВЦЭМ!$A$34:$A$777,$A285,СВЦЭМ!$B$34:$B$777,G$260)+'СЕТ СН'!$F$12</f>
        <v>382.88023313999997</v>
      </c>
      <c r="H285" s="37">
        <f>SUMIFS(СВЦЭМ!$H$34:$H$777,СВЦЭМ!$A$34:$A$777,$A285,СВЦЭМ!$B$34:$B$777,H$260)+'СЕТ СН'!$F$12</f>
        <v>372.59651110999999</v>
      </c>
      <c r="I285" s="37">
        <f>SUMIFS(СВЦЭМ!$H$34:$H$777,СВЦЭМ!$A$34:$A$777,$A285,СВЦЭМ!$B$34:$B$777,I$260)+'СЕТ СН'!$F$12</f>
        <v>347.44630058000001</v>
      </c>
      <c r="J285" s="37">
        <f>SUMIFS(СВЦЭМ!$H$34:$H$777,СВЦЭМ!$A$34:$A$777,$A285,СВЦЭМ!$B$34:$B$777,J$260)+'СЕТ СН'!$F$12</f>
        <v>306.97852132999998</v>
      </c>
      <c r="K285" s="37">
        <f>SUMIFS(СВЦЭМ!$H$34:$H$777,СВЦЭМ!$A$34:$A$777,$A285,СВЦЭМ!$B$34:$B$777,K$260)+'СЕТ СН'!$F$12</f>
        <v>286.19541371999998</v>
      </c>
      <c r="L285" s="37">
        <f>SUMIFS(СВЦЭМ!$H$34:$H$777,СВЦЭМ!$A$34:$A$777,$A285,СВЦЭМ!$B$34:$B$777,L$260)+'СЕТ СН'!$F$12</f>
        <v>268.52656382999999</v>
      </c>
      <c r="M285" s="37">
        <f>SUMIFS(СВЦЭМ!$H$34:$H$777,СВЦЭМ!$A$34:$A$777,$A285,СВЦЭМ!$B$34:$B$777,M$260)+'СЕТ СН'!$F$12</f>
        <v>275.88185585999997</v>
      </c>
      <c r="N285" s="37">
        <f>SUMIFS(СВЦЭМ!$H$34:$H$777,СВЦЭМ!$A$34:$A$777,$A285,СВЦЭМ!$B$34:$B$777,N$260)+'СЕТ СН'!$F$12</f>
        <v>270.14784508999998</v>
      </c>
      <c r="O285" s="37">
        <f>SUMIFS(СВЦЭМ!$H$34:$H$777,СВЦЭМ!$A$34:$A$777,$A285,СВЦЭМ!$B$34:$B$777,O$260)+'СЕТ СН'!$F$12</f>
        <v>272.79520456</v>
      </c>
      <c r="P285" s="37">
        <f>SUMIFS(СВЦЭМ!$H$34:$H$777,СВЦЭМ!$A$34:$A$777,$A285,СВЦЭМ!$B$34:$B$777,P$260)+'СЕТ СН'!$F$12</f>
        <v>276.23100310000001</v>
      </c>
      <c r="Q285" s="37">
        <f>SUMIFS(СВЦЭМ!$H$34:$H$777,СВЦЭМ!$A$34:$A$777,$A285,СВЦЭМ!$B$34:$B$777,Q$260)+'СЕТ СН'!$F$12</f>
        <v>278.44741882</v>
      </c>
      <c r="R285" s="37">
        <f>SUMIFS(СВЦЭМ!$H$34:$H$777,СВЦЭМ!$A$34:$A$777,$A285,СВЦЭМ!$B$34:$B$777,R$260)+'СЕТ СН'!$F$12</f>
        <v>285.16754448</v>
      </c>
      <c r="S285" s="37">
        <f>SUMIFS(СВЦЭМ!$H$34:$H$777,СВЦЭМ!$A$34:$A$777,$A285,СВЦЭМ!$B$34:$B$777,S$260)+'СЕТ СН'!$F$12</f>
        <v>281.74079791999998</v>
      </c>
      <c r="T285" s="37">
        <f>SUMIFS(СВЦЭМ!$H$34:$H$777,СВЦЭМ!$A$34:$A$777,$A285,СВЦЭМ!$B$34:$B$777,T$260)+'СЕТ СН'!$F$12</f>
        <v>273.70817342999999</v>
      </c>
      <c r="U285" s="37">
        <f>SUMIFS(СВЦЭМ!$H$34:$H$777,СВЦЭМ!$A$34:$A$777,$A285,СВЦЭМ!$B$34:$B$777,U$260)+'СЕТ СН'!$F$12</f>
        <v>282.74899142999999</v>
      </c>
      <c r="V285" s="37">
        <f>SUMIFS(СВЦЭМ!$H$34:$H$777,СВЦЭМ!$A$34:$A$777,$A285,СВЦЭМ!$B$34:$B$777,V$260)+'СЕТ СН'!$F$12</f>
        <v>282.39971906</v>
      </c>
      <c r="W285" s="37">
        <f>SUMIFS(СВЦЭМ!$H$34:$H$777,СВЦЭМ!$A$34:$A$777,$A285,СВЦЭМ!$B$34:$B$777,W$260)+'СЕТ СН'!$F$12</f>
        <v>275.25993955000001</v>
      </c>
      <c r="X285" s="37">
        <f>SUMIFS(СВЦЭМ!$H$34:$H$777,СВЦЭМ!$A$34:$A$777,$A285,СВЦЭМ!$B$34:$B$777,X$260)+'СЕТ СН'!$F$12</f>
        <v>281.72082138000002</v>
      </c>
      <c r="Y285" s="37">
        <f>SUMIFS(СВЦЭМ!$H$34:$H$777,СВЦЭМ!$A$34:$A$777,$A285,СВЦЭМ!$B$34:$B$777,Y$260)+'СЕТ СН'!$F$12</f>
        <v>305.37023141999998</v>
      </c>
    </row>
    <row r="286" spans="1:25" ht="15.75" x14ac:dyDescent="0.2">
      <c r="A286" s="36">
        <f t="shared" si="7"/>
        <v>42639</v>
      </c>
      <c r="B286" s="37">
        <f>SUMIFS(СВЦЭМ!$H$34:$H$777,СВЦЭМ!$A$34:$A$777,$A286,СВЦЭМ!$B$34:$B$777,B$260)+'СЕТ СН'!$F$12</f>
        <v>327.75073573999998</v>
      </c>
      <c r="C286" s="37">
        <f>SUMIFS(СВЦЭМ!$H$34:$H$777,СВЦЭМ!$A$34:$A$777,$A286,СВЦЭМ!$B$34:$B$777,C$260)+'СЕТ СН'!$F$12</f>
        <v>362.20270425000001</v>
      </c>
      <c r="D286" s="37">
        <f>SUMIFS(СВЦЭМ!$H$34:$H$777,СВЦЭМ!$A$34:$A$777,$A286,СВЦЭМ!$B$34:$B$777,D$260)+'СЕТ СН'!$F$12</f>
        <v>381.74520882000002</v>
      </c>
      <c r="E286" s="37">
        <f>SUMIFS(СВЦЭМ!$H$34:$H$777,СВЦЭМ!$A$34:$A$777,$A286,СВЦЭМ!$B$34:$B$777,E$260)+'СЕТ СН'!$F$12</f>
        <v>383.1513741</v>
      </c>
      <c r="F286" s="37">
        <f>SUMIFS(СВЦЭМ!$H$34:$H$777,СВЦЭМ!$A$34:$A$777,$A286,СВЦЭМ!$B$34:$B$777,F$260)+'СЕТ СН'!$F$12</f>
        <v>378.77687186999998</v>
      </c>
      <c r="G286" s="37">
        <f>SUMIFS(СВЦЭМ!$H$34:$H$777,СВЦЭМ!$A$34:$A$777,$A286,СВЦЭМ!$B$34:$B$777,G$260)+'СЕТ СН'!$F$12</f>
        <v>376.70389925000001</v>
      </c>
      <c r="H286" s="37">
        <f>SUMIFS(СВЦЭМ!$H$34:$H$777,СВЦЭМ!$A$34:$A$777,$A286,СВЦЭМ!$B$34:$B$777,H$260)+'СЕТ СН'!$F$12</f>
        <v>341.89546344000001</v>
      </c>
      <c r="I286" s="37">
        <f>SUMIFS(СВЦЭМ!$H$34:$H$777,СВЦЭМ!$A$34:$A$777,$A286,СВЦЭМ!$B$34:$B$777,I$260)+'СЕТ СН'!$F$12</f>
        <v>296.34778046000002</v>
      </c>
      <c r="J286" s="37">
        <f>SUMIFS(СВЦЭМ!$H$34:$H$777,СВЦЭМ!$A$34:$A$777,$A286,СВЦЭМ!$B$34:$B$777,J$260)+'СЕТ СН'!$F$12</f>
        <v>271.07855473000001</v>
      </c>
      <c r="K286" s="37">
        <f>SUMIFS(СВЦЭМ!$H$34:$H$777,СВЦЭМ!$A$34:$A$777,$A286,СВЦЭМ!$B$34:$B$777,K$260)+'СЕТ СН'!$F$12</f>
        <v>265.1970283</v>
      </c>
      <c r="L286" s="37">
        <f>SUMIFS(СВЦЭМ!$H$34:$H$777,СВЦЭМ!$A$34:$A$777,$A286,СВЦЭМ!$B$34:$B$777,L$260)+'СЕТ СН'!$F$12</f>
        <v>262.94633491000002</v>
      </c>
      <c r="M286" s="37">
        <f>SUMIFS(СВЦЭМ!$H$34:$H$777,СВЦЭМ!$A$34:$A$777,$A286,СВЦЭМ!$B$34:$B$777,M$260)+'СЕТ СН'!$F$12</f>
        <v>269.08349156000003</v>
      </c>
      <c r="N286" s="37">
        <f>SUMIFS(СВЦЭМ!$H$34:$H$777,СВЦЭМ!$A$34:$A$777,$A286,СВЦЭМ!$B$34:$B$777,N$260)+'СЕТ СН'!$F$12</f>
        <v>275.26477975</v>
      </c>
      <c r="O286" s="37">
        <f>SUMIFS(СВЦЭМ!$H$34:$H$777,СВЦЭМ!$A$34:$A$777,$A286,СВЦЭМ!$B$34:$B$777,O$260)+'СЕТ СН'!$F$12</f>
        <v>275.00901922000003</v>
      </c>
      <c r="P286" s="37">
        <f>SUMIFS(СВЦЭМ!$H$34:$H$777,СВЦЭМ!$A$34:$A$777,$A286,СВЦЭМ!$B$34:$B$777,P$260)+'СЕТ СН'!$F$12</f>
        <v>272.73547996000002</v>
      </c>
      <c r="Q286" s="37">
        <f>SUMIFS(СВЦЭМ!$H$34:$H$777,СВЦЭМ!$A$34:$A$777,$A286,СВЦЭМ!$B$34:$B$777,Q$260)+'СЕТ СН'!$F$12</f>
        <v>277.72890681000001</v>
      </c>
      <c r="R286" s="37">
        <f>SUMIFS(СВЦЭМ!$H$34:$H$777,СВЦЭМ!$A$34:$A$777,$A286,СВЦЭМ!$B$34:$B$777,R$260)+'СЕТ СН'!$F$12</f>
        <v>283.39301002000002</v>
      </c>
      <c r="S286" s="37">
        <f>SUMIFS(СВЦЭМ!$H$34:$H$777,СВЦЭМ!$A$34:$A$777,$A286,СВЦЭМ!$B$34:$B$777,S$260)+'СЕТ СН'!$F$12</f>
        <v>288.89262172000002</v>
      </c>
      <c r="T286" s="37">
        <f>SUMIFS(СВЦЭМ!$H$34:$H$777,СВЦЭМ!$A$34:$A$777,$A286,СВЦЭМ!$B$34:$B$777,T$260)+'СЕТ СН'!$F$12</f>
        <v>271.18713012000001</v>
      </c>
      <c r="U286" s="37">
        <f>SUMIFS(СВЦЭМ!$H$34:$H$777,СВЦЭМ!$A$34:$A$777,$A286,СВЦЭМ!$B$34:$B$777,U$260)+'СЕТ СН'!$F$12</f>
        <v>253.29403579000001</v>
      </c>
      <c r="V286" s="37">
        <f>SUMIFS(СВЦЭМ!$H$34:$H$777,СВЦЭМ!$A$34:$A$777,$A286,СВЦЭМ!$B$34:$B$777,V$260)+'СЕТ СН'!$F$12</f>
        <v>258.45967818999998</v>
      </c>
      <c r="W286" s="37">
        <f>SUMIFS(СВЦЭМ!$H$34:$H$777,СВЦЭМ!$A$34:$A$777,$A286,СВЦЭМ!$B$34:$B$777,W$260)+'СЕТ СН'!$F$12</f>
        <v>253.19114311000001</v>
      </c>
      <c r="X286" s="37">
        <f>SUMIFS(СВЦЭМ!$H$34:$H$777,СВЦЭМ!$A$34:$A$777,$A286,СВЦЭМ!$B$34:$B$777,X$260)+'СЕТ СН'!$F$12</f>
        <v>274.60257001999997</v>
      </c>
      <c r="Y286" s="37">
        <f>SUMIFS(СВЦЭМ!$H$34:$H$777,СВЦЭМ!$A$34:$A$777,$A286,СВЦЭМ!$B$34:$B$777,Y$260)+'СЕТ СН'!$F$12</f>
        <v>310.68283468999999</v>
      </c>
    </row>
    <row r="287" spans="1:25" ht="15.75" x14ac:dyDescent="0.2">
      <c r="A287" s="36">
        <f t="shared" si="7"/>
        <v>42640</v>
      </c>
      <c r="B287" s="37">
        <f>SUMIFS(СВЦЭМ!$H$34:$H$777,СВЦЭМ!$A$34:$A$777,$A287,СВЦЭМ!$B$34:$B$777,B$260)+'СЕТ СН'!$F$12</f>
        <v>327.31426553</v>
      </c>
      <c r="C287" s="37">
        <f>SUMIFS(СВЦЭМ!$H$34:$H$777,СВЦЭМ!$A$34:$A$777,$A287,СВЦЭМ!$B$34:$B$777,C$260)+'СЕТ СН'!$F$12</f>
        <v>362.71717937</v>
      </c>
      <c r="D287" s="37">
        <f>SUMIFS(СВЦЭМ!$H$34:$H$777,СВЦЭМ!$A$34:$A$777,$A287,СВЦЭМ!$B$34:$B$777,D$260)+'СЕТ СН'!$F$12</f>
        <v>382.69986488000001</v>
      </c>
      <c r="E287" s="37">
        <f>SUMIFS(СВЦЭМ!$H$34:$H$777,СВЦЭМ!$A$34:$A$777,$A287,СВЦЭМ!$B$34:$B$777,E$260)+'СЕТ СН'!$F$12</f>
        <v>383.91420152000001</v>
      </c>
      <c r="F287" s="37">
        <f>SUMIFS(СВЦЭМ!$H$34:$H$777,СВЦЭМ!$A$34:$A$777,$A287,СВЦЭМ!$B$34:$B$777,F$260)+'СЕТ СН'!$F$12</f>
        <v>379.73902491000001</v>
      </c>
      <c r="G287" s="37">
        <f>SUMIFS(СВЦЭМ!$H$34:$H$777,СВЦЭМ!$A$34:$A$777,$A287,СВЦЭМ!$B$34:$B$777,G$260)+'СЕТ СН'!$F$12</f>
        <v>371.27659146000002</v>
      </c>
      <c r="H287" s="37">
        <f>SUMIFS(СВЦЭМ!$H$34:$H$777,СВЦЭМ!$A$34:$A$777,$A287,СВЦЭМ!$B$34:$B$777,H$260)+'СЕТ СН'!$F$12</f>
        <v>337.04376479000001</v>
      </c>
      <c r="I287" s="37">
        <f>SUMIFS(СВЦЭМ!$H$34:$H$777,СВЦЭМ!$A$34:$A$777,$A287,СВЦЭМ!$B$34:$B$777,I$260)+'СЕТ СН'!$F$12</f>
        <v>307.17133919000003</v>
      </c>
      <c r="J287" s="37">
        <f>SUMIFS(СВЦЭМ!$H$34:$H$777,СВЦЭМ!$A$34:$A$777,$A287,СВЦЭМ!$B$34:$B$777,J$260)+'СЕТ СН'!$F$12</f>
        <v>283.77962029999998</v>
      </c>
      <c r="K287" s="37">
        <f>SUMIFS(СВЦЭМ!$H$34:$H$777,СВЦЭМ!$A$34:$A$777,$A287,СВЦЭМ!$B$34:$B$777,K$260)+'СЕТ СН'!$F$12</f>
        <v>278.98545385</v>
      </c>
      <c r="L287" s="37">
        <f>SUMIFS(СВЦЭМ!$H$34:$H$777,СВЦЭМ!$A$34:$A$777,$A287,СВЦЭМ!$B$34:$B$777,L$260)+'СЕТ СН'!$F$12</f>
        <v>254.14618694999999</v>
      </c>
      <c r="M287" s="37">
        <f>SUMIFS(СВЦЭМ!$H$34:$H$777,СВЦЭМ!$A$34:$A$777,$A287,СВЦЭМ!$B$34:$B$777,M$260)+'СЕТ СН'!$F$12</f>
        <v>252.66811378</v>
      </c>
      <c r="N287" s="37">
        <f>SUMIFS(СВЦЭМ!$H$34:$H$777,СВЦЭМ!$A$34:$A$777,$A287,СВЦЭМ!$B$34:$B$777,N$260)+'СЕТ СН'!$F$12</f>
        <v>274.11654220999998</v>
      </c>
      <c r="O287" s="37">
        <f>SUMIFS(СВЦЭМ!$H$34:$H$777,СВЦЭМ!$A$34:$A$777,$A287,СВЦЭМ!$B$34:$B$777,O$260)+'СЕТ СН'!$F$12</f>
        <v>262.78922869000002</v>
      </c>
      <c r="P287" s="37">
        <f>SUMIFS(СВЦЭМ!$H$34:$H$777,СВЦЭМ!$A$34:$A$777,$A287,СВЦЭМ!$B$34:$B$777,P$260)+'СЕТ СН'!$F$12</f>
        <v>271.28589892000002</v>
      </c>
      <c r="Q287" s="37">
        <f>SUMIFS(СВЦЭМ!$H$34:$H$777,СВЦЭМ!$A$34:$A$777,$A287,СВЦЭМ!$B$34:$B$777,Q$260)+'СЕТ СН'!$F$12</f>
        <v>280.15817557000003</v>
      </c>
      <c r="R287" s="37">
        <f>SUMIFS(СВЦЭМ!$H$34:$H$777,СВЦЭМ!$A$34:$A$777,$A287,СВЦЭМ!$B$34:$B$777,R$260)+'СЕТ СН'!$F$12</f>
        <v>281.53855637999999</v>
      </c>
      <c r="S287" s="37">
        <f>SUMIFS(СВЦЭМ!$H$34:$H$777,СВЦЭМ!$A$34:$A$777,$A287,СВЦЭМ!$B$34:$B$777,S$260)+'СЕТ СН'!$F$12</f>
        <v>281.91568023000002</v>
      </c>
      <c r="T287" s="37">
        <f>SUMIFS(СВЦЭМ!$H$34:$H$777,СВЦЭМ!$A$34:$A$777,$A287,СВЦЭМ!$B$34:$B$777,T$260)+'СЕТ СН'!$F$12</f>
        <v>271.73893154000001</v>
      </c>
      <c r="U287" s="37">
        <f>SUMIFS(СВЦЭМ!$H$34:$H$777,СВЦЭМ!$A$34:$A$777,$A287,СВЦЭМ!$B$34:$B$777,U$260)+'СЕТ СН'!$F$12</f>
        <v>256.37673179000001</v>
      </c>
      <c r="V287" s="37">
        <f>SUMIFS(СВЦЭМ!$H$34:$H$777,СВЦЭМ!$A$34:$A$777,$A287,СВЦЭМ!$B$34:$B$777,V$260)+'СЕТ СН'!$F$12</f>
        <v>267.81896903000001</v>
      </c>
      <c r="W287" s="37">
        <f>SUMIFS(СВЦЭМ!$H$34:$H$777,СВЦЭМ!$A$34:$A$777,$A287,СВЦЭМ!$B$34:$B$777,W$260)+'СЕТ СН'!$F$12</f>
        <v>257.08147772000001</v>
      </c>
      <c r="X287" s="37">
        <f>SUMIFS(СВЦЭМ!$H$34:$H$777,СВЦЭМ!$A$34:$A$777,$A287,СВЦЭМ!$B$34:$B$777,X$260)+'СЕТ СН'!$F$12</f>
        <v>264.07224739999998</v>
      </c>
      <c r="Y287" s="37">
        <f>SUMIFS(СВЦЭМ!$H$34:$H$777,СВЦЭМ!$A$34:$A$777,$A287,СВЦЭМ!$B$34:$B$777,Y$260)+'СЕТ СН'!$F$12</f>
        <v>310.73671022000002</v>
      </c>
    </row>
    <row r="288" spans="1:25" ht="15.75" x14ac:dyDescent="0.2">
      <c r="A288" s="36">
        <f t="shared" si="7"/>
        <v>42641</v>
      </c>
      <c r="B288" s="37">
        <f>SUMIFS(СВЦЭМ!$H$34:$H$777,СВЦЭМ!$A$34:$A$777,$A288,СВЦЭМ!$B$34:$B$777,B$260)+'СЕТ СН'!$F$12</f>
        <v>374.81976023999999</v>
      </c>
      <c r="C288" s="37">
        <f>SUMIFS(СВЦЭМ!$H$34:$H$777,СВЦЭМ!$A$34:$A$777,$A288,СВЦЭМ!$B$34:$B$777,C$260)+'СЕТ СН'!$F$12</f>
        <v>411.77111451000002</v>
      </c>
      <c r="D288" s="37">
        <f>SUMIFS(СВЦЭМ!$H$34:$H$777,СВЦЭМ!$A$34:$A$777,$A288,СВЦЭМ!$B$34:$B$777,D$260)+'СЕТ СН'!$F$12</f>
        <v>431.15162538999999</v>
      </c>
      <c r="E288" s="37">
        <f>SUMIFS(СВЦЭМ!$H$34:$H$777,СВЦЭМ!$A$34:$A$777,$A288,СВЦЭМ!$B$34:$B$777,E$260)+'СЕТ СН'!$F$12</f>
        <v>435.25069586000001</v>
      </c>
      <c r="F288" s="37">
        <f>SUMIFS(СВЦЭМ!$H$34:$H$777,СВЦЭМ!$A$34:$A$777,$A288,СВЦЭМ!$B$34:$B$777,F$260)+'СЕТ СН'!$F$12</f>
        <v>432.74040757</v>
      </c>
      <c r="G288" s="37">
        <f>SUMIFS(СВЦЭМ!$H$34:$H$777,СВЦЭМ!$A$34:$A$777,$A288,СВЦЭМ!$B$34:$B$777,G$260)+'СЕТ СН'!$F$12</f>
        <v>418.11987648000002</v>
      </c>
      <c r="H288" s="37">
        <f>SUMIFS(СВЦЭМ!$H$34:$H$777,СВЦЭМ!$A$34:$A$777,$A288,СВЦЭМ!$B$34:$B$777,H$260)+'СЕТ СН'!$F$12</f>
        <v>380.40538772000002</v>
      </c>
      <c r="I288" s="37">
        <f>SUMIFS(СВЦЭМ!$H$34:$H$777,СВЦЭМ!$A$34:$A$777,$A288,СВЦЭМ!$B$34:$B$777,I$260)+'СЕТ СН'!$F$12</f>
        <v>348.63470446000002</v>
      </c>
      <c r="J288" s="37">
        <f>SUMIFS(СВЦЭМ!$H$34:$H$777,СВЦЭМ!$A$34:$A$777,$A288,СВЦЭМ!$B$34:$B$777,J$260)+'СЕТ СН'!$F$12</f>
        <v>328.44098616000002</v>
      </c>
      <c r="K288" s="37">
        <f>SUMIFS(СВЦЭМ!$H$34:$H$777,СВЦЭМ!$A$34:$A$777,$A288,СВЦЭМ!$B$34:$B$777,K$260)+'СЕТ СН'!$F$12</f>
        <v>301.95904961000002</v>
      </c>
      <c r="L288" s="37">
        <f>SUMIFS(СВЦЭМ!$H$34:$H$777,СВЦЭМ!$A$34:$A$777,$A288,СВЦЭМ!$B$34:$B$777,L$260)+'СЕТ СН'!$F$12</f>
        <v>288.30537963</v>
      </c>
      <c r="M288" s="37">
        <f>SUMIFS(СВЦЭМ!$H$34:$H$777,СВЦЭМ!$A$34:$A$777,$A288,СВЦЭМ!$B$34:$B$777,M$260)+'СЕТ СН'!$F$12</f>
        <v>287.93353780000001</v>
      </c>
      <c r="N288" s="37">
        <f>SUMIFS(СВЦЭМ!$H$34:$H$777,СВЦЭМ!$A$34:$A$777,$A288,СВЦЭМ!$B$34:$B$777,N$260)+'СЕТ СН'!$F$12</f>
        <v>290.71039388000003</v>
      </c>
      <c r="O288" s="37">
        <f>SUMIFS(СВЦЭМ!$H$34:$H$777,СВЦЭМ!$A$34:$A$777,$A288,СВЦЭМ!$B$34:$B$777,O$260)+'СЕТ СН'!$F$12</f>
        <v>291.11424919000001</v>
      </c>
      <c r="P288" s="37">
        <f>SUMIFS(СВЦЭМ!$H$34:$H$777,СВЦЭМ!$A$34:$A$777,$A288,СВЦЭМ!$B$34:$B$777,P$260)+'СЕТ СН'!$F$12</f>
        <v>297.06626240999998</v>
      </c>
      <c r="Q288" s="37">
        <f>SUMIFS(СВЦЭМ!$H$34:$H$777,СВЦЭМ!$A$34:$A$777,$A288,СВЦЭМ!$B$34:$B$777,Q$260)+'СЕТ СН'!$F$12</f>
        <v>308.80548100999999</v>
      </c>
      <c r="R288" s="37">
        <f>SUMIFS(СВЦЭМ!$H$34:$H$777,СВЦЭМ!$A$34:$A$777,$A288,СВЦЭМ!$B$34:$B$777,R$260)+'СЕТ СН'!$F$12</f>
        <v>309.94822176999998</v>
      </c>
      <c r="S288" s="37">
        <f>SUMIFS(СВЦЭМ!$H$34:$H$777,СВЦЭМ!$A$34:$A$777,$A288,СВЦЭМ!$B$34:$B$777,S$260)+'СЕТ СН'!$F$12</f>
        <v>310.53683178</v>
      </c>
      <c r="T288" s="37">
        <f>SUMIFS(СВЦЭМ!$H$34:$H$777,СВЦЭМ!$A$34:$A$777,$A288,СВЦЭМ!$B$34:$B$777,T$260)+'СЕТ СН'!$F$12</f>
        <v>300.31392815999999</v>
      </c>
      <c r="U288" s="37">
        <f>SUMIFS(СВЦЭМ!$H$34:$H$777,СВЦЭМ!$A$34:$A$777,$A288,СВЦЭМ!$B$34:$B$777,U$260)+'СЕТ СН'!$F$12</f>
        <v>285.78336688000002</v>
      </c>
      <c r="V288" s="37">
        <f>SUMIFS(СВЦЭМ!$H$34:$H$777,СВЦЭМ!$A$34:$A$777,$A288,СВЦЭМ!$B$34:$B$777,V$260)+'СЕТ СН'!$F$12</f>
        <v>288.05273550999999</v>
      </c>
      <c r="W288" s="37">
        <f>SUMIFS(СВЦЭМ!$H$34:$H$777,СВЦЭМ!$A$34:$A$777,$A288,СВЦЭМ!$B$34:$B$777,W$260)+'СЕТ СН'!$F$12</f>
        <v>285.03097328000001</v>
      </c>
      <c r="X288" s="37">
        <f>SUMIFS(СВЦЭМ!$H$34:$H$777,СВЦЭМ!$A$34:$A$777,$A288,СВЦЭМ!$B$34:$B$777,X$260)+'СЕТ СН'!$F$12</f>
        <v>299.70257267</v>
      </c>
      <c r="Y288" s="37">
        <f>SUMIFS(СВЦЭМ!$H$34:$H$777,СВЦЭМ!$A$34:$A$777,$A288,СВЦЭМ!$B$34:$B$777,Y$260)+'СЕТ СН'!$F$12</f>
        <v>335.94003715999997</v>
      </c>
    </row>
    <row r="289" spans="1:27" ht="15.75" x14ac:dyDescent="0.2">
      <c r="A289" s="36">
        <f t="shared" si="7"/>
        <v>42642</v>
      </c>
      <c r="B289" s="37">
        <f>SUMIFS(СВЦЭМ!$H$34:$H$777,СВЦЭМ!$A$34:$A$777,$A289,СВЦЭМ!$B$34:$B$777,B$260)+'СЕТ СН'!$F$12</f>
        <v>312.54194788000001</v>
      </c>
      <c r="C289" s="37">
        <f>SUMIFS(СВЦЭМ!$H$34:$H$777,СВЦЭМ!$A$34:$A$777,$A289,СВЦЭМ!$B$34:$B$777,C$260)+'СЕТ СН'!$F$12</f>
        <v>349.82958477</v>
      </c>
      <c r="D289" s="37">
        <f>SUMIFS(СВЦЭМ!$H$34:$H$777,СВЦЭМ!$A$34:$A$777,$A289,СВЦЭМ!$B$34:$B$777,D$260)+'СЕТ СН'!$F$12</f>
        <v>365.48080279999999</v>
      </c>
      <c r="E289" s="37">
        <f>SUMIFS(СВЦЭМ!$H$34:$H$777,СВЦЭМ!$A$34:$A$777,$A289,СВЦЭМ!$B$34:$B$777,E$260)+'СЕТ СН'!$F$12</f>
        <v>369.31368628000001</v>
      </c>
      <c r="F289" s="37">
        <f>SUMIFS(СВЦЭМ!$H$34:$H$777,СВЦЭМ!$A$34:$A$777,$A289,СВЦЭМ!$B$34:$B$777,F$260)+'СЕТ СН'!$F$12</f>
        <v>364.48450885</v>
      </c>
      <c r="G289" s="37">
        <f>SUMIFS(СВЦЭМ!$H$34:$H$777,СВЦЭМ!$A$34:$A$777,$A289,СВЦЭМ!$B$34:$B$777,G$260)+'СЕТ СН'!$F$12</f>
        <v>358.05374931</v>
      </c>
      <c r="H289" s="37">
        <f>SUMIFS(СВЦЭМ!$H$34:$H$777,СВЦЭМ!$A$34:$A$777,$A289,СВЦЭМ!$B$34:$B$777,H$260)+'СЕТ СН'!$F$12</f>
        <v>373.61886849000001</v>
      </c>
      <c r="I289" s="37">
        <f>SUMIFS(СВЦЭМ!$H$34:$H$777,СВЦЭМ!$A$34:$A$777,$A289,СВЦЭМ!$B$34:$B$777,I$260)+'СЕТ СН'!$F$12</f>
        <v>366.38245275000003</v>
      </c>
      <c r="J289" s="37">
        <f>SUMIFS(СВЦЭМ!$H$34:$H$777,СВЦЭМ!$A$34:$A$777,$A289,СВЦЭМ!$B$34:$B$777,J$260)+'СЕТ СН'!$F$12</f>
        <v>331.53981019999998</v>
      </c>
      <c r="K289" s="37">
        <f>SUMIFS(СВЦЭМ!$H$34:$H$777,СВЦЭМ!$A$34:$A$777,$A289,СВЦЭМ!$B$34:$B$777,K$260)+'СЕТ СН'!$F$12</f>
        <v>327.84082670999999</v>
      </c>
      <c r="L289" s="37">
        <f>SUMIFS(СВЦЭМ!$H$34:$H$777,СВЦЭМ!$A$34:$A$777,$A289,СВЦЭМ!$B$34:$B$777,L$260)+'СЕТ СН'!$F$12</f>
        <v>311.22060722999998</v>
      </c>
      <c r="M289" s="37">
        <f>SUMIFS(СВЦЭМ!$H$34:$H$777,СВЦЭМ!$A$34:$A$777,$A289,СВЦЭМ!$B$34:$B$777,M$260)+'СЕТ СН'!$F$12</f>
        <v>314.81374483000002</v>
      </c>
      <c r="N289" s="37">
        <f>SUMIFS(СВЦЭМ!$H$34:$H$777,СВЦЭМ!$A$34:$A$777,$A289,СВЦЭМ!$B$34:$B$777,N$260)+'СЕТ СН'!$F$12</f>
        <v>310.01428969</v>
      </c>
      <c r="O289" s="37">
        <f>SUMIFS(СВЦЭМ!$H$34:$H$777,СВЦЭМ!$A$34:$A$777,$A289,СВЦЭМ!$B$34:$B$777,O$260)+'СЕТ СН'!$F$12</f>
        <v>314.27126493999998</v>
      </c>
      <c r="P289" s="37">
        <f>SUMIFS(СВЦЭМ!$H$34:$H$777,СВЦЭМ!$A$34:$A$777,$A289,СВЦЭМ!$B$34:$B$777,P$260)+'СЕТ СН'!$F$12</f>
        <v>327.75229259000002</v>
      </c>
      <c r="Q289" s="37">
        <f>SUMIFS(СВЦЭМ!$H$34:$H$777,СВЦЭМ!$A$34:$A$777,$A289,СВЦЭМ!$B$34:$B$777,Q$260)+'СЕТ СН'!$F$12</f>
        <v>371.99440215999999</v>
      </c>
      <c r="R289" s="37">
        <f>SUMIFS(СВЦЭМ!$H$34:$H$777,СВЦЭМ!$A$34:$A$777,$A289,СВЦЭМ!$B$34:$B$777,R$260)+'СЕТ СН'!$F$12</f>
        <v>418.11246813000002</v>
      </c>
      <c r="S289" s="37">
        <f>SUMIFS(СВЦЭМ!$H$34:$H$777,СВЦЭМ!$A$34:$A$777,$A289,СВЦЭМ!$B$34:$B$777,S$260)+'СЕТ СН'!$F$12</f>
        <v>404.96341856999999</v>
      </c>
      <c r="T289" s="37">
        <f>SUMIFS(СВЦЭМ!$H$34:$H$777,СВЦЭМ!$A$34:$A$777,$A289,СВЦЭМ!$B$34:$B$777,T$260)+'СЕТ СН'!$F$12</f>
        <v>303.77068501000002</v>
      </c>
      <c r="U289" s="37">
        <f>SUMIFS(СВЦЭМ!$H$34:$H$777,СВЦЭМ!$A$34:$A$777,$A289,СВЦЭМ!$B$34:$B$777,U$260)+'СЕТ СН'!$F$12</f>
        <v>304.05172929000003</v>
      </c>
      <c r="V289" s="37">
        <f>SUMIFS(СВЦЭМ!$H$34:$H$777,СВЦЭМ!$A$34:$A$777,$A289,СВЦЭМ!$B$34:$B$777,V$260)+'СЕТ СН'!$F$12</f>
        <v>300.78322813</v>
      </c>
      <c r="W289" s="37">
        <f>SUMIFS(СВЦЭМ!$H$34:$H$777,СВЦЭМ!$A$34:$A$777,$A289,СВЦЭМ!$B$34:$B$777,W$260)+'СЕТ СН'!$F$12</f>
        <v>303.24711996000002</v>
      </c>
      <c r="X289" s="37">
        <f>SUMIFS(СВЦЭМ!$H$34:$H$777,СВЦЭМ!$A$34:$A$777,$A289,СВЦЭМ!$B$34:$B$777,X$260)+'СЕТ СН'!$F$12</f>
        <v>297.91666120999997</v>
      </c>
      <c r="Y289" s="37">
        <f>SUMIFS(СВЦЭМ!$H$34:$H$777,СВЦЭМ!$A$34:$A$777,$A289,СВЦЭМ!$B$34:$B$777,Y$260)+'СЕТ СН'!$F$12</f>
        <v>301.55240229999998</v>
      </c>
    </row>
    <row r="290" spans="1:27" ht="15.75" x14ac:dyDescent="0.2">
      <c r="A290" s="36">
        <f t="shared" si="7"/>
        <v>42643</v>
      </c>
      <c r="B290" s="37">
        <f>SUMIFS(СВЦЭМ!$H$34:$H$777,СВЦЭМ!$A$34:$A$777,$A290,СВЦЭМ!$B$34:$B$777,B$260)+'СЕТ СН'!$F$12</f>
        <v>377.97420094</v>
      </c>
      <c r="C290" s="37">
        <f>SUMIFS(СВЦЭМ!$H$34:$H$777,СВЦЭМ!$A$34:$A$777,$A290,СВЦЭМ!$B$34:$B$777,C$260)+'СЕТ СН'!$F$12</f>
        <v>428.22118064</v>
      </c>
      <c r="D290" s="37">
        <f>SUMIFS(СВЦЭМ!$H$34:$H$777,СВЦЭМ!$A$34:$A$777,$A290,СВЦЭМ!$B$34:$B$777,D$260)+'СЕТ СН'!$F$12</f>
        <v>425.82034618</v>
      </c>
      <c r="E290" s="37">
        <f>SUMIFS(СВЦЭМ!$H$34:$H$777,СВЦЭМ!$A$34:$A$777,$A290,СВЦЭМ!$B$34:$B$777,E$260)+'СЕТ СН'!$F$12</f>
        <v>439.72742840000001</v>
      </c>
      <c r="F290" s="37">
        <f>SUMIFS(СВЦЭМ!$H$34:$H$777,СВЦЭМ!$A$34:$A$777,$A290,СВЦЭМ!$B$34:$B$777,F$260)+'СЕТ СН'!$F$12</f>
        <v>439.07174500999997</v>
      </c>
      <c r="G290" s="37">
        <f>SUMIFS(СВЦЭМ!$H$34:$H$777,СВЦЭМ!$A$34:$A$777,$A290,СВЦЭМ!$B$34:$B$777,G$260)+'СЕТ СН'!$F$12</f>
        <v>428.54151962999998</v>
      </c>
      <c r="H290" s="37">
        <f>SUMIFS(СВЦЭМ!$H$34:$H$777,СВЦЭМ!$A$34:$A$777,$A290,СВЦЭМ!$B$34:$B$777,H$260)+'СЕТ СН'!$F$12</f>
        <v>405.36536444000001</v>
      </c>
      <c r="I290" s="37">
        <f>SUMIFS(СВЦЭМ!$H$34:$H$777,СВЦЭМ!$A$34:$A$777,$A290,СВЦЭМ!$B$34:$B$777,I$260)+'СЕТ СН'!$F$12</f>
        <v>362.41166045</v>
      </c>
      <c r="J290" s="37">
        <f>SUMIFS(СВЦЭМ!$H$34:$H$777,СВЦЭМ!$A$34:$A$777,$A290,СВЦЭМ!$B$34:$B$777,J$260)+'СЕТ СН'!$F$12</f>
        <v>349.66421223999998</v>
      </c>
      <c r="K290" s="37">
        <f>SUMIFS(СВЦЭМ!$H$34:$H$777,СВЦЭМ!$A$34:$A$777,$A290,СВЦЭМ!$B$34:$B$777,K$260)+'СЕТ СН'!$F$12</f>
        <v>326.97644272999997</v>
      </c>
      <c r="L290" s="37">
        <f>SUMIFS(СВЦЭМ!$H$34:$H$777,СВЦЭМ!$A$34:$A$777,$A290,СВЦЭМ!$B$34:$B$777,L$260)+'СЕТ СН'!$F$12</f>
        <v>329.07334245999999</v>
      </c>
      <c r="M290" s="37">
        <f>SUMIFS(СВЦЭМ!$H$34:$H$777,СВЦЭМ!$A$34:$A$777,$A290,СВЦЭМ!$B$34:$B$777,M$260)+'СЕТ СН'!$F$12</f>
        <v>338.10198559999998</v>
      </c>
      <c r="N290" s="37">
        <f>SUMIFS(СВЦЭМ!$H$34:$H$777,СВЦЭМ!$A$34:$A$777,$A290,СВЦЭМ!$B$34:$B$777,N$260)+'СЕТ СН'!$F$12</f>
        <v>339.19915734</v>
      </c>
      <c r="O290" s="37">
        <f>SUMIFS(СВЦЭМ!$H$34:$H$777,СВЦЭМ!$A$34:$A$777,$A290,СВЦЭМ!$B$34:$B$777,O$260)+'СЕТ СН'!$F$12</f>
        <v>341.65162435000002</v>
      </c>
      <c r="P290" s="37">
        <f>SUMIFS(СВЦЭМ!$H$34:$H$777,СВЦЭМ!$A$34:$A$777,$A290,СВЦЭМ!$B$34:$B$777,P$260)+'СЕТ СН'!$F$12</f>
        <v>336.73853767999998</v>
      </c>
      <c r="Q290" s="37">
        <f>SUMIFS(СВЦЭМ!$H$34:$H$777,СВЦЭМ!$A$34:$A$777,$A290,СВЦЭМ!$B$34:$B$777,Q$260)+'СЕТ СН'!$F$12</f>
        <v>337.22438905000001</v>
      </c>
      <c r="R290" s="37">
        <f>SUMIFS(СВЦЭМ!$H$34:$H$777,СВЦЭМ!$A$34:$A$777,$A290,СВЦЭМ!$B$34:$B$777,R$260)+'СЕТ СН'!$F$12</f>
        <v>333.22003124999998</v>
      </c>
      <c r="S290" s="37">
        <f>SUMIFS(СВЦЭМ!$H$34:$H$777,СВЦЭМ!$A$34:$A$777,$A290,СВЦЭМ!$B$34:$B$777,S$260)+'СЕТ СН'!$F$12</f>
        <v>337.38158202</v>
      </c>
      <c r="T290" s="37">
        <f>SUMIFS(СВЦЭМ!$H$34:$H$777,СВЦЭМ!$A$34:$A$777,$A290,СВЦЭМ!$B$34:$B$777,T$260)+'СЕТ СН'!$F$12</f>
        <v>329.65601099999998</v>
      </c>
      <c r="U290" s="37">
        <f>SUMIFS(СВЦЭМ!$H$34:$H$777,СВЦЭМ!$A$34:$A$777,$A290,СВЦЭМ!$B$34:$B$777,U$260)+'СЕТ СН'!$F$12</f>
        <v>328.71294590999997</v>
      </c>
      <c r="V290" s="37">
        <f>SUMIFS(СВЦЭМ!$H$34:$H$777,СВЦЭМ!$A$34:$A$777,$A290,СВЦЭМ!$B$34:$B$777,V$260)+'СЕТ СН'!$F$12</f>
        <v>338.42383937</v>
      </c>
      <c r="W290" s="37">
        <f>SUMIFS(СВЦЭМ!$H$34:$H$777,СВЦЭМ!$A$34:$A$777,$A290,СВЦЭМ!$B$34:$B$777,W$260)+'СЕТ СН'!$F$12</f>
        <v>343.42491534999999</v>
      </c>
      <c r="X290" s="37">
        <f>SUMIFS(СВЦЭМ!$H$34:$H$777,СВЦЭМ!$A$34:$A$777,$A290,СВЦЭМ!$B$34:$B$777,X$260)+'СЕТ СН'!$F$12</f>
        <v>307.24402921000001</v>
      </c>
      <c r="Y290" s="37">
        <f>SUMIFS(СВЦЭМ!$H$34:$H$777,СВЦЭМ!$A$34:$A$777,$A290,СВЦЭМ!$B$34:$B$777,Y$260)+'СЕТ СН'!$F$12</f>
        <v>327.15404332999998</v>
      </c>
    </row>
    <row r="291" spans="1:27" ht="15.75" x14ac:dyDescent="0.2">
      <c r="A291" s="36">
        <f t="shared" si="7"/>
        <v>42644</v>
      </c>
      <c r="B291" s="37">
        <f>SUMIFS(СВЦЭМ!$H$34:$H$777,СВЦЭМ!$A$34:$A$777,$A291,СВЦЭМ!$B$34:$B$777,B$260)+'СЕТ СН'!$F$12</f>
        <v>0</v>
      </c>
      <c r="C291" s="37">
        <f>SUMIFS(СВЦЭМ!$H$34:$H$777,СВЦЭМ!$A$34:$A$777,$A291,СВЦЭМ!$B$34:$B$777,C$260)+'СЕТ СН'!$F$12</f>
        <v>0</v>
      </c>
      <c r="D291" s="37">
        <f>SUMIFS(СВЦЭМ!$H$34:$H$777,СВЦЭМ!$A$34:$A$777,$A291,СВЦЭМ!$B$34:$B$777,D$260)+'СЕТ СН'!$F$12</f>
        <v>0</v>
      </c>
      <c r="E291" s="37">
        <f>SUMIFS(СВЦЭМ!$H$34:$H$777,СВЦЭМ!$A$34:$A$777,$A291,СВЦЭМ!$B$34:$B$777,E$260)+'СЕТ СН'!$F$12</f>
        <v>0</v>
      </c>
      <c r="F291" s="37">
        <f>SUMIFS(СВЦЭМ!$H$34:$H$777,СВЦЭМ!$A$34:$A$777,$A291,СВЦЭМ!$B$34:$B$777,F$260)+'СЕТ СН'!$F$12</f>
        <v>0</v>
      </c>
      <c r="G291" s="37">
        <f>SUMIFS(СВЦЭМ!$H$34:$H$777,СВЦЭМ!$A$34:$A$777,$A291,СВЦЭМ!$B$34:$B$777,G$260)+'СЕТ СН'!$F$12</f>
        <v>0</v>
      </c>
      <c r="H291" s="37">
        <f>SUMIFS(СВЦЭМ!$H$34:$H$777,СВЦЭМ!$A$34:$A$777,$A291,СВЦЭМ!$B$34:$B$777,H$260)+'СЕТ СН'!$F$12</f>
        <v>0</v>
      </c>
      <c r="I291" s="37">
        <f>SUMIFS(СВЦЭМ!$H$34:$H$777,СВЦЭМ!$A$34:$A$777,$A291,СВЦЭМ!$B$34:$B$777,I$260)+'СЕТ СН'!$F$12</f>
        <v>0</v>
      </c>
      <c r="J291" s="37">
        <f>SUMIFS(СВЦЭМ!$H$34:$H$777,СВЦЭМ!$A$34:$A$777,$A291,СВЦЭМ!$B$34:$B$777,J$260)+'СЕТ СН'!$F$12</f>
        <v>0</v>
      </c>
      <c r="K291" s="37">
        <f>SUMIFS(СВЦЭМ!$H$34:$H$777,СВЦЭМ!$A$34:$A$777,$A291,СВЦЭМ!$B$34:$B$777,K$260)+'СЕТ СН'!$F$12</f>
        <v>0</v>
      </c>
      <c r="L291" s="37">
        <f>SUMIFS(СВЦЭМ!$H$34:$H$777,СВЦЭМ!$A$34:$A$777,$A291,СВЦЭМ!$B$34:$B$777,L$260)+'СЕТ СН'!$F$12</f>
        <v>0</v>
      </c>
      <c r="M291" s="37">
        <f>SUMIFS(СВЦЭМ!$H$34:$H$777,СВЦЭМ!$A$34:$A$777,$A291,СВЦЭМ!$B$34:$B$777,M$260)+'СЕТ СН'!$F$12</f>
        <v>0</v>
      </c>
      <c r="N291" s="37">
        <f>SUMIFS(СВЦЭМ!$H$34:$H$777,СВЦЭМ!$A$34:$A$777,$A291,СВЦЭМ!$B$34:$B$777,N$260)+'СЕТ СН'!$F$12</f>
        <v>0</v>
      </c>
      <c r="O291" s="37">
        <f>SUMIFS(СВЦЭМ!$H$34:$H$777,СВЦЭМ!$A$34:$A$777,$A291,СВЦЭМ!$B$34:$B$777,O$260)+'СЕТ СН'!$F$12</f>
        <v>0</v>
      </c>
      <c r="P291" s="37">
        <f>SUMIFS(СВЦЭМ!$H$34:$H$777,СВЦЭМ!$A$34:$A$777,$A291,СВЦЭМ!$B$34:$B$777,P$260)+'СЕТ СН'!$F$12</f>
        <v>0</v>
      </c>
      <c r="Q291" s="37">
        <f>SUMIFS(СВЦЭМ!$H$34:$H$777,СВЦЭМ!$A$34:$A$777,$A291,СВЦЭМ!$B$34:$B$777,Q$260)+'СЕТ СН'!$F$12</f>
        <v>0</v>
      </c>
      <c r="R291" s="37">
        <f>SUMIFS(СВЦЭМ!$H$34:$H$777,СВЦЭМ!$A$34:$A$777,$A291,СВЦЭМ!$B$34:$B$777,R$260)+'СЕТ СН'!$F$12</f>
        <v>0</v>
      </c>
      <c r="S291" s="37">
        <f>SUMIFS(СВЦЭМ!$H$34:$H$777,СВЦЭМ!$A$34:$A$777,$A291,СВЦЭМ!$B$34:$B$777,S$260)+'СЕТ СН'!$F$12</f>
        <v>0</v>
      </c>
      <c r="T291" s="37">
        <f>SUMIFS(СВЦЭМ!$H$34:$H$777,СВЦЭМ!$A$34:$A$777,$A291,СВЦЭМ!$B$34:$B$777,T$260)+'СЕТ СН'!$F$12</f>
        <v>0</v>
      </c>
      <c r="U291" s="37">
        <f>SUMIFS(СВЦЭМ!$H$34:$H$777,СВЦЭМ!$A$34:$A$777,$A291,СВЦЭМ!$B$34:$B$777,U$260)+'СЕТ СН'!$F$12</f>
        <v>0</v>
      </c>
      <c r="V291" s="37">
        <f>SUMIFS(СВЦЭМ!$H$34:$H$777,СВЦЭМ!$A$34:$A$777,$A291,СВЦЭМ!$B$34:$B$777,V$260)+'СЕТ СН'!$F$12</f>
        <v>0</v>
      </c>
      <c r="W291" s="37">
        <f>SUMIFS(СВЦЭМ!$H$34:$H$777,СВЦЭМ!$A$34:$A$777,$A291,СВЦЭМ!$B$34:$B$777,W$260)+'СЕТ СН'!$F$12</f>
        <v>0</v>
      </c>
      <c r="X291" s="37">
        <f>SUMIFS(СВЦЭМ!$H$34:$H$777,СВЦЭМ!$A$34:$A$777,$A291,СВЦЭМ!$B$34:$B$777,X$260)+'СЕТ СН'!$F$12</f>
        <v>0</v>
      </c>
      <c r="Y291" s="37">
        <f>SUMIFS(СВЦЭМ!$H$34:$H$777,СВЦЭМ!$A$34:$A$777,$A291,СВЦЭМ!$B$34:$B$777,Y$260)+'СЕТ СН'!$F$12</f>
        <v>0</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19" t="s">
        <v>7</v>
      </c>
      <c r="B294" s="113" t="s">
        <v>132</v>
      </c>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5"/>
    </row>
    <row r="295" spans="1:27" ht="12.75" customHeight="1" x14ac:dyDescent="0.2">
      <c r="A295" s="120"/>
      <c r="B295" s="116"/>
      <c r="C295" s="117"/>
      <c r="D295" s="117"/>
      <c r="E295" s="117"/>
      <c r="F295" s="117"/>
      <c r="G295" s="117"/>
      <c r="H295" s="117"/>
      <c r="I295" s="117"/>
      <c r="J295" s="117"/>
      <c r="K295" s="117"/>
      <c r="L295" s="117"/>
      <c r="M295" s="117"/>
      <c r="N295" s="117"/>
      <c r="O295" s="117"/>
      <c r="P295" s="117"/>
      <c r="Q295" s="117"/>
      <c r="R295" s="117"/>
      <c r="S295" s="117"/>
      <c r="T295" s="117"/>
      <c r="U295" s="117"/>
      <c r="V295" s="117"/>
      <c r="W295" s="117"/>
      <c r="X295" s="117"/>
      <c r="Y295" s="118"/>
    </row>
    <row r="296" spans="1:27" s="47" customFormat="1" ht="12.75" customHeight="1" x14ac:dyDescent="0.2">
      <c r="A296" s="121"/>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01.09.2016</v>
      </c>
      <c r="B297" s="37">
        <f>SUMIFS(СВЦЭМ!$I$34:$I$777,СВЦЭМ!$A$34:$A$777,$A297,СВЦЭМ!$B$34:$B$777,B$296)+'СЕТ СН'!$F$13</f>
        <v>0</v>
      </c>
      <c r="C297" s="37">
        <f>SUMIFS(СВЦЭМ!$I$34:$I$777,СВЦЭМ!$A$34:$A$777,$A297,СВЦЭМ!$B$34:$B$777,C$296)+'СЕТ СН'!$F$13</f>
        <v>0</v>
      </c>
      <c r="D297" s="37">
        <f>SUMIFS(СВЦЭМ!$I$34:$I$777,СВЦЭМ!$A$34:$A$777,$A297,СВЦЭМ!$B$34:$B$777,D$296)+'СЕТ СН'!$F$13</f>
        <v>0</v>
      </c>
      <c r="E297" s="37">
        <f>SUMIFS(СВЦЭМ!$I$34:$I$777,СВЦЭМ!$A$34:$A$777,$A297,СВЦЭМ!$B$34:$B$777,E$296)+'СЕТ СН'!$F$13</f>
        <v>0</v>
      </c>
      <c r="F297" s="37">
        <f>SUMIFS(СВЦЭМ!$I$34:$I$777,СВЦЭМ!$A$34:$A$777,$A297,СВЦЭМ!$B$34:$B$777,F$296)+'СЕТ СН'!$F$13</f>
        <v>0</v>
      </c>
      <c r="G297" s="37">
        <f>SUMIFS(СВЦЭМ!$I$34:$I$777,СВЦЭМ!$A$34:$A$777,$A297,СВЦЭМ!$B$34:$B$777,G$296)+'СЕТ СН'!$F$13</f>
        <v>0</v>
      </c>
      <c r="H297" s="37">
        <f>SUMIFS(СВЦЭМ!$I$34:$I$777,СВЦЭМ!$A$34:$A$777,$A297,СВЦЭМ!$B$34:$B$777,H$296)+'СЕТ СН'!$F$13</f>
        <v>0</v>
      </c>
      <c r="I297" s="37">
        <f>SUMIFS(СВЦЭМ!$I$34:$I$777,СВЦЭМ!$A$34:$A$777,$A297,СВЦЭМ!$B$34:$B$777,I$296)+'СЕТ СН'!$F$13</f>
        <v>0</v>
      </c>
      <c r="J297" s="37">
        <f>SUMIFS(СВЦЭМ!$I$34:$I$777,СВЦЭМ!$A$34:$A$777,$A297,СВЦЭМ!$B$34:$B$777,J$296)+'СЕТ СН'!$F$13</f>
        <v>0</v>
      </c>
      <c r="K297" s="37">
        <f>SUMIFS(СВЦЭМ!$I$34:$I$777,СВЦЭМ!$A$34:$A$777,$A297,СВЦЭМ!$B$34:$B$777,K$296)+'СЕТ СН'!$F$13</f>
        <v>0</v>
      </c>
      <c r="L297" s="37">
        <f>SUMIFS(СВЦЭМ!$I$34:$I$777,СВЦЭМ!$A$34:$A$777,$A297,СВЦЭМ!$B$34:$B$777,L$296)+'СЕТ СН'!$F$13</f>
        <v>0</v>
      </c>
      <c r="M297" s="37">
        <f>SUMIFS(СВЦЭМ!$I$34:$I$777,СВЦЭМ!$A$34:$A$777,$A297,СВЦЭМ!$B$34:$B$777,M$296)+'СЕТ СН'!$F$13</f>
        <v>0</v>
      </c>
      <c r="N297" s="37">
        <f>SUMIFS(СВЦЭМ!$I$34:$I$777,СВЦЭМ!$A$34:$A$777,$A297,СВЦЭМ!$B$34:$B$777,N$296)+'СЕТ СН'!$F$13</f>
        <v>0</v>
      </c>
      <c r="O297" s="37">
        <f>SUMIFS(СВЦЭМ!$I$34:$I$777,СВЦЭМ!$A$34:$A$777,$A297,СВЦЭМ!$B$34:$B$777,O$296)+'СЕТ СН'!$F$13</f>
        <v>0</v>
      </c>
      <c r="P297" s="37">
        <f>SUMIFS(СВЦЭМ!$I$34:$I$777,СВЦЭМ!$A$34:$A$777,$A297,СВЦЭМ!$B$34:$B$777,P$296)+'СЕТ СН'!$F$13</f>
        <v>0</v>
      </c>
      <c r="Q297" s="37">
        <f>SUMIFS(СВЦЭМ!$I$34:$I$777,СВЦЭМ!$A$34:$A$777,$A297,СВЦЭМ!$B$34:$B$777,Q$296)+'СЕТ СН'!$F$13</f>
        <v>0</v>
      </c>
      <c r="R297" s="37">
        <f>SUMIFS(СВЦЭМ!$I$34:$I$777,СВЦЭМ!$A$34:$A$777,$A297,СВЦЭМ!$B$34:$B$777,R$296)+'СЕТ СН'!$F$13</f>
        <v>0</v>
      </c>
      <c r="S297" s="37">
        <f>SUMIFS(СВЦЭМ!$I$34:$I$777,СВЦЭМ!$A$34:$A$777,$A297,СВЦЭМ!$B$34:$B$777,S$296)+'СЕТ СН'!$F$13</f>
        <v>0</v>
      </c>
      <c r="T297" s="37">
        <f>SUMIFS(СВЦЭМ!$I$34:$I$777,СВЦЭМ!$A$34:$A$777,$A297,СВЦЭМ!$B$34:$B$777,T$296)+'СЕТ СН'!$F$13</f>
        <v>0</v>
      </c>
      <c r="U297" s="37">
        <f>SUMIFS(СВЦЭМ!$I$34:$I$777,СВЦЭМ!$A$34:$A$777,$A297,СВЦЭМ!$B$34:$B$777,U$296)+'СЕТ СН'!$F$13</f>
        <v>0</v>
      </c>
      <c r="V297" s="37">
        <f>SUMIFS(СВЦЭМ!$I$34:$I$777,СВЦЭМ!$A$34:$A$777,$A297,СВЦЭМ!$B$34:$B$777,V$296)+'СЕТ СН'!$F$13</f>
        <v>0</v>
      </c>
      <c r="W297" s="37">
        <f>SUMIFS(СВЦЭМ!$I$34:$I$777,СВЦЭМ!$A$34:$A$777,$A297,СВЦЭМ!$B$34:$B$777,W$296)+'СЕТ СН'!$F$13</f>
        <v>0</v>
      </c>
      <c r="X297" s="37">
        <f>SUMIFS(СВЦЭМ!$I$34:$I$777,СВЦЭМ!$A$34:$A$777,$A297,СВЦЭМ!$B$34:$B$777,X$296)+'СЕТ СН'!$F$13</f>
        <v>0</v>
      </c>
      <c r="Y297" s="37">
        <f>SUMIFS(СВЦЭМ!$I$34:$I$777,СВЦЭМ!$A$34:$A$777,$A297,СВЦЭМ!$B$34:$B$777,Y$296)+'СЕТ СН'!$F$13</f>
        <v>0</v>
      </c>
      <c r="AA297" s="46"/>
    </row>
    <row r="298" spans="1:27" ht="15.75" x14ac:dyDescent="0.2">
      <c r="A298" s="36">
        <f>A297+1</f>
        <v>42615</v>
      </c>
      <c r="B298" s="37">
        <f>SUMIFS(СВЦЭМ!$I$34:$I$777,СВЦЭМ!$A$34:$A$777,$A298,СВЦЭМ!$B$34:$B$777,B$296)+'СЕТ СН'!$F$13</f>
        <v>0</v>
      </c>
      <c r="C298" s="37">
        <f>SUMIFS(СВЦЭМ!$I$34:$I$777,СВЦЭМ!$A$34:$A$777,$A298,СВЦЭМ!$B$34:$B$777,C$296)+'СЕТ СН'!$F$13</f>
        <v>0</v>
      </c>
      <c r="D298" s="37">
        <f>SUMIFS(СВЦЭМ!$I$34:$I$777,СВЦЭМ!$A$34:$A$777,$A298,СВЦЭМ!$B$34:$B$777,D$296)+'СЕТ СН'!$F$13</f>
        <v>0</v>
      </c>
      <c r="E298" s="37">
        <f>SUMIFS(СВЦЭМ!$I$34:$I$777,СВЦЭМ!$A$34:$A$777,$A298,СВЦЭМ!$B$34:$B$777,E$296)+'СЕТ СН'!$F$13</f>
        <v>0</v>
      </c>
      <c r="F298" s="37">
        <f>SUMIFS(СВЦЭМ!$I$34:$I$777,СВЦЭМ!$A$34:$A$777,$A298,СВЦЭМ!$B$34:$B$777,F$296)+'СЕТ СН'!$F$13</f>
        <v>0</v>
      </c>
      <c r="G298" s="37">
        <f>SUMIFS(СВЦЭМ!$I$34:$I$777,СВЦЭМ!$A$34:$A$777,$A298,СВЦЭМ!$B$34:$B$777,G$296)+'СЕТ СН'!$F$13</f>
        <v>0</v>
      </c>
      <c r="H298" s="37">
        <f>SUMIFS(СВЦЭМ!$I$34:$I$777,СВЦЭМ!$A$34:$A$777,$A298,СВЦЭМ!$B$34:$B$777,H$296)+'СЕТ СН'!$F$13</f>
        <v>0</v>
      </c>
      <c r="I298" s="37">
        <f>SUMIFS(СВЦЭМ!$I$34:$I$777,СВЦЭМ!$A$34:$A$777,$A298,СВЦЭМ!$B$34:$B$777,I$296)+'СЕТ СН'!$F$13</f>
        <v>0</v>
      </c>
      <c r="J298" s="37">
        <f>SUMIFS(СВЦЭМ!$I$34:$I$777,СВЦЭМ!$A$34:$A$777,$A298,СВЦЭМ!$B$34:$B$777,J$296)+'СЕТ СН'!$F$13</f>
        <v>0</v>
      </c>
      <c r="K298" s="37">
        <f>SUMIFS(СВЦЭМ!$I$34:$I$777,СВЦЭМ!$A$34:$A$777,$A298,СВЦЭМ!$B$34:$B$777,K$296)+'СЕТ СН'!$F$13</f>
        <v>0</v>
      </c>
      <c r="L298" s="37">
        <f>SUMIFS(СВЦЭМ!$I$34:$I$777,СВЦЭМ!$A$34:$A$777,$A298,СВЦЭМ!$B$34:$B$777,L$296)+'СЕТ СН'!$F$13</f>
        <v>0</v>
      </c>
      <c r="M298" s="37">
        <f>SUMIFS(СВЦЭМ!$I$34:$I$777,СВЦЭМ!$A$34:$A$777,$A298,СВЦЭМ!$B$34:$B$777,M$296)+'СЕТ СН'!$F$13</f>
        <v>0</v>
      </c>
      <c r="N298" s="37">
        <f>SUMIFS(СВЦЭМ!$I$34:$I$777,СВЦЭМ!$A$34:$A$777,$A298,СВЦЭМ!$B$34:$B$777,N$296)+'СЕТ СН'!$F$13</f>
        <v>0</v>
      </c>
      <c r="O298" s="37">
        <f>SUMIFS(СВЦЭМ!$I$34:$I$777,СВЦЭМ!$A$34:$A$777,$A298,СВЦЭМ!$B$34:$B$777,O$296)+'СЕТ СН'!$F$13</f>
        <v>0</v>
      </c>
      <c r="P298" s="37">
        <f>SUMIFS(СВЦЭМ!$I$34:$I$777,СВЦЭМ!$A$34:$A$777,$A298,СВЦЭМ!$B$34:$B$777,P$296)+'СЕТ СН'!$F$13</f>
        <v>0</v>
      </c>
      <c r="Q298" s="37">
        <f>SUMIFS(СВЦЭМ!$I$34:$I$777,СВЦЭМ!$A$34:$A$777,$A298,СВЦЭМ!$B$34:$B$777,Q$296)+'СЕТ СН'!$F$13</f>
        <v>0</v>
      </c>
      <c r="R298" s="37">
        <f>SUMIFS(СВЦЭМ!$I$34:$I$777,СВЦЭМ!$A$34:$A$777,$A298,СВЦЭМ!$B$34:$B$777,R$296)+'СЕТ СН'!$F$13</f>
        <v>0</v>
      </c>
      <c r="S298" s="37">
        <f>SUMIFS(СВЦЭМ!$I$34:$I$777,СВЦЭМ!$A$34:$A$777,$A298,СВЦЭМ!$B$34:$B$777,S$296)+'СЕТ СН'!$F$13</f>
        <v>0</v>
      </c>
      <c r="T298" s="37">
        <f>SUMIFS(СВЦЭМ!$I$34:$I$777,СВЦЭМ!$A$34:$A$777,$A298,СВЦЭМ!$B$34:$B$777,T$296)+'СЕТ СН'!$F$13</f>
        <v>0</v>
      </c>
      <c r="U298" s="37">
        <f>SUMIFS(СВЦЭМ!$I$34:$I$777,СВЦЭМ!$A$34:$A$777,$A298,СВЦЭМ!$B$34:$B$777,U$296)+'СЕТ СН'!$F$13</f>
        <v>0</v>
      </c>
      <c r="V298" s="37">
        <f>SUMIFS(СВЦЭМ!$I$34:$I$777,СВЦЭМ!$A$34:$A$777,$A298,СВЦЭМ!$B$34:$B$777,V$296)+'СЕТ СН'!$F$13</f>
        <v>0</v>
      </c>
      <c r="W298" s="37">
        <f>SUMIFS(СВЦЭМ!$I$34:$I$777,СВЦЭМ!$A$34:$A$777,$A298,СВЦЭМ!$B$34:$B$777,W$296)+'СЕТ СН'!$F$13</f>
        <v>0</v>
      </c>
      <c r="X298" s="37">
        <f>SUMIFS(СВЦЭМ!$I$34:$I$777,СВЦЭМ!$A$34:$A$777,$A298,СВЦЭМ!$B$34:$B$777,X$296)+'СЕТ СН'!$F$13</f>
        <v>0</v>
      </c>
      <c r="Y298" s="37">
        <f>SUMIFS(СВЦЭМ!$I$34:$I$777,СВЦЭМ!$A$34:$A$777,$A298,СВЦЭМ!$B$34:$B$777,Y$296)+'СЕТ СН'!$F$13</f>
        <v>0</v>
      </c>
    </row>
    <row r="299" spans="1:27" ht="15.75" x14ac:dyDescent="0.2">
      <c r="A299" s="36">
        <f t="shared" ref="A299:A327" si="8">A298+1</f>
        <v>42616</v>
      </c>
      <c r="B299" s="37">
        <f>SUMIFS(СВЦЭМ!$I$34:$I$777,СВЦЭМ!$A$34:$A$777,$A299,СВЦЭМ!$B$34:$B$777,B$296)+'СЕТ СН'!$F$13</f>
        <v>0</v>
      </c>
      <c r="C299" s="37">
        <f>SUMIFS(СВЦЭМ!$I$34:$I$777,СВЦЭМ!$A$34:$A$777,$A299,СВЦЭМ!$B$34:$B$777,C$296)+'СЕТ СН'!$F$13</f>
        <v>0</v>
      </c>
      <c r="D299" s="37">
        <f>SUMIFS(СВЦЭМ!$I$34:$I$777,СВЦЭМ!$A$34:$A$777,$A299,СВЦЭМ!$B$34:$B$777,D$296)+'СЕТ СН'!$F$13</f>
        <v>0</v>
      </c>
      <c r="E299" s="37">
        <f>SUMIFS(СВЦЭМ!$I$34:$I$777,СВЦЭМ!$A$34:$A$777,$A299,СВЦЭМ!$B$34:$B$777,E$296)+'СЕТ СН'!$F$13</f>
        <v>0</v>
      </c>
      <c r="F299" s="37">
        <f>SUMIFS(СВЦЭМ!$I$34:$I$777,СВЦЭМ!$A$34:$A$777,$A299,СВЦЭМ!$B$34:$B$777,F$296)+'СЕТ СН'!$F$13</f>
        <v>0</v>
      </c>
      <c r="G299" s="37">
        <f>SUMIFS(СВЦЭМ!$I$34:$I$777,СВЦЭМ!$A$34:$A$777,$A299,СВЦЭМ!$B$34:$B$777,G$296)+'СЕТ СН'!$F$13</f>
        <v>0</v>
      </c>
      <c r="H299" s="37">
        <f>SUMIFS(СВЦЭМ!$I$34:$I$777,СВЦЭМ!$A$34:$A$777,$A299,СВЦЭМ!$B$34:$B$777,H$296)+'СЕТ СН'!$F$13</f>
        <v>0</v>
      </c>
      <c r="I299" s="37">
        <f>SUMIFS(СВЦЭМ!$I$34:$I$777,СВЦЭМ!$A$34:$A$777,$A299,СВЦЭМ!$B$34:$B$777,I$296)+'СЕТ СН'!$F$13</f>
        <v>0</v>
      </c>
      <c r="J299" s="37">
        <f>SUMIFS(СВЦЭМ!$I$34:$I$777,СВЦЭМ!$A$34:$A$777,$A299,СВЦЭМ!$B$34:$B$777,J$296)+'СЕТ СН'!$F$13</f>
        <v>0</v>
      </c>
      <c r="K299" s="37">
        <f>SUMIFS(СВЦЭМ!$I$34:$I$777,СВЦЭМ!$A$34:$A$777,$A299,СВЦЭМ!$B$34:$B$777,K$296)+'СЕТ СН'!$F$13</f>
        <v>0</v>
      </c>
      <c r="L299" s="37">
        <f>SUMIFS(СВЦЭМ!$I$34:$I$777,СВЦЭМ!$A$34:$A$777,$A299,СВЦЭМ!$B$34:$B$777,L$296)+'СЕТ СН'!$F$13</f>
        <v>0</v>
      </c>
      <c r="M299" s="37">
        <f>SUMIFS(СВЦЭМ!$I$34:$I$777,СВЦЭМ!$A$34:$A$777,$A299,СВЦЭМ!$B$34:$B$777,M$296)+'СЕТ СН'!$F$13</f>
        <v>0</v>
      </c>
      <c r="N299" s="37">
        <f>SUMIFS(СВЦЭМ!$I$34:$I$777,СВЦЭМ!$A$34:$A$777,$A299,СВЦЭМ!$B$34:$B$777,N$296)+'СЕТ СН'!$F$13</f>
        <v>0</v>
      </c>
      <c r="O299" s="37">
        <f>SUMIFS(СВЦЭМ!$I$34:$I$777,СВЦЭМ!$A$34:$A$777,$A299,СВЦЭМ!$B$34:$B$777,O$296)+'СЕТ СН'!$F$13</f>
        <v>0</v>
      </c>
      <c r="P299" s="37">
        <f>SUMIFS(СВЦЭМ!$I$34:$I$777,СВЦЭМ!$A$34:$A$777,$A299,СВЦЭМ!$B$34:$B$777,P$296)+'СЕТ СН'!$F$13</f>
        <v>0</v>
      </c>
      <c r="Q299" s="37">
        <f>SUMIFS(СВЦЭМ!$I$34:$I$777,СВЦЭМ!$A$34:$A$777,$A299,СВЦЭМ!$B$34:$B$777,Q$296)+'СЕТ СН'!$F$13</f>
        <v>0</v>
      </c>
      <c r="R299" s="37">
        <f>SUMIFS(СВЦЭМ!$I$34:$I$777,СВЦЭМ!$A$34:$A$777,$A299,СВЦЭМ!$B$34:$B$777,R$296)+'СЕТ СН'!$F$13</f>
        <v>0</v>
      </c>
      <c r="S299" s="37">
        <f>SUMIFS(СВЦЭМ!$I$34:$I$777,СВЦЭМ!$A$34:$A$777,$A299,СВЦЭМ!$B$34:$B$777,S$296)+'СЕТ СН'!$F$13</f>
        <v>0</v>
      </c>
      <c r="T299" s="37">
        <f>SUMIFS(СВЦЭМ!$I$34:$I$777,СВЦЭМ!$A$34:$A$777,$A299,СВЦЭМ!$B$34:$B$777,T$296)+'СЕТ СН'!$F$13</f>
        <v>0</v>
      </c>
      <c r="U299" s="37">
        <f>SUMIFS(СВЦЭМ!$I$34:$I$777,СВЦЭМ!$A$34:$A$777,$A299,СВЦЭМ!$B$34:$B$777,U$296)+'СЕТ СН'!$F$13</f>
        <v>0</v>
      </c>
      <c r="V299" s="37">
        <f>SUMIFS(СВЦЭМ!$I$34:$I$777,СВЦЭМ!$A$34:$A$777,$A299,СВЦЭМ!$B$34:$B$777,V$296)+'СЕТ СН'!$F$13</f>
        <v>0</v>
      </c>
      <c r="W299" s="37">
        <f>SUMIFS(СВЦЭМ!$I$34:$I$777,СВЦЭМ!$A$34:$A$777,$A299,СВЦЭМ!$B$34:$B$777,W$296)+'СЕТ СН'!$F$13</f>
        <v>0</v>
      </c>
      <c r="X299" s="37">
        <f>SUMIFS(СВЦЭМ!$I$34:$I$777,СВЦЭМ!$A$34:$A$777,$A299,СВЦЭМ!$B$34:$B$777,X$296)+'СЕТ СН'!$F$13</f>
        <v>0</v>
      </c>
      <c r="Y299" s="37">
        <f>SUMIFS(СВЦЭМ!$I$34:$I$777,СВЦЭМ!$A$34:$A$777,$A299,СВЦЭМ!$B$34:$B$777,Y$296)+'СЕТ СН'!$F$13</f>
        <v>0</v>
      </c>
    </row>
    <row r="300" spans="1:27" ht="15.75" x14ac:dyDescent="0.2">
      <c r="A300" s="36">
        <f t="shared" si="8"/>
        <v>42617</v>
      </c>
      <c r="B300" s="37">
        <f>SUMIFS(СВЦЭМ!$I$34:$I$777,СВЦЭМ!$A$34:$A$777,$A300,СВЦЭМ!$B$34:$B$777,B$296)+'СЕТ СН'!$F$13</f>
        <v>0</v>
      </c>
      <c r="C300" s="37">
        <f>SUMIFS(СВЦЭМ!$I$34:$I$777,СВЦЭМ!$A$34:$A$777,$A300,СВЦЭМ!$B$34:$B$777,C$296)+'СЕТ СН'!$F$13</f>
        <v>0</v>
      </c>
      <c r="D300" s="37">
        <f>SUMIFS(СВЦЭМ!$I$34:$I$777,СВЦЭМ!$A$34:$A$777,$A300,СВЦЭМ!$B$34:$B$777,D$296)+'СЕТ СН'!$F$13</f>
        <v>0</v>
      </c>
      <c r="E300" s="37">
        <f>SUMIFS(СВЦЭМ!$I$34:$I$777,СВЦЭМ!$A$34:$A$777,$A300,СВЦЭМ!$B$34:$B$777,E$296)+'СЕТ СН'!$F$13</f>
        <v>0</v>
      </c>
      <c r="F300" s="37">
        <f>SUMIFS(СВЦЭМ!$I$34:$I$777,СВЦЭМ!$A$34:$A$777,$A300,СВЦЭМ!$B$34:$B$777,F$296)+'СЕТ СН'!$F$13</f>
        <v>0</v>
      </c>
      <c r="G300" s="37">
        <f>SUMIFS(СВЦЭМ!$I$34:$I$777,СВЦЭМ!$A$34:$A$777,$A300,СВЦЭМ!$B$34:$B$777,G$296)+'СЕТ СН'!$F$13</f>
        <v>0</v>
      </c>
      <c r="H300" s="37">
        <f>SUMIFS(СВЦЭМ!$I$34:$I$777,СВЦЭМ!$A$34:$A$777,$A300,СВЦЭМ!$B$34:$B$777,H$296)+'СЕТ СН'!$F$13</f>
        <v>0</v>
      </c>
      <c r="I300" s="37">
        <f>SUMIFS(СВЦЭМ!$I$34:$I$777,СВЦЭМ!$A$34:$A$777,$A300,СВЦЭМ!$B$34:$B$777,I$296)+'СЕТ СН'!$F$13</f>
        <v>0</v>
      </c>
      <c r="J300" s="37">
        <f>SUMIFS(СВЦЭМ!$I$34:$I$777,СВЦЭМ!$A$34:$A$777,$A300,СВЦЭМ!$B$34:$B$777,J$296)+'СЕТ СН'!$F$13</f>
        <v>0</v>
      </c>
      <c r="K300" s="37">
        <f>SUMIFS(СВЦЭМ!$I$34:$I$777,СВЦЭМ!$A$34:$A$777,$A300,СВЦЭМ!$B$34:$B$777,K$296)+'СЕТ СН'!$F$13</f>
        <v>0</v>
      </c>
      <c r="L300" s="37">
        <f>SUMIFS(СВЦЭМ!$I$34:$I$777,СВЦЭМ!$A$34:$A$777,$A300,СВЦЭМ!$B$34:$B$777,L$296)+'СЕТ СН'!$F$13</f>
        <v>0</v>
      </c>
      <c r="M300" s="37">
        <f>SUMIFS(СВЦЭМ!$I$34:$I$777,СВЦЭМ!$A$34:$A$777,$A300,СВЦЭМ!$B$34:$B$777,M$296)+'СЕТ СН'!$F$13</f>
        <v>0</v>
      </c>
      <c r="N300" s="37">
        <f>SUMIFS(СВЦЭМ!$I$34:$I$777,СВЦЭМ!$A$34:$A$777,$A300,СВЦЭМ!$B$34:$B$777,N$296)+'СЕТ СН'!$F$13</f>
        <v>0</v>
      </c>
      <c r="O300" s="37">
        <f>SUMIFS(СВЦЭМ!$I$34:$I$777,СВЦЭМ!$A$34:$A$777,$A300,СВЦЭМ!$B$34:$B$777,O$296)+'СЕТ СН'!$F$13</f>
        <v>0</v>
      </c>
      <c r="P300" s="37">
        <f>SUMIFS(СВЦЭМ!$I$34:$I$777,СВЦЭМ!$A$34:$A$777,$A300,СВЦЭМ!$B$34:$B$777,P$296)+'СЕТ СН'!$F$13</f>
        <v>0</v>
      </c>
      <c r="Q300" s="37">
        <f>SUMIFS(СВЦЭМ!$I$34:$I$777,СВЦЭМ!$A$34:$A$777,$A300,СВЦЭМ!$B$34:$B$777,Q$296)+'СЕТ СН'!$F$13</f>
        <v>0</v>
      </c>
      <c r="R300" s="37">
        <f>SUMIFS(СВЦЭМ!$I$34:$I$777,СВЦЭМ!$A$34:$A$777,$A300,СВЦЭМ!$B$34:$B$777,R$296)+'СЕТ СН'!$F$13</f>
        <v>0</v>
      </c>
      <c r="S300" s="37">
        <f>SUMIFS(СВЦЭМ!$I$34:$I$777,СВЦЭМ!$A$34:$A$777,$A300,СВЦЭМ!$B$34:$B$777,S$296)+'СЕТ СН'!$F$13</f>
        <v>0</v>
      </c>
      <c r="T300" s="37">
        <f>SUMIFS(СВЦЭМ!$I$34:$I$777,СВЦЭМ!$A$34:$A$777,$A300,СВЦЭМ!$B$34:$B$777,T$296)+'СЕТ СН'!$F$13</f>
        <v>0</v>
      </c>
      <c r="U300" s="37">
        <f>SUMIFS(СВЦЭМ!$I$34:$I$777,СВЦЭМ!$A$34:$A$777,$A300,СВЦЭМ!$B$34:$B$777,U$296)+'СЕТ СН'!$F$13</f>
        <v>0</v>
      </c>
      <c r="V300" s="37">
        <f>SUMIFS(СВЦЭМ!$I$34:$I$777,СВЦЭМ!$A$34:$A$777,$A300,СВЦЭМ!$B$34:$B$777,V$296)+'СЕТ СН'!$F$13</f>
        <v>0</v>
      </c>
      <c r="W300" s="37">
        <f>SUMIFS(СВЦЭМ!$I$34:$I$777,СВЦЭМ!$A$34:$A$777,$A300,СВЦЭМ!$B$34:$B$777,W$296)+'СЕТ СН'!$F$13</f>
        <v>0</v>
      </c>
      <c r="X300" s="37">
        <f>SUMIFS(СВЦЭМ!$I$34:$I$777,СВЦЭМ!$A$34:$A$777,$A300,СВЦЭМ!$B$34:$B$777,X$296)+'СЕТ СН'!$F$13</f>
        <v>0</v>
      </c>
      <c r="Y300" s="37">
        <f>SUMIFS(СВЦЭМ!$I$34:$I$777,СВЦЭМ!$A$34:$A$777,$A300,СВЦЭМ!$B$34:$B$777,Y$296)+'СЕТ СН'!$F$13</f>
        <v>0</v>
      </c>
    </row>
    <row r="301" spans="1:27" ht="15.75" x14ac:dyDescent="0.2">
      <c r="A301" s="36">
        <f t="shared" si="8"/>
        <v>42618</v>
      </c>
      <c r="B301" s="37">
        <f>SUMIFS(СВЦЭМ!$I$34:$I$777,СВЦЭМ!$A$34:$A$777,$A301,СВЦЭМ!$B$34:$B$777,B$296)+'СЕТ СН'!$F$13</f>
        <v>0</v>
      </c>
      <c r="C301" s="37">
        <f>SUMIFS(СВЦЭМ!$I$34:$I$777,СВЦЭМ!$A$34:$A$777,$A301,СВЦЭМ!$B$34:$B$777,C$296)+'СЕТ СН'!$F$13</f>
        <v>0</v>
      </c>
      <c r="D301" s="37">
        <f>SUMIFS(СВЦЭМ!$I$34:$I$777,СВЦЭМ!$A$34:$A$777,$A301,СВЦЭМ!$B$34:$B$777,D$296)+'СЕТ СН'!$F$13</f>
        <v>0</v>
      </c>
      <c r="E301" s="37">
        <f>SUMIFS(СВЦЭМ!$I$34:$I$777,СВЦЭМ!$A$34:$A$777,$A301,СВЦЭМ!$B$34:$B$777,E$296)+'СЕТ СН'!$F$13</f>
        <v>0</v>
      </c>
      <c r="F301" s="37">
        <f>SUMIFS(СВЦЭМ!$I$34:$I$777,СВЦЭМ!$A$34:$A$777,$A301,СВЦЭМ!$B$34:$B$777,F$296)+'СЕТ СН'!$F$13</f>
        <v>0</v>
      </c>
      <c r="G301" s="37">
        <f>SUMIFS(СВЦЭМ!$I$34:$I$777,СВЦЭМ!$A$34:$A$777,$A301,СВЦЭМ!$B$34:$B$777,G$296)+'СЕТ СН'!$F$13</f>
        <v>0</v>
      </c>
      <c r="H301" s="37">
        <f>SUMIFS(СВЦЭМ!$I$34:$I$777,СВЦЭМ!$A$34:$A$777,$A301,СВЦЭМ!$B$34:$B$777,H$296)+'СЕТ СН'!$F$13</f>
        <v>0</v>
      </c>
      <c r="I301" s="37">
        <f>SUMIFS(СВЦЭМ!$I$34:$I$777,СВЦЭМ!$A$34:$A$777,$A301,СВЦЭМ!$B$34:$B$777,I$296)+'СЕТ СН'!$F$13</f>
        <v>0</v>
      </c>
      <c r="J301" s="37">
        <f>SUMIFS(СВЦЭМ!$I$34:$I$777,СВЦЭМ!$A$34:$A$777,$A301,СВЦЭМ!$B$34:$B$777,J$296)+'СЕТ СН'!$F$13</f>
        <v>0</v>
      </c>
      <c r="K301" s="37">
        <f>SUMIFS(СВЦЭМ!$I$34:$I$777,СВЦЭМ!$A$34:$A$777,$A301,СВЦЭМ!$B$34:$B$777,K$296)+'СЕТ СН'!$F$13</f>
        <v>0</v>
      </c>
      <c r="L301" s="37">
        <f>SUMIFS(СВЦЭМ!$I$34:$I$777,СВЦЭМ!$A$34:$A$777,$A301,СВЦЭМ!$B$34:$B$777,L$296)+'СЕТ СН'!$F$13</f>
        <v>0</v>
      </c>
      <c r="M301" s="37">
        <f>SUMIFS(СВЦЭМ!$I$34:$I$777,СВЦЭМ!$A$34:$A$777,$A301,СВЦЭМ!$B$34:$B$777,M$296)+'СЕТ СН'!$F$13</f>
        <v>0</v>
      </c>
      <c r="N301" s="37">
        <f>SUMIFS(СВЦЭМ!$I$34:$I$777,СВЦЭМ!$A$34:$A$777,$A301,СВЦЭМ!$B$34:$B$777,N$296)+'СЕТ СН'!$F$13</f>
        <v>0</v>
      </c>
      <c r="O301" s="37">
        <f>SUMIFS(СВЦЭМ!$I$34:$I$777,СВЦЭМ!$A$34:$A$777,$A301,СВЦЭМ!$B$34:$B$777,O$296)+'СЕТ СН'!$F$13</f>
        <v>0</v>
      </c>
      <c r="P301" s="37">
        <f>SUMIFS(СВЦЭМ!$I$34:$I$777,СВЦЭМ!$A$34:$A$777,$A301,СВЦЭМ!$B$34:$B$777,P$296)+'СЕТ СН'!$F$13</f>
        <v>0</v>
      </c>
      <c r="Q301" s="37">
        <f>SUMIFS(СВЦЭМ!$I$34:$I$777,СВЦЭМ!$A$34:$A$777,$A301,СВЦЭМ!$B$34:$B$777,Q$296)+'СЕТ СН'!$F$13</f>
        <v>0</v>
      </c>
      <c r="R301" s="37">
        <f>SUMIFS(СВЦЭМ!$I$34:$I$777,СВЦЭМ!$A$34:$A$777,$A301,СВЦЭМ!$B$34:$B$777,R$296)+'СЕТ СН'!$F$13</f>
        <v>0</v>
      </c>
      <c r="S301" s="37">
        <f>SUMIFS(СВЦЭМ!$I$34:$I$777,СВЦЭМ!$A$34:$A$777,$A301,СВЦЭМ!$B$34:$B$777,S$296)+'СЕТ СН'!$F$13</f>
        <v>0</v>
      </c>
      <c r="T301" s="37">
        <f>SUMIFS(СВЦЭМ!$I$34:$I$777,СВЦЭМ!$A$34:$A$777,$A301,СВЦЭМ!$B$34:$B$777,T$296)+'СЕТ СН'!$F$13</f>
        <v>0</v>
      </c>
      <c r="U301" s="37">
        <f>SUMIFS(СВЦЭМ!$I$34:$I$777,СВЦЭМ!$A$34:$A$777,$A301,СВЦЭМ!$B$34:$B$777,U$296)+'СЕТ СН'!$F$13</f>
        <v>0</v>
      </c>
      <c r="V301" s="37">
        <f>SUMIFS(СВЦЭМ!$I$34:$I$777,СВЦЭМ!$A$34:$A$777,$A301,СВЦЭМ!$B$34:$B$777,V$296)+'СЕТ СН'!$F$13</f>
        <v>0</v>
      </c>
      <c r="W301" s="37">
        <f>SUMIFS(СВЦЭМ!$I$34:$I$777,СВЦЭМ!$A$34:$A$777,$A301,СВЦЭМ!$B$34:$B$777,W$296)+'СЕТ СН'!$F$13</f>
        <v>0</v>
      </c>
      <c r="X301" s="37">
        <f>SUMIFS(СВЦЭМ!$I$34:$I$777,СВЦЭМ!$A$34:$A$777,$A301,СВЦЭМ!$B$34:$B$777,X$296)+'СЕТ СН'!$F$13</f>
        <v>0</v>
      </c>
      <c r="Y301" s="37">
        <f>SUMIFS(СВЦЭМ!$I$34:$I$777,СВЦЭМ!$A$34:$A$777,$A301,СВЦЭМ!$B$34:$B$777,Y$296)+'СЕТ СН'!$F$13</f>
        <v>0</v>
      </c>
    </row>
    <row r="302" spans="1:27" ht="15.75" x14ac:dyDescent="0.2">
      <c r="A302" s="36">
        <f t="shared" si="8"/>
        <v>42619</v>
      </c>
      <c r="B302" s="37">
        <f>SUMIFS(СВЦЭМ!$I$34:$I$777,СВЦЭМ!$A$34:$A$777,$A302,СВЦЭМ!$B$34:$B$777,B$296)+'СЕТ СН'!$F$13</f>
        <v>0</v>
      </c>
      <c r="C302" s="37">
        <f>SUMIFS(СВЦЭМ!$I$34:$I$777,СВЦЭМ!$A$34:$A$777,$A302,СВЦЭМ!$B$34:$B$777,C$296)+'СЕТ СН'!$F$13</f>
        <v>0</v>
      </c>
      <c r="D302" s="37">
        <f>SUMIFS(СВЦЭМ!$I$34:$I$777,СВЦЭМ!$A$34:$A$777,$A302,СВЦЭМ!$B$34:$B$777,D$296)+'СЕТ СН'!$F$13</f>
        <v>0</v>
      </c>
      <c r="E302" s="37">
        <f>SUMIFS(СВЦЭМ!$I$34:$I$777,СВЦЭМ!$A$34:$A$777,$A302,СВЦЭМ!$B$34:$B$777,E$296)+'СЕТ СН'!$F$13</f>
        <v>0</v>
      </c>
      <c r="F302" s="37">
        <f>SUMIFS(СВЦЭМ!$I$34:$I$777,СВЦЭМ!$A$34:$A$777,$A302,СВЦЭМ!$B$34:$B$777,F$296)+'СЕТ СН'!$F$13</f>
        <v>0</v>
      </c>
      <c r="G302" s="37">
        <f>SUMIFS(СВЦЭМ!$I$34:$I$777,СВЦЭМ!$A$34:$A$777,$A302,СВЦЭМ!$B$34:$B$777,G$296)+'СЕТ СН'!$F$13</f>
        <v>0</v>
      </c>
      <c r="H302" s="37">
        <f>SUMIFS(СВЦЭМ!$I$34:$I$777,СВЦЭМ!$A$34:$A$777,$A302,СВЦЭМ!$B$34:$B$777,H$296)+'СЕТ СН'!$F$13</f>
        <v>0</v>
      </c>
      <c r="I302" s="37">
        <f>SUMIFS(СВЦЭМ!$I$34:$I$777,СВЦЭМ!$A$34:$A$777,$A302,СВЦЭМ!$B$34:$B$777,I$296)+'СЕТ СН'!$F$13</f>
        <v>0</v>
      </c>
      <c r="J302" s="37">
        <f>SUMIFS(СВЦЭМ!$I$34:$I$777,СВЦЭМ!$A$34:$A$777,$A302,СВЦЭМ!$B$34:$B$777,J$296)+'СЕТ СН'!$F$13</f>
        <v>0</v>
      </c>
      <c r="K302" s="37">
        <f>SUMIFS(СВЦЭМ!$I$34:$I$777,СВЦЭМ!$A$34:$A$777,$A302,СВЦЭМ!$B$34:$B$777,K$296)+'СЕТ СН'!$F$13</f>
        <v>0</v>
      </c>
      <c r="L302" s="37">
        <f>SUMIFS(СВЦЭМ!$I$34:$I$777,СВЦЭМ!$A$34:$A$777,$A302,СВЦЭМ!$B$34:$B$777,L$296)+'СЕТ СН'!$F$13</f>
        <v>0</v>
      </c>
      <c r="M302" s="37">
        <f>SUMIFS(СВЦЭМ!$I$34:$I$777,СВЦЭМ!$A$34:$A$777,$A302,СВЦЭМ!$B$34:$B$777,M$296)+'СЕТ СН'!$F$13</f>
        <v>0</v>
      </c>
      <c r="N302" s="37">
        <f>SUMIFS(СВЦЭМ!$I$34:$I$777,СВЦЭМ!$A$34:$A$777,$A302,СВЦЭМ!$B$34:$B$777,N$296)+'СЕТ СН'!$F$13</f>
        <v>0</v>
      </c>
      <c r="O302" s="37">
        <f>SUMIFS(СВЦЭМ!$I$34:$I$777,СВЦЭМ!$A$34:$A$777,$A302,СВЦЭМ!$B$34:$B$777,O$296)+'СЕТ СН'!$F$13</f>
        <v>0</v>
      </c>
      <c r="P302" s="37">
        <f>SUMIFS(СВЦЭМ!$I$34:$I$777,СВЦЭМ!$A$34:$A$777,$A302,СВЦЭМ!$B$34:$B$777,P$296)+'СЕТ СН'!$F$13</f>
        <v>0</v>
      </c>
      <c r="Q302" s="37">
        <f>SUMIFS(СВЦЭМ!$I$34:$I$777,СВЦЭМ!$A$34:$A$777,$A302,СВЦЭМ!$B$34:$B$777,Q$296)+'СЕТ СН'!$F$13</f>
        <v>0</v>
      </c>
      <c r="R302" s="37">
        <f>SUMIFS(СВЦЭМ!$I$34:$I$777,СВЦЭМ!$A$34:$A$777,$A302,СВЦЭМ!$B$34:$B$777,R$296)+'СЕТ СН'!$F$13</f>
        <v>0</v>
      </c>
      <c r="S302" s="37">
        <f>SUMIFS(СВЦЭМ!$I$34:$I$777,СВЦЭМ!$A$34:$A$777,$A302,СВЦЭМ!$B$34:$B$777,S$296)+'СЕТ СН'!$F$13</f>
        <v>0</v>
      </c>
      <c r="T302" s="37">
        <f>SUMIFS(СВЦЭМ!$I$34:$I$777,СВЦЭМ!$A$34:$A$777,$A302,СВЦЭМ!$B$34:$B$777,T$296)+'СЕТ СН'!$F$13</f>
        <v>0</v>
      </c>
      <c r="U302" s="37">
        <f>SUMIFS(СВЦЭМ!$I$34:$I$777,СВЦЭМ!$A$34:$A$777,$A302,СВЦЭМ!$B$34:$B$777,U$296)+'СЕТ СН'!$F$13</f>
        <v>0</v>
      </c>
      <c r="V302" s="37">
        <f>SUMIFS(СВЦЭМ!$I$34:$I$777,СВЦЭМ!$A$34:$A$777,$A302,СВЦЭМ!$B$34:$B$777,V$296)+'СЕТ СН'!$F$13</f>
        <v>0</v>
      </c>
      <c r="W302" s="37">
        <f>SUMIFS(СВЦЭМ!$I$34:$I$777,СВЦЭМ!$A$34:$A$777,$A302,СВЦЭМ!$B$34:$B$777,W$296)+'СЕТ СН'!$F$13</f>
        <v>0</v>
      </c>
      <c r="X302" s="37">
        <f>SUMIFS(СВЦЭМ!$I$34:$I$777,СВЦЭМ!$A$34:$A$777,$A302,СВЦЭМ!$B$34:$B$777,X$296)+'СЕТ СН'!$F$13</f>
        <v>0</v>
      </c>
      <c r="Y302" s="37">
        <f>SUMIFS(СВЦЭМ!$I$34:$I$777,СВЦЭМ!$A$34:$A$777,$A302,СВЦЭМ!$B$34:$B$777,Y$296)+'СЕТ СН'!$F$13</f>
        <v>0</v>
      </c>
    </row>
    <row r="303" spans="1:27" ht="15.75" x14ac:dyDescent="0.2">
      <c r="A303" s="36">
        <f t="shared" si="8"/>
        <v>42620</v>
      </c>
      <c r="B303" s="37">
        <f>SUMIFS(СВЦЭМ!$I$34:$I$777,СВЦЭМ!$A$34:$A$777,$A303,СВЦЭМ!$B$34:$B$777,B$296)+'СЕТ СН'!$F$13</f>
        <v>0</v>
      </c>
      <c r="C303" s="37">
        <f>SUMIFS(СВЦЭМ!$I$34:$I$777,СВЦЭМ!$A$34:$A$777,$A303,СВЦЭМ!$B$34:$B$777,C$296)+'СЕТ СН'!$F$13</f>
        <v>0</v>
      </c>
      <c r="D303" s="37">
        <f>SUMIFS(СВЦЭМ!$I$34:$I$777,СВЦЭМ!$A$34:$A$777,$A303,СВЦЭМ!$B$34:$B$777,D$296)+'СЕТ СН'!$F$13</f>
        <v>0</v>
      </c>
      <c r="E303" s="37">
        <f>SUMIFS(СВЦЭМ!$I$34:$I$777,СВЦЭМ!$A$34:$A$777,$A303,СВЦЭМ!$B$34:$B$777,E$296)+'СЕТ СН'!$F$13</f>
        <v>0</v>
      </c>
      <c r="F303" s="37">
        <f>SUMIFS(СВЦЭМ!$I$34:$I$777,СВЦЭМ!$A$34:$A$777,$A303,СВЦЭМ!$B$34:$B$777,F$296)+'СЕТ СН'!$F$13</f>
        <v>0</v>
      </c>
      <c r="G303" s="37">
        <f>SUMIFS(СВЦЭМ!$I$34:$I$777,СВЦЭМ!$A$34:$A$777,$A303,СВЦЭМ!$B$34:$B$777,G$296)+'СЕТ СН'!$F$13</f>
        <v>0</v>
      </c>
      <c r="H303" s="37">
        <f>SUMIFS(СВЦЭМ!$I$34:$I$777,СВЦЭМ!$A$34:$A$777,$A303,СВЦЭМ!$B$34:$B$777,H$296)+'СЕТ СН'!$F$13</f>
        <v>0</v>
      </c>
      <c r="I303" s="37">
        <f>SUMIFS(СВЦЭМ!$I$34:$I$777,СВЦЭМ!$A$34:$A$777,$A303,СВЦЭМ!$B$34:$B$777,I$296)+'СЕТ СН'!$F$13</f>
        <v>0</v>
      </c>
      <c r="J303" s="37">
        <f>SUMIFS(СВЦЭМ!$I$34:$I$777,СВЦЭМ!$A$34:$A$777,$A303,СВЦЭМ!$B$34:$B$777,J$296)+'СЕТ СН'!$F$13</f>
        <v>0</v>
      </c>
      <c r="K303" s="37">
        <f>SUMIFS(СВЦЭМ!$I$34:$I$777,СВЦЭМ!$A$34:$A$777,$A303,СВЦЭМ!$B$34:$B$777,K$296)+'СЕТ СН'!$F$13</f>
        <v>0</v>
      </c>
      <c r="L303" s="37">
        <f>SUMIFS(СВЦЭМ!$I$34:$I$777,СВЦЭМ!$A$34:$A$777,$A303,СВЦЭМ!$B$34:$B$777,L$296)+'СЕТ СН'!$F$13</f>
        <v>0</v>
      </c>
      <c r="M303" s="37">
        <f>SUMIFS(СВЦЭМ!$I$34:$I$777,СВЦЭМ!$A$34:$A$777,$A303,СВЦЭМ!$B$34:$B$777,M$296)+'СЕТ СН'!$F$13</f>
        <v>0</v>
      </c>
      <c r="N303" s="37">
        <f>SUMIFS(СВЦЭМ!$I$34:$I$777,СВЦЭМ!$A$34:$A$777,$A303,СВЦЭМ!$B$34:$B$777,N$296)+'СЕТ СН'!$F$13</f>
        <v>0</v>
      </c>
      <c r="O303" s="37">
        <f>SUMIFS(СВЦЭМ!$I$34:$I$777,СВЦЭМ!$A$34:$A$777,$A303,СВЦЭМ!$B$34:$B$777,O$296)+'СЕТ СН'!$F$13</f>
        <v>0</v>
      </c>
      <c r="P303" s="37">
        <f>SUMIFS(СВЦЭМ!$I$34:$I$777,СВЦЭМ!$A$34:$A$777,$A303,СВЦЭМ!$B$34:$B$777,P$296)+'СЕТ СН'!$F$13</f>
        <v>0</v>
      </c>
      <c r="Q303" s="37">
        <f>SUMIFS(СВЦЭМ!$I$34:$I$777,СВЦЭМ!$A$34:$A$777,$A303,СВЦЭМ!$B$34:$B$777,Q$296)+'СЕТ СН'!$F$13</f>
        <v>0</v>
      </c>
      <c r="R303" s="37">
        <f>SUMIFS(СВЦЭМ!$I$34:$I$777,СВЦЭМ!$A$34:$A$777,$A303,СВЦЭМ!$B$34:$B$777,R$296)+'СЕТ СН'!$F$13</f>
        <v>0</v>
      </c>
      <c r="S303" s="37">
        <f>SUMIFS(СВЦЭМ!$I$34:$I$777,СВЦЭМ!$A$34:$A$777,$A303,СВЦЭМ!$B$34:$B$777,S$296)+'СЕТ СН'!$F$13</f>
        <v>0</v>
      </c>
      <c r="T303" s="37">
        <f>SUMIFS(СВЦЭМ!$I$34:$I$777,СВЦЭМ!$A$34:$A$777,$A303,СВЦЭМ!$B$34:$B$777,T$296)+'СЕТ СН'!$F$13</f>
        <v>0</v>
      </c>
      <c r="U303" s="37">
        <f>SUMIFS(СВЦЭМ!$I$34:$I$777,СВЦЭМ!$A$34:$A$777,$A303,СВЦЭМ!$B$34:$B$777,U$296)+'СЕТ СН'!$F$13</f>
        <v>0</v>
      </c>
      <c r="V303" s="37">
        <f>SUMIFS(СВЦЭМ!$I$34:$I$777,СВЦЭМ!$A$34:$A$777,$A303,СВЦЭМ!$B$34:$B$777,V$296)+'СЕТ СН'!$F$13</f>
        <v>0</v>
      </c>
      <c r="W303" s="37">
        <f>SUMIFS(СВЦЭМ!$I$34:$I$777,СВЦЭМ!$A$34:$A$777,$A303,СВЦЭМ!$B$34:$B$777,W$296)+'СЕТ СН'!$F$13</f>
        <v>0</v>
      </c>
      <c r="X303" s="37">
        <f>SUMIFS(СВЦЭМ!$I$34:$I$777,СВЦЭМ!$A$34:$A$777,$A303,СВЦЭМ!$B$34:$B$777,X$296)+'СЕТ СН'!$F$13</f>
        <v>0</v>
      </c>
      <c r="Y303" s="37">
        <f>SUMIFS(СВЦЭМ!$I$34:$I$777,СВЦЭМ!$A$34:$A$777,$A303,СВЦЭМ!$B$34:$B$777,Y$296)+'СЕТ СН'!$F$13</f>
        <v>0</v>
      </c>
    </row>
    <row r="304" spans="1:27" ht="15.75" x14ac:dyDescent="0.2">
      <c r="A304" s="36">
        <f t="shared" si="8"/>
        <v>42621</v>
      </c>
      <c r="B304" s="37">
        <f>SUMIFS(СВЦЭМ!$I$34:$I$777,СВЦЭМ!$A$34:$A$777,$A304,СВЦЭМ!$B$34:$B$777,B$296)+'СЕТ СН'!$F$13</f>
        <v>0</v>
      </c>
      <c r="C304" s="37">
        <f>SUMIFS(СВЦЭМ!$I$34:$I$777,СВЦЭМ!$A$34:$A$777,$A304,СВЦЭМ!$B$34:$B$777,C$296)+'СЕТ СН'!$F$13</f>
        <v>0</v>
      </c>
      <c r="D304" s="37">
        <f>SUMIFS(СВЦЭМ!$I$34:$I$777,СВЦЭМ!$A$34:$A$777,$A304,СВЦЭМ!$B$34:$B$777,D$296)+'СЕТ СН'!$F$13</f>
        <v>0</v>
      </c>
      <c r="E304" s="37">
        <f>SUMIFS(СВЦЭМ!$I$34:$I$777,СВЦЭМ!$A$34:$A$777,$A304,СВЦЭМ!$B$34:$B$777,E$296)+'СЕТ СН'!$F$13</f>
        <v>0</v>
      </c>
      <c r="F304" s="37">
        <f>SUMIFS(СВЦЭМ!$I$34:$I$777,СВЦЭМ!$A$34:$A$777,$A304,СВЦЭМ!$B$34:$B$777,F$296)+'СЕТ СН'!$F$13</f>
        <v>0</v>
      </c>
      <c r="G304" s="37">
        <f>SUMIFS(СВЦЭМ!$I$34:$I$777,СВЦЭМ!$A$34:$A$777,$A304,СВЦЭМ!$B$34:$B$777,G$296)+'СЕТ СН'!$F$13</f>
        <v>0</v>
      </c>
      <c r="H304" s="37">
        <f>SUMIFS(СВЦЭМ!$I$34:$I$777,СВЦЭМ!$A$34:$A$777,$A304,СВЦЭМ!$B$34:$B$777,H$296)+'СЕТ СН'!$F$13</f>
        <v>0</v>
      </c>
      <c r="I304" s="37">
        <f>SUMIFS(СВЦЭМ!$I$34:$I$777,СВЦЭМ!$A$34:$A$777,$A304,СВЦЭМ!$B$34:$B$777,I$296)+'СЕТ СН'!$F$13</f>
        <v>0</v>
      </c>
      <c r="J304" s="37">
        <f>SUMIFS(СВЦЭМ!$I$34:$I$777,СВЦЭМ!$A$34:$A$777,$A304,СВЦЭМ!$B$34:$B$777,J$296)+'СЕТ СН'!$F$13</f>
        <v>0</v>
      </c>
      <c r="K304" s="37">
        <f>SUMIFS(СВЦЭМ!$I$34:$I$777,СВЦЭМ!$A$34:$A$777,$A304,СВЦЭМ!$B$34:$B$777,K$296)+'СЕТ СН'!$F$13</f>
        <v>0</v>
      </c>
      <c r="L304" s="37">
        <f>SUMIFS(СВЦЭМ!$I$34:$I$777,СВЦЭМ!$A$34:$A$777,$A304,СВЦЭМ!$B$34:$B$777,L$296)+'СЕТ СН'!$F$13</f>
        <v>0</v>
      </c>
      <c r="M304" s="37">
        <f>SUMIFS(СВЦЭМ!$I$34:$I$777,СВЦЭМ!$A$34:$A$777,$A304,СВЦЭМ!$B$34:$B$777,M$296)+'СЕТ СН'!$F$13</f>
        <v>0</v>
      </c>
      <c r="N304" s="37">
        <f>SUMIFS(СВЦЭМ!$I$34:$I$777,СВЦЭМ!$A$34:$A$777,$A304,СВЦЭМ!$B$34:$B$777,N$296)+'СЕТ СН'!$F$13</f>
        <v>0</v>
      </c>
      <c r="O304" s="37">
        <f>SUMIFS(СВЦЭМ!$I$34:$I$777,СВЦЭМ!$A$34:$A$777,$A304,СВЦЭМ!$B$34:$B$777,O$296)+'СЕТ СН'!$F$13</f>
        <v>0</v>
      </c>
      <c r="P304" s="37">
        <f>SUMIFS(СВЦЭМ!$I$34:$I$777,СВЦЭМ!$A$34:$A$777,$A304,СВЦЭМ!$B$34:$B$777,P$296)+'СЕТ СН'!$F$13</f>
        <v>0</v>
      </c>
      <c r="Q304" s="37">
        <f>SUMIFS(СВЦЭМ!$I$34:$I$777,СВЦЭМ!$A$34:$A$777,$A304,СВЦЭМ!$B$34:$B$777,Q$296)+'СЕТ СН'!$F$13</f>
        <v>0</v>
      </c>
      <c r="R304" s="37">
        <f>SUMIFS(СВЦЭМ!$I$34:$I$777,СВЦЭМ!$A$34:$A$777,$A304,СВЦЭМ!$B$34:$B$777,R$296)+'СЕТ СН'!$F$13</f>
        <v>0</v>
      </c>
      <c r="S304" s="37">
        <f>SUMIFS(СВЦЭМ!$I$34:$I$777,СВЦЭМ!$A$34:$A$777,$A304,СВЦЭМ!$B$34:$B$777,S$296)+'СЕТ СН'!$F$13</f>
        <v>0</v>
      </c>
      <c r="T304" s="37">
        <f>SUMIFS(СВЦЭМ!$I$34:$I$777,СВЦЭМ!$A$34:$A$777,$A304,СВЦЭМ!$B$34:$B$777,T$296)+'СЕТ СН'!$F$13</f>
        <v>0</v>
      </c>
      <c r="U304" s="37">
        <f>SUMIFS(СВЦЭМ!$I$34:$I$777,СВЦЭМ!$A$34:$A$777,$A304,СВЦЭМ!$B$34:$B$777,U$296)+'СЕТ СН'!$F$13</f>
        <v>0</v>
      </c>
      <c r="V304" s="37">
        <f>SUMIFS(СВЦЭМ!$I$34:$I$777,СВЦЭМ!$A$34:$A$777,$A304,СВЦЭМ!$B$34:$B$777,V$296)+'СЕТ СН'!$F$13</f>
        <v>0</v>
      </c>
      <c r="W304" s="37">
        <f>SUMIFS(СВЦЭМ!$I$34:$I$777,СВЦЭМ!$A$34:$A$777,$A304,СВЦЭМ!$B$34:$B$777,W$296)+'СЕТ СН'!$F$13</f>
        <v>0</v>
      </c>
      <c r="X304" s="37">
        <f>SUMIFS(СВЦЭМ!$I$34:$I$777,СВЦЭМ!$A$34:$A$777,$A304,СВЦЭМ!$B$34:$B$777,X$296)+'СЕТ СН'!$F$13</f>
        <v>0</v>
      </c>
      <c r="Y304" s="37">
        <f>SUMIFS(СВЦЭМ!$I$34:$I$777,СВЦЭМ!$A$34:$A$777,$A304,СВЦЭМ!$B$34:$B$777,Y$296)+'СЕТ СН'!$F$13</f>
        <v>0</v>
      </c>
    </row>
    <row r="305" spans="1:25" ht="15.75" x14ac:dyDescent="0.2">
      <c r="A305" s="36">
        <f t="shared" si="8"/>
        <v>42622</v>
      </c>
      <c r="B305" s="37">
        <f>SUMIFS(СВЦЭМ!$I$34:$I$777,СВЦЭМ!$A$34:$A$777,$A305,СВЦЭМ!$B$34:$B$777,B$296)+'СЕТ СН'!$F$13</f>
        <v>0</v>
      </c>
      <c r="C305" s="37">
        <f>SUMIFS(СВЦЭМ!$I$34:$I$777,СВЦЭМ!$A$34:$A$777,$A305,СВЦЭМ!$B$34:$B$777,C$296)+'СЕТ СН'!$F$13</f>
        <v>0</v>
      </c>
      <c r="D305" s="37">
        <f>SUMIFS(СВЦЭМ!$I$34:$I$777,СВЦЭМ!$A$34:$A$777,$A305,СВЦЭМ!$B$34:$B$777,D$296)+'СЕТ СН'!$F$13</f>
        <v>0</v>
      </c>
      <c r="E305" s="37">
        <f>SUMIFS(СВЦЭМ!$I$34:$I$777,СВЦЭМ!$A$34:$A$777,$A305,СВЦЭМ!$B$34:$B$777,E$296)+'СЕТ СН'!$F$13</f>
        <v>0</v>
      </c>
      <c r="F305" s="37">
        <f>SUMIFS(СВЦЭМ!$I$34:$I$777,СВЦЭМ!$A$34:$A$777,$A305,СВЦЭМ!$B$34:$B$777,F$296)+'СЕТ СН'!$F$13</f>
        <v>0</v>
      </c>
      <c r="G305" s="37">
        <f>SUMIFS(СВЦЭМ!$I$34:$I$777,СВЦЭМ!$A$34:$A$777,$A305,СВЦЭМ!$B$34:$B$777,G$296)+'СЕТ СН'!$F$13</f>
        <v>0</v>
      </c>
      <c r="H305" s="37">
        <f>SUMIFS(СВЦЭМ!$I$34:$I$777,СВЦЭМ!$A$34:$A$777,$A305,СВЦЭМ!$B$34:$B$777,H$296)+'СЕТ СН'!$F$13</f>
        <v>0</v>
      </c>
      <c r="I305" s="37">
        <f>SUMIFS(СВЦЭМ!$I$34:$I$777,СВЦЭМ!$A$34:$A$777,$A305,СВЦЭМ!$B$34:$B$777,I$296)+'СЕТ СН'!$F$13</f>
        <v>0</v>
      </c>
      <c r="J305" s="37">
        <f>SUMIFS(СВЦЭМ!$I$34:$I$777,СВЦЭМ!$A$34:$A$777,$A305,СВЦЭМ!$B$34:$B$777,J$296)+'СЕТ СН'!$F$13</f>
        <v>0</v>
      </c>
      <c r="K305" s="37">
        <f>SUMIFS(СВЦЭМ!$I$34:$I$777,СВЦЭМ!$A$34:$A$777,$A305,СВЦЭМ!$B$34:$B$777,K$296)+'СЕТ СН'!$F$13</f>
        <v>0</v>
      </c>
      <c r="L305" s="37">
        <f>SUMIFS(СВЦЭМ!$I$34:$I$777,СВЦЭМ!$A$34:$A$777,$A305,СВЦЭМ!$B$34:$B$777,L$296)+'СЕТ СН'!$F$13</f>
        <v>0</v>
      </c>
      <c r="M305" s="37">
        <f>SUMIFS(СВЦЭМ!$I$34:$I$777,СВЦЭМ!$A$34:$A$777,$A305,СВЦЭМ!$B$34:$B$777,M$296)+'СЕТ СН'!$F$13</f>
        <v>0</v>
      </c>
      <c r="N305" s="37">
        <f>SUMIFS(СВЦЭМ!$I$34:$I$777,СВЦЭМ!$A$34:$A$777,$A305,СВЦЭМ!$B$34:$B$777,N$296)+'СЕТ СН'!$F$13</f>
        <v>0</v>
      </c>
      <c r="O305" s="37">
        <f>SUMIFS(СВЦЭМ!$I$34:$I$777,СВЦЭМ!$A$34:$A$777,$A305,СВЦЭМ!$B$34:$B$777,O$296)+'СЕТ СН'!$F$13</f>
        <v>0</v>
      </c>
      <c r="P305" s="37">
        <f>SUMIFS(СВЦЭМ!$I$34:$I$777,СВЦЭМ!$A$34:$A$777,$A305,СВЦЭМ!$B$34:$B$777,P$296)+'СЕТ СН'!$F$13</f>
        <v>0</v>
      </c>
      <c r="Q305" s="37">
        <f>SUMIFS(СВЦЭМ!$I$34:$I$777,СВЦЭМ!$A$34:$A$777,$A305,СВЦЭМ!$B$34:$B$777,Q$296)+'СЕТ СН'!$F$13</f>
        <v>0</v>
      </c>
      <c r="R305" s="37">
        <f>SUMIFS(СВЦЭМ!$I$34:$I$777,СВЦЭМ!$A$34:$A$777,$A305,СВЦЭМ!$B$34:$B$777,R$296)+'СЕТ СН'!$F$13</f>
        <v>0</v>
      </c>
      <c r="S305" s="37">
        <f>SUMIFS(СВЦЭМ!$I$34:$I$777,СВЦЭМ!$A$34:$A$777,$A305,СВЦЭМ!$B$34:$B$777,S$296)+'СЕТ СН'!$F$13</f>
        <v>0</v>
      </c>
      <c r="T305" s="37">
        <f>SUMIFS(СВЦЭМ!$I$34:$I$777,СВЦЭМ!$A$34:$A$777,$A305,СВЦЭМ!$B$34:$B$777,T$296)+'СЕТ СН'!$F$13</f>
        <v>0</v>
      </c>
      <c r="U305" s="37">
        <f>SUMIFS(СВЦЭМ!$I$34:$I$777,СВЦЭМ!$A$34:$A$777,$A305,СВЦЭМ!$B$34:$B$777,U$296)+'СЕТ СН'!$F$13</f>
        <v>0</v>
      </c>
      <c r="V305" s="37">
        <f>SUMIFS(СВЦЭМ!$I$34:$I$777,СВЦЭМ!$A$34:$A$777,$A305,СВЦЭМ!$B$34:$B$777,V$296)+'СЕТ СН'!$F$13</f>
        <v>0</v>
      </c>
      <c r="W305" s="37">
        <f>SUMIFS(СВЦЭМ!$I$34:$I$777,СВЦЭМ!$A$34:$A$777,$A305,СВЦЭМ!$B$34:$B$777,W$296)+'СЕТ СН'!$F$13</f>
        <v>0</v>
      </c>
      <c r="X305" s="37">
        <f>SUMIFS(СВЦЭМ!$I$34:$I$777,СВЦЭМ!$A$34:$A$777,$A305,СВЦЭМ!$B$34:$B$777,X$296)+'СЕТ СН'!$F$13</f>
        <v>0</v>
      </c>
      <c r="Y305" s="37">
        <f>SUMIFS(СВЦЭМ!$I$34:$I$777,СВЦЭМ!$A$34:$A$777,$A305,СВЦЭМ!$B$34:$B$777,Y$296)+'СЕТ СН'!$F$13</f>
        <v>0</v>
      </c>
    </row>
    <row r="306" spans="1:25" ht="15.75" x14ac:dyDescent="0.2">
      <c r="A306" s="36">
        <f t="shared" si="8"/>
        <v>42623</v>
      </c>
      <c r="B306" s="37">
        <f>SUMIFS(СВЦЭМ!$I$34:$I$777,СВЦЭМ!$A$34:$A$777,$A306,СВЦЭМ!$B$34:$B$777,B$296)+'СЕТ СН'!$F$13</f>
        <v>0</v>
      </c>
      <c r="C306" s="37">
        <f>SUMIFS(СВЦЭМ!$I$34:$I$777,СВЦЭМ!$A$34:$A$777,$A306,СВЦЭМ!$B$34:$B$777,C$296)+'СЕТ СН'!$F$13</f>
        <v>0</v>
      </c>
      <c r="D306" s="37">
        <f>SUMIFS(СВЦЭМ!$I$34:$I$777,СВЦЭМ!$A$34:$A$777,$A306,СВЦЭМ!$B$34:$B$777,D$296)+'СЕТ СН'!$F$13</f>
        <v>0</v>
      </c>
      <c r="E306" s="37">
        <f>SUMIFS(СВЦЭМ!$I$34:$I$777,СВЦЭМ!$A$34:$A$777,$A306,СВЦЭМ!$B$34:$B$777,E$296)+'СЕТ СН'!$F$13</f>
        <v>0</v>
      </c>
      <c r="F306" s="37">
        <f>SUMIFS(СВЦЭМ!$I$34:$I$777,СВЦЭМ!$A$34:$A$777,$A306,СВЦЭМ!$B$34:$B$777,F$296)+'СЕТ СН'!$F$13</f>
        <v>0</v>
      </c>
      <c r="G306" s="37">
        <f>SUMIFS(СВЦЭМ!$I$34:$I$777,СВЦЭМ!$A$34:$A$777,$A306,СВЦЭМ!$B$34:$B$777,G$296)+'СЕТ СН'!$F$13</f>
        <v>0</v>
      </c>
      <c r="H306" s="37">
        <f>SUMIFS(СВЦЭМ!$I$34:$I$777,СВЦЭМ!$A$34:$A$777,$A306,СВЦЭМ!$B$34:$B$777,H$296)+'СЕТ СН'!$F$13</f>
        <v>0</v>
      </c>
      <c r="I306" s="37">
        <f>SUMIFS(СВЦЭМ!$I$34:$I$777,СВЦЭМ!$A$34:$A$777,$A306,СВЦЭМ!$B$34:$B$777,I$296)+'СЕТ СН'!$F$13</f>
        <v>0</v>
      </c>
      <c r="J306" s="37">
        <f>SUMIFS(СВЦЭМ!$I$34:$I$777,СВЦЭМ!$A$34:$A$777,$A306,СВЦЭМ!$B$34:$B$777,J$296)+'СЕТ СН'!$F$13</f>
        <v>0</v>
      </c>
      <c r="K306" s="37">
        <f>SUMIFS(СВЦЭМ!$I$34:$I$777,СВЦЭМ!$A$34:$A$777,$A306,СВЦЭМ!$B$34:$B$777,K$296)+'СЕТ СН'!$F$13</f>
        <v>0</v>
      </c>
      <c r="L306" s="37">
        <f>SUMIFS(СВЦЭМ!$I$34:$I$777,СВЦЭМ!$A$34:$A$777,$A306,СВЦЭМ!$B$34:$B$777,L$296)+'СЕТ СН'!$F$13</f>
        <v>0</v>
      </c>
      <c r="M306" s="37">
        <f>SUMIFS(СВЦЭМ!$I$34:$I$777,СВЦЭМ!$A$34:$A$777,$A306,СВЦЭМ!$B$34:$B$777,M$296)+'СЕТ СН'!$F$13</f>
        <v>0</v>
      </c>
      <c r="N306" s="37">
        <f>SUMIFS(СВЦЭМ!$I$34:$I$777,СВЦЭМ!$A$34:$A$777,$A306,СВЦЭМ!$B$34:$B$777,N$296)+'СЕТ СН'!$F$13</f>
        <v>0</v>
      </c>
      <c r="O306" s="37">
        <f>SUMIFS(СВЦЭМ!$I$34:$I$777,СВЦЭМ!$A$34:$A$777,$A306,СВЦЭМ!$B$34:$B$777,O$296)+'СЕТ СН'!$F$13</f>
        <v>0</v>
      </c>
      <c r="P306" s="37">
        <f>SUMIFS(СВЦЭМ!$I$34:$I$777,СВЦЭМ!$A$34:$A$777,$A306,СВЦЭМ!$B$34:$B$777,P$296)+'СЕТ СН'!$F$13</f>
        <v>0</v>
      </c>
      <c r="Q306" s="37">
        <f>SUMIFS(СВЦЭМ!$I$34:$I$777,СВЦЭМ!$A$34:$A$777,$A306,СВЦЭМ!$B$34:$B$777,Q$296)+'СЕТ СН'!$F$13</f>
        <v>0</v>
      </c>
      <c r="R306" s="37">
        <f>SUMIFS(СВЦЭМ!$I$34:$I$777,СВЦЭМ!$A$34:$A$777,$A306,СВЦЭМ!$B$34:$B$777,R$296)+'СЕТ СН'!$F$13</f>
        <v>0</v>
      </c>
      <c r="S306" s="37">
        <f>SUMIFS(СВЦЭМ!$I$34:$I$777,СВЦЭМ!$A$34:$A$777,$A306,СВЦЭМ!$B$34:$B$777,S$296)+'СЕТ СН'!$F$13</f>
        <v>0</v>
      </c>
      <c r="T306" s="37">
        <f>SUMIFS(СВЦЭМ!$I$34:$I$777,СВЦЭМ!$A$34:$A$777,$A306,СВЦЭМ!$B$34:$B$777,T$296)+'СЕТ СН'!$F$13</f>
        <v>0</v>
      </c>
      <c r="U306" s="37">
        <f>SUMIFS(СВЦЭМ!$I$34:$I$777,СВЦЭМ!$A$34:$A$777,$A306,СВЦЭМ!$B$34:$B$777,U$296)+'СЕТ СН'!$F$13</f>
        <v>0</v>
      </c>
      <c r="V306" s="37">
        <f>SUMIFS(СВЦЭМ!$I$34:$I$777,СВЦЭМ!$A$34:$A$777,$A306,СВЦЭМ!$B$34:$B$777,V$296)+'СЕТ СН'!$F$13</f>
        <v>0</v>
      </c>
      <c r="W306" s="37">
        <f>SUMIFS(СВЦЭМ!$I$34:$I$777,СВЦЭМ!$A$34:$A$777,$A306,СВЦЭМ!$B$34:$B$777,W$296)+'СЕТ СН'!$F$13</f>
        <v>0</v>
      </c>
      <c r="X306" s="37">
        <f>SUMIFS(СВЦЭМ!$I$34:$I$777,СВЦЭМ!$A$34:$A$777,$A306,СВЦЭМ!$B$34:$B$777,X$296)+'СЕТ СН'!$F$13</f>
        <v>0</v>
      </c>
      <c r="Y306" s="37">
        <f>SUMIFS(СВЦЭМ!$I$34:$I$777,СВЦЭМ!$A$34:$A$777,$A306,СВЦЭМ!$B$34:$B$777,Y$296)+'СЕТ СН'!$F$13</f>
        <v>0</v>
      </c>
    </row>
    <row r="307" spans="1:25" ht="15.75" x14ac:dyDescent="0.2">
      <c r="A307" s="36">
        <f t="shared" si="8"/>
        <v>42624</v>
      </c>
      <c r="B307" s="37">
        <f>SUMIFS(СВЦЭМ!$I$34:$I$777,СВЦЭМ!$A$34:$A$777,$A307,СВЦЭМ!$B$34:$B$777,B$296)+'СЕТ СН'!$F$13</f>
        <v>0</v>
      </c>
      <c r="C307" s="37">
        <f>SUMIFS(СВЦЭМ!$I$34:$I$777,СВЦЭМ!$A$34:$A$777,$A307,СВЦЭМ!$B$34:$B$777,C$296)+'СЕТ СН'!$F$13</f>
        <v>0</v>
      </c>
      <c r="D307" s="37">
        <f>SUMIFS(СВЦЭМ!$I$34:$I$777,СВЦЭМ!$A$34:$A$777,$A307,СВЦЭМ!$B$34:$B$777,D$296)+'СЕТ СН'!$F$13</f>
        <v>0</v>
      </c>
      <c r="E307" s="37">
        <f>SUMIFS(СВЦЭМ!$I$34:$I$777,СВЦЭМ!$A$34:$A$777,$A307,СВЦЭМ!$B$34:$B$777,E$296)+'СЕТ СН'!$F$13</f>
        <v>0</v>
      </c>
      <c r="F307" s="37">
        <f>SUMIFS(СВЦЭМ!$I$34:$I$777,СВЦЭМ!$A$34:$A$777,$A307,СВЦЭМ!$B$34:$B$777,F$296)+'СЕТ СН'!$F$13</f>
        <v>0</v>
      </c>
      <c r="G307" s="37">
        <f>SUMIFS(СВЦЭМ!$I$34:$I$777,СВЦЭМ!$A$34:$A$777,$A307,СВЦЭМ!$B$34:$B$777,G$296)+'СЕТ СН'!$F$13</f>
        <v>0</v>
      </c>
      <c r="H307" s="37">
        <f>SUMIFS(СВЦЭМ!$I$34:$I$777,СВЦЭМ!$A$34:$A$777,$A307,СВЦЭМ!$B$34:$B$777,H$296)+'СЕТ СН'!$F$13</f>
        <v>0</v>
      </c>
      <c r="I307" s="37">
        <f>SUMIFS(СВЦЭМ!$I$34:$I$777,СВЦЭМ!$A$34:$A$777,$A307,СВЦЭМ!$B$34:$B$777,I$296)+'СЕТ СН'!$F$13</f>
        <v>0</v>
      </c>
      <c r="J307" s="37">
        <f>SUMIFS(СВЦЭМ!$I$34:$I$777,СВЦЭМ!$A$34:$A$777,$A307,СВЦЭМ!$B$34:$B$777,J$296)+'СЕТ СН'!$F$13</f>
        <v>0</v>
      </c>
      <c r="K307" s="37">
        <f>SUMIFS(СВЦЭМ!$I$34:$I$777,СВЦЭМ!$A$34:$A$777,$A307,СВЦЭМ!$B$34:$B$777,K$296)+'СЕТ СН'!$F$13</f>
        <v>0</v>
      </c>
      <c r="L307" s="37">
        <f>SUMIFS(СВЦЭМ!$I$34:$I$777,СВЦЭМ!$A$34:$A$777,$A307,СВЦЭМ!$B$34:$B$777,L$296)+'СЕТ СН'!$F$13</f>
        <v>0</v>
      </c>
      <c r="M307" s="37">
        <f>SUMIFS(СВЦЭМ!$I$34:$I$777,СВЦЭМ!$A$34:$A$777,$A307,СВЦЭМ!$B$34:$B$777,M$296)+'СЕТ СН'!$F$13</f>
        <v>0</v>
      </c>
      <c r="N307" s="37">
        <f>SUMIFS(СВЦЭМ!$I$34:$I$777,СВЦЭМ!$A$34:$A$777,$A307,СВЦЭМ!$B$34:$B$777,N$296)+'СЕТ СН'!$F$13</f>
        <v>0</v>
      </c>
      <c r="O307" s="37">
        <f>SUMIFS(СВЦЭМ!$I$34:$I$777,СВЦЭМ!$A$34:$A$777,$A307,СВЦЭМ!$B$34:$B$777,O$296)+'СЕТ СН'!$F$13</f>
        <v>0</v>
      </c>
      <c r="P307" s="37">
        <f>SUMIFS(СВЦЭМ!$I$34:$I$777,СВЦЭМ!$A$34:$A$777,$A307,СВЦЭМ!$B$34:$B$777,P$296)+'СЕТ СН'!$F$13</f>
        <v>0</v>
      </c>
      <c r="Q307" s="37">
        <f>SUMIFS(СВЦЭМ!$I$34:$I$777,СВЦЭМ!$A$34:$A$777,$A307,СВЦЭМ!$B$34:$B$777,Q$296)+'СЕТ СН'!$F$13</f>
        <v>0</v>
      </c>
      <c r="R307" s="37">
        <f>SUMIFS(СВЦЭМ!$I$34:$I$777,СВЦЭМ!$A$34:$A$777,$A307,СВЦЭМ!$B$34:$B$777,R$296)+'СЕТ СН'!$F$13</f>
        <v>0</v>
      </c>
      <c r="S307" s="37">
        <f>SUMIFS(СВЦЭМ!$I$34:$I$777,СВЦЭМ!$A$34:$A$777,$A307,СВЦЭМ!$B$34:$B$777,S$296)+'СЕТ СН'!$F$13</f>
        <v>0</v>
      </c>
      <c r="T307" s="37">
        <f>SUMIFS(СВЦЭМ!$I$34:$I$777,СВЦЭМ!$A$34:$A$777,$A307,СВЦЭМ!$B$34:$B$777,T$296)+'СЕТ СН'!$F$13</f>
        <v>0</v>
      </c>
      <c r="U307" s="37">
        <f>SUMIFS(СВЦЭМ!$I$34:$I$777,СВЦЭМ!$A$34:$A$777,$A307,СВЦЭМ!$B$34:$B$777,U$296)+'СЕТ СН'!$F$13</f>
        <v>0</v>
      </c>
      <c r="V307" s="37">
        <f>SUMIFS(СВЦЭМ!$I$34:$I$777,СВЦЭМ!$A$34:$A$777,$A307,СВЦЭМ!$B$34:$B$777,V$296)+'СЕТ СН'!$F$13</f>
        <v>0</v>
      </c>
      <c r="W307" s="37">
        <f>SUMIFS(СВЦЭМ!$I$34:$I$777,СВЦЭМ!$A$34:$A$777,$A307,СВЦЭМ!$B$34:$B$777,W$296)+'СЕТ СН'!$F$13</f>
        <v>0</v>
      </c>
      <c r="X307" s="37">
        <f>SUMIFS(СВЦЭМ!$I$34:$I$777,СВЦЭМ!$A$34:$A$777,$A307,СВЦЭМ!$B$34:$B$777,X$296)+'СЕТ СН'!$F$13</f>
        <v>0</v>
      </c>
      <c r="Y307" s="37">
        <f>SUMIFS(СВЦЭМ!$I$34:$I$777,СВЦЭМ!$A$34:$A$777,$A307,СВЦЭМ!$B$34:$B$777,Y$296)+'СЕТ СН'!$F$13</f>
        <v>0</v>
      </c>
    </row>
    <row r="308" spans="1:25" ht="15.75" x14ac:dyDescent="0.2">
      <c r="A308" s="36">
        <f t="shared" si="8"/>
        <v>42625</v>
      </c>
      <c r="B308" s="37">
        <f>SUMIFS(СВЦЭМ!$I$34:$I$777,СВЦЭМ!$A$34:$A$777,$A308,СВЦЭМ!$B$34:$B$777,B$296)+'СЕТ СН'!$F$13</f>
        <v>0</v>
      </c>
      <c r="C308" s="37">
        <f>SUMIFS(СВЦЭМ!$I$34:$I$777,СВЦЭМ!$A$34:$A$777,$A308,СВЦЭМ!$B$34:$B$777,C$296)+'СЕТ СН'!$F$13</f>
        <v>0</v>
      </c>
      <c r="D308" s="37">
        <f>SUMIFS(СВЦЭМ!$I$34:$I$777,СВЦЭМ!$A$34:$A$777,$A308,СВЦЭМ!$B$34:$B$777,D$296)+'СЕТ СН'!$F$13</f>
        <v>0</v>
      </c>
      <c r="E308" s="37">
        <f>SUMIFS(СВЦЭМ!$I$34:$I$777,СВЦЭМ!$A$34:$A$777,$A308,СВЦЭМ!$B$34:$B$777,E$296)+'СЕТ СН'!$F$13</f>
        <v>0</v>
      </c>
      <c r="F308" s="37">
        <f>SUMIFS(СВЦЭМ!$I$34:$I$777,СВЦЭМ!$A$34:$A$777,$A308,СВЦЭМ!$B$34:$B$777,F$296)+'СЕТ СН'!$F$13</f>
        <v>0</v>
      </c>
      <c r="G308" s="37">
        <f>SUMIFS(СВЦЭМ!$I$34:$I$777,СВЦЭМ!$A$34:$A$777,$A308,СВЦЭМ!$B$34:$B$777,G$296)+'СЕТ СН'!$F$13</f>
        <v>0</v>
      </c>
      <c r="H308" s="37">
        <f>SUMIFS(СВЦЭМ!$I$34:$I$777,СВЦЭМ!$A$34:$A$777,$A308,СВЦЭМ!$B$34:$B$777,H$296)+'СЕТ СН'!$F$13</f>
        <v>0</v>
      </c>
      <c r="I308" s="37">
        <f>SUMIFS(СВЦЭМ!$I$34:$I$777,СВЦЭМ!$A$34:$A$777,$A308,СВЦЭМ!$B$34:$B$777,I$296)+'СЕТ СН'!$F$13</f>
        <v>0</v>
      </c>
      <c r="J308" s="37">
        <f>SUMIFS(СВЦЭМ!$I$34:$I$777,СВЦЭМ!$A$34:$A$777,$A308,СВЦЭМ!$B$34:$B$777,J$296)+'СЕТ СН'!$F$13</f>
        <v>0</v>
      </c>
      <c r="K308" s="37">
        <f>SUMIFS(СВЦЭМ!$I$34:$I$777,СВЦЭМ!$A$34:$A$777,$A308,СВЦЭМ!$B$34:$B$777,K$296)+'СЕТ СН'!$F$13</f>
        <v>0</v>
      </c>
      <c r="L308" s="37">
        <f>SUMIFS(СВЦЭМ!$I$34:$I$777,СВЦЭМ!$A$34:$A$777,$A308,СВЦЭМ!$B$34:$B$777,L$296)+'СЕТ СН'!$F$13</f>
        <v>0</v>
      </c>
      <c r="M308" s="37">
        <f>SUMIFS(СВЦЭМ!$I$34:$I$777,СВЦЭМ!$A$34:$A$777,$A308,СВЦЭМ!$B$34:$B$777,M$296)+'СЕТ СН'!$F$13</f>
        <v>0</v>
      </c>
      <c r="N308" s="37">
        <f>SUMIFS(СВЦЭМ!$I$34:$I$777,СВЦЭМ!$A$34:$A$777,$A308,СВЦЭМ!$B$34:$B$777,N$296)+'СЕТ СН'!$F$13</f>
        <v>0</v>
      </c>
      <c r="O308" s="37">
        <f>SUMIFS(СВЦЭМ!$I$34:$I$777,СВЦЭМ!$A$34:$A$777,$A308,СВЦЭМ!$B$34:$B$777,O$296)+'СЕТ СН'!$F$13</f>
        <v>0</v>
      </c>
      <c r="P308" s="37">
        <f>SUMIFS(СВЦЭМ!$I$34:$I$777,СВЦЭМ!$A$34:$A$777,$A308,СВЦЭМ!$B$34:$B$777,P$296)+'СЕТ СН'!$F$13</f>
        <v>0</v>
      </c>
      <c r="Q308" s="37">
        <f>SUMIFS(СВЦЭМ!$I$34:$I$777,СВЦЭМ!$A$34:$A$777,$A308,СВЦЭМ!$B$34:$B$777,Q$296)+'СЕТ СН'!$F$13</f>
        <v>0</v>
      </c>
      <c r="R308" s="37">
        <f>SUMIFS(СВЦЭМ!$I$34:$I$777,СВЦЭМ!$A$34:$A$777,$A308,СВЦЭМ!$B$34:$B$777,R$296)+'СЕТ СН'!$F$13</f>
        <v>0</v>
      </c>
      <c r="S308" s="37">
        <f>SUMIFS(СВЦЭМ!$I$34:$I$777,СВЦЭМ!$A$34:$A$777,$A308,СВЦЭМ!$B$34:$B$777,S$296)+'СЕТ СН'!$F$13</f>
        <v>0</v>
      </c>
      <c r="T308" s="37">
        <f>SUMIFS(СВЦЭМ!$I$34:$I$777,СВЦЭМ!$A$34:$A$777,$A308,СВЦЭМ!$B$34:$B$777,T$296)+'СЕТ СН'!$F$13</f>
        <v>0</v>
      </c>
      <c r="U308" s="37">
        <f>SUMIFS(СВЦЭМ!$I$34:$I$777,СВЦЭМ!$A$34:$A$777,$A308,СВЦЭМ!$B$34:$B$777,U$296)+'СЕТ СН'!$F$13</f>
        <v>0</v>
      </c>
      <c r="V308" s="37">
        <f>SUMIFS(СВЦЭМ!$I$34:$I$777,СВЦЭМ!$A$34:$A$777,$A308,СВЦЭМ!$B$34:$B$777,V$296)+'СЕТ СН'!$F$13</f>
        <v>0</v>
      </c>
      <c r="W308" s="37">
        <f>SUMIFS(СВЦЭМ!$I$34:$I$777,СВЦЭМ!$A$34:$A$777,$A308,СВЦЭМ!$B$34:$B$777,W$296)+'СЕТ СН'!$F$13</f>
        <v>0</v>
      </c>
      <c r="X308" s="37">
        <f>SUMIFS(СВЦЭМ!$I$34:$I$777,СВЦЭМ!$A$34:$A$777,$A308,СВЦЭМ!$B$34:$B$777,X$296)+'СЕТ СН'!$F$13</f>
        <v>0</v>
      </c>
      <c r="Y308" s="37">
        <f>SUMIFS(СВЦЭМ!$I$34:$I$777,СВЦЭМ!$A$34:$A$777,$A308,СВЦЭМ!$B$34:$B$777,Y$296)+'СЕТ СН'!$F$13</f>
        <v>0</v>
      </c>
    </row>
    <row r="309" spans="1:25" ht="15.75" x14ac:dyDescent="0.2">
      <c r="A309" s="36">
        <f t="shared" si="8"/>
        <v>42626</v>
      </c>
      <c r="B309" s="37">
        <f>SUMIFS(СВЦЭМ!$I$34:$I$777,СВЦЭМ!$A$34:$A$777,$A309,СВЦЭМ!$B$34:$B$777,B$296)+'СЕТ СН'!$F$13</f>
        <v>0</v>
      </c>
      <c r="C309" s="37">
        <f>SUMIFS(СВЦЭМ!$I$34:$I$777,СВЦЭМ!$A$34:$A$777,$A309,СВЦЭМ!$B$34:$B$777,C$296)+'СЕТ СН'!$F$13</f>
        <v>0</v>
      </c>
      <c r="D309" s="37">
        <f>SUMIFS(СВЦЭМ!$I$34:$I$777,СВЦЭМ!$A$34:$A$777,$A309,СВЦЭМ!$B$34:$B$777,D$296)+'СЕТ СН'!$F$13</f>
        <v>0</v>
      </c>
      <c r="E309" s="37">
        <f>SUMIFS(СВЦЭМ!$I$34:$I$777,СВЦЭМ!$A$34:$A$777,$A309,СВЦЭМ!$B$34:$B$777,E$296)+'СЕТ СН'!$F$13</f>
        <v>0</v>
      </c>
      <c r="F309" s="37">
        <f>SUMIFS(СВЦЭМ!$I$34:$I$777,СВЦЭМ!$A$34:$A$777,$A309,СВЦЭМ!$B$34:$B$777,F$296)+'СЕТ СН'!$F$13</f>
        <v>0</v>
      </c>
      <c r="G309" s="37">
        <f>SUMIFS(СВЦЭМ!$I$34:$I$777,СВЦЭМ!$A$34:$A$777,$A309,СВЦЭМ!$B$34:$B$777,G$296)+'СЕТ СН'!$F$13</f>
        <v>0</v>
      </c>
      <c r="H309" s="37">
        <f>SUMIFS(СВЦЭМ!$I$34:$I$777,СВЦЭМ!$A$34:$A$777,$A309,СВЦЭМ!$B$34:$B$777,H$296)+'СЕТ СН'!$F$13</f>
        <v>0</v>
      </c>
      <c r="I309" s="37">
        <f>SUMIFS(СВЦЭМ!$I$34:$I$777,СВЦЭМ!$A$34:$A$777,$A309,СВЦЭМ!$B$34:$B$777,I$296)+'СЕТ СН'!$F$13</f>
        <v>0</v>
      </c>
      <c r="J309" s="37">
        <f>SUMIFS(СВЦЭМ!$I$34:$I$777,СВЦЭМ!$A$34:$A$777,$A309,СВЦЭМ!$B$34:$B$777,J$296)+'СЕТ СН'!$F$13</f>
        <v>0</v>
      </c>
      <c r="K309" s="37">
        <f>SUMIFS(СВЦЭМ!$I$34:$I$777,СВЦЭМ!$A$34:$A$777,$A309,СВЦЭМ!$B$34:$B$777,K$296)+'СЕТ СН'!$F$13</f>
        <v>0</v>
      </c>
      <c r="L309" s="37">
        <f>SUMIFS(СВЦЭМ!$I$34:$I$777,СВЦЭМ!$A$34:$A$777,$A309,СВЦЭМ!$B$34:$B$777,L$296)+'СЕТ СН'!$F$13</f>
        <v>0</v>
      </c>
      <c r="M309" s="37">
        <f>SUMIFS(СВЦЭМ!$I$34:$I$777,СВЦЭМ!$A$34:$A$777,$A309,СВЦЭМ!$B$34:$B$777,M$296)+'СЕТ СН'!$F$13</f>
        <v>0</v>
      </c>
      <c r="N309" s="37">
        <f>SUMIFS(СВЦЭМ!$I$34:$I$777,СВЦЭМ!$A$34:$A$777,$A309,СВЦЭМ!$B$34:$B$777,N$296)+'СЕТ СН'!$F$13</f>
        <v>0</v>
      </c>
      <c r="O309" s="37">
        <f>SUMIFS(СВЦЭМ!$I$34:$I$777,СВЦЭМ!$A$34:$A$777,$A309,СВЦЭМ!$B$34:$B$777,O$296)+'СЕТ СН'!$F$13</f>
        <v>0</v>
      </c>
      <c r="P309" s="37">
        <f>SUMIFS(СВЦЭМ!$I$34:$I$777,СВЦЭМ!$A$34:$A$777,$A309,СВЦЭМ!$B$34:$B$777,P$296)+'СЕТ СН'!$F$13</f>
        <v>0</v>
      </c>
      <c r="Q309" s="37">
        <f>SUMIFS(СВЦЭМ!$I$34:$I$777,СВЦЭМ!$A$34:$A$777,$A309,СВЦЭМ!$B$34:$B$777,Q$296)+'СЕТ СН'!$F$13</f>
        <v>0</v>
      </c>
      <c r="R309" s="37">
        <f>SUMIFS(СВЦЭМ!$I$34:$I$777,СВЦЭМ!$A$34:$A$777,$A309,СВЦЭМ!$B$34:$B$777,R$296)+'СЕТ СН'!$F$13</f>
        <v>0</v>
      </c>
      <c r="S309" s="37">
        <f>SUMIFS(СВЦЭМ!$I$34:$I$777,СВЦЭМ!$A$34:$A$777,$A309,СВЦЭМ!$B$34:$B$777,S$296)+'СЕТ СН'!$F$13</f>
        <v>0</v>
      </c>
      <c r="T309" s="37">
        <f>SUMIFS(СВЦЭМ!$I$34:$I$777,СВЦЭМ!$A$34:$A$777,$A309,СВЦЭМ!$B$34:$B$777,T$296)+'СЕТ СН'!$F$13</f>
        <v>0</v>
      </c>
      <c r="U309" s="37">
        <f>SUMIFS(СВЦЭМ!$I$34:$I$777,СВЦЭМ!$A$34:$A$777,$A309,СВЦЭМ!$B$34:$B$777,U$296)+'СЕТ СН'!$F$13</f>
        <v>0</v>
      </c>
      <c r="V309" s="37">
        <f>SUMIFS(СВЦЭМ!$I$34:$I$777,СВЦЭМ!$A$34:$A$777,$A309,СВЦЭМ!$B$34:$B$777,V$296)+'СЕТ СН'!$F$13</f>
        <v>0</v>
      </c>
      <c r="W309" s="37">
        <f>SUMIFS(СВЦЭМ!$I$34:$I$777,СВЦЭМ!$A$34:$A$777,$A309,СВЦЭМ!$B$34:$B$777,W$296)+'СЕТ СН'!$F$13</f>
        <v>0</v>
      </c>
      <c r="X309" s="37">
        <f>SUMIFS(СВЦЭМ!$I$34:$I$777,СВЦЭМ!$A$34:$A$777,$A309,СВЦЭМ!$B$34:$B$777,X$296)+'СЕТ СН'!$F$13</f>
        <v>0</v>
      </c>
      <c r="Y309" s="37">
        <f>SUMIFS(СВЦЭМ!$I$34:$I$777,СВЦЭМ!$A$34:$A$777,$A309,СВЦЭМ!$B$34:$B$777,Y$296)+'СЕТ СН'!$F$13</f>
        <v>0</v>
      </c>
    </row>
    <row r="310" spans="1:25" ht="15.75" x14ac:dyDescent="0.2">
      <c r="A310" s="36">
        <f t="shared" si="8"/>
        <v>42627</v>
      </c>
      <c r="B310" s="37">
        <f>SUMIFS(СВЦЭМ!$I$34:$I$777,СВЦЭМ!$A$34:$A$777,$A310,СВЦЭМ!$B$34:$B$777,B$296)+'СЕТ СН'!$F$13</f>
        <v>0</v>
      </c>
      <c r="C310" s="37">
        <f>SUMIFS(СВЦЭМ!$I$34:$I$777,СВЦЭМ!$A$34:$A$777,$A310,СВЦЭМ!$B$34:$B$777,C$296)+'СЕТ СН'!$F$13</f>
        <v>0</v>
      </c>
      <c r="D310" s="37">
        <f>SUMIFS(СВЦЭМ!$I$34:$I$777,СВЦЭМ!$A$34:$A$777,$A310,СВЦЭМ!$B$34:$B$777,D$296)+'СЕТ СН'!$F$13</f>
        <v>0</v>
      </c>
      <c r="E310" s="37">
        <f>SUMIFS(СВЦЭМ!$I$34:$I$777,СВЦЭМ!$A$34:$A$777,$A310,СВЦЭМ!$B$34:$B$777,E$296)+'СЕТ СН'!$F$13</f>
        <v>0</v>
      </c>
      <c r="F310" s="37">
        <f>SUMIFS(СВЦЭМ!$I$34:$I$777,СВЦЭМ!$A$34:$A$777,$A310,СВЦЭМ!$B$34:$B$777,F$296)+'СЕТ СН'!$F$13</f>
        <v>0</v>
      </c>
      <c r="G310" s="37">
        <f>SUMIFS(СВЦЭМ!$I$34:$I$777,СВЦЭМ!$A$34:$A$777,$A310,СВЦЭМ!$B$34:$B$777,G$296)+'СЕТ СН'!$F$13</f>
        <v>0</v>
      </c>
      <c r="H310" s="37">
        <f>SUMIFS(СВЦЭМ!$I$34:$I$777,СВЦЭМ!$A$34:$A$777,$A310,СВЦЭМ!$B$34:$B$777,H$296)+'СЕТ СН'!$F$13</f>
        <v>0</v>
      </c>
      <c r="I310" s="37">
        <f>SUMIFS(СВЦЭМ!$I$34:$I$777,СВЦЭМ!$A$34:$A$777,$A310,СВЦЭМ!$B$34:$B$777,I$296)+'СЕТ СН'!$F$13</f>
        <v>0</v>
      </c>
      <c r="J310" s="37">
        <f>SUMIFS(СВЦЭМ!$I$34:$I$777,СВЦЭМ!$A$34:$A$777,$A310,СВЦЭМ!$B$34:$B$777,J$296)+'СЕТ СН'!$F$13</f>
        <v>0</v>
      </c>
      <c r="K310" s="37">
        <f>SUMIFS(СВЦЭМ!$I$34:$I$777,СВЦЭМ!$A$34:$A$777,$A310,СВЦЭМ!$B$34:$B$777,K$296)+'СЕТ СН'!$F$13</f>
        <v>0</v>
      </c>
      <c r="L310" s="37">
        <f>SUMIFS(СВЦЭМ!$I$34:$I$777,СВЦЭМ!$A$34:$A$777,$A310,СВЦЭМ!$B$34:$B$777,L$296)+'СЕТ СН'!$F$13</f>
        <v>0</v>
      </c>
      <c r="M310" s="37">
        <f>SUMIFS(СВЦЭМ!$I$34:$I$777,СВЦЭМ!$A$34:$A$777,$A310,СВЦЭМ!$B$34:$B$777,M$296)+'СЕТ СН'!$F$13</f>
        <v>0</v>
      </c>
      <c r="N310" s="37">
        <f>SUMIFS(СВЦЭМ!$I$34:$I$777,СВЦЭМ!$A$34:$A$777,$A310,СВЦЭМ!$B$34:$B$777,N$296)+'СЕТ СН'!$F$13</f>
        <v>0</v>
      </c>
      <c r="O310" s="37">
        <f>SUMIFS(СВЦЭМ!$I$34:$I$777,СВЦЭМ!$A$34:$A$777,$A310,СВЦЭМ!$B$34:$B$777,O$296)+'СЕТ СН'!$F$13</f>
        <v>0</v>
      </c>
      <c r="P310" s="37">
        <f>SUMIFS(СВЦЭМ!$I$34:$I$777,СВЦЭМ!$A$34:$A$777,$A310,СВЦЭМ!$B$34:$B$777,P$296)+'СЕТ СН'!$F$13</f>
        <v>0</v>
      </c>
      <c r="Q310" s="37">
        <f>SUMIFS(СВЦЭМ!$I$34:$I$777,СВЦЭМ!$A$34:$A$777,$A310,СВЦЭМ!$B$34:$B$777,Q$296)+'СЕТ СН'!$F$13</f>
        <v>0</v>
      </c>
      <c r="R310" s="37">
        <f>SUMIFS(СВЦЭМ!$I$34:$I$777,СВЦЭМ!$A$34:$A$777,$A310,СВЦЭМ!$B$34:$B$777,R$296)+'СЕТ СН'!$F$13</f>
        <v>0</v>
      </c>
      <c r="S310" s="37">
        <f>SUMIFS(СВЦЭМ!$I$34:$I$777,СВЦЭМ!$A$34:$A$777,$A310,СВЦЭМ!$B$34:$B$777,S$296)+'СЕТ СН'!$F$13</f>
        <v>0</v>
      </c>
      <c r="T310" s="37">
        <f>SUMIFS(СВЦЭМ!$I$34:$I$777,СВЦЭМ!$A$34:$A$777,$A310,СВЦЭМ!$B$34:$B$777,T$296)+'СЕТ СН'!$F$13</f>
        <v>0</v>
      </c>
      <c r="U310" s="37">
        <f>SUMIFS(СВЦЭМ!$I$34:$I$777,СВЦЭМ!$A$34:$A$777,$A310,СВЦЭМ!$B$34:$B$777,U$296)+'СЕТ СН'!$F$13</f>
        <v>0</v>
      </c>
      <c r="V310" s="37">
        <f>SUMIFS(СВЦЭМ!$I$34:$I$777,СВЦЭМ!$A$34:$A$777,$A310,СВЦЭМ!$B$34:$B$777,V$296)+'СЕТ СН'!$F$13</f>
        <v>0</v>
      </c>
      <c r="W310" s="37">
        <f>SUMIFS(СВЦЭМ!$I$34:$I$777,СВЦЭМ!$A$34:$A$777,$A310,СВЦЭМ!$B$34:$B$777,W$296)+'СЕТ СН'!$F$13</f>
        <v>0</v>
      </c>
      <c r="X310" s="37">
        <f>SUMIFS(СВЦЭМ!$I$34:$I$777,СВЦЭМ!$A$34:$A$777,$A310,СВЦЭМ!$B$34:$B$777,X$296)+'СЕТ СН'!$F$13</f>
        <v>0</v>
      </c>
      <c r="Y310" s="37">
        <f>SUMIFS(СВЦЭМ!$I$34:$I$777,СВЦЭМ!$A$34:$A$777,$A310,СВЦЭМ!$B$34:$B$777,Y$296)+'СЕТ СН'!$F$13</f>
        <v>0</v>
      </c>
    </row>
    <row r="311" spans="1:25" ht="15.75" x14ac:dyDescent="0.2">
      <c r="A311" s="36">
        <f t="shared" si="8"/>
        <v>42628</v>
      </c>
      <c r="B311" s="37">
        <f>SUMIFS(СВЦЭМ!$I$34:$I$777,СВЦЭМ!$A$34:$A$777,$A311,СВЦЭМ!$B$34:$B$777,B$296)+'СЕТ СН'!$F$13</f>
        <v>0</v>
      </c>
      <c r="C311" s="37">
        <f>SUMIFS(СВЦЭМ!$I$34:$I$777,СВЦЭМ!$A$34:$A$777,$A311,СВЦЭМ!$B$34:$B$777,C$296)+'СЕТ СН'!$F$13</f>
        <v>0</v>
      </c>
      <c r="D311" s="37">
        <f>SUMIFS(СВЦЭМ!$I$34:$I$777,СВЦЭМ!$A$34:$A$777,$A311,СВЦЭМ!$B$34:$B$777,D$296)+'СЕТ СН'!$F$13</f>
        <v>0</v>
      </c>
      <c r="E311" s="37">
        <f>SUMIFS(СВЦЭМ!$I$34:$I$777,СВЦЭМ!$A$34:$A$777,$A311,СВЦЭМ!$B$34:$B$777,E$296)+'СЕТ СН'!$F$13</f>
        <v>0</v>
      </c>
      <c r="F311" s="37">
        <f>SUMIFS(СВЦЭМ!$I$34:$I$777,СВЦЭМ!$A$34:$A$777,$A311,СВЦЭМ!$B$34:$B$777,F$296)+'СЕТ СН'!$F$13</f>
        <v>0</v>
      </c>
      <c r="G311" s="37">
        <f>SUMIFS(СВЦЭМ!$I$34:$I$777,СВЦЭМ!$A$34:$A$777,$A311,СВЦЭМ!$B$34:$B$777,G$296)+'СЕТ СН'!$F$13</f>
        <v>0</v>
      </c>
      <c r="H311" s="37">
        <f>SUMIFS(СВЦЭМ!$I$34:$I$777,СВЦЭМ!$A$34:$A$777,$A311,СВЦЭМ!$B$34:$B$777,H$296)+'СЕТ СН'!$F$13</f>
        <v>0</v>
      </c>
      <c r="I311" s="37">
        <f>SUMIFS(СВЦЭМ!$I$34:$I$777,СВЦЭМ!$A$34:$A$777,$A311,СВЦЭМ!$B$34:$B$777,I$296)+'СЕТ СН'!$F$13</f>
        <v>0</v>
      </c>
      <c r="J311" s="37">
        <f>SUMIFS(СВЦЭМ!$I$34:$I$777,СВЦЭМ!$A$34:$A$777,$A311,СВЦЭМ!$B$34:$B$777,J$296)+'СЕТ СН'!$F$13</f>
        <v>0</v>
      </c>
      <c r="K311" s="37">
        <f>SUMIFS(СВЦЭМ!$I$34:$I$777,СВЦЭМ!$A$34:$A$777,$A311,СВЦЭМ!$B$34:$B$777,K$296)+'СЕТ СН'!$F$13</f>
        <v>0</v>
      </c>
      <c r="L311" s="37">
        <f>SUMIFS(СВЦЭМ!$I$34:$I$777,СВЦЭМ!$A$34:$A$777,$A311,СВЦЭМ!$B$34:$B$777,L$296)+'СЕТ СН'!$F$13</f>
        <v>0</v>
      </c>
      <c r="M311" s="37">
        <f>SUMIFS(СВЦЭМ!$I$34:$I$777,СВЦЭМ!$A$34:$A$777,$A311,СВЦЭМ!$B$34:$B$777,M$296)+'СЕТ СН'!$F$13</f>
        <v>0</v>
      </c>
      <c r="N311" s="37">
        <f>SUMIFS(СВЦЭМ!$I$34:$I$777,СВЦЭМ!$A$34:$A$777,$A311,СВЦЭМ!$B$34:$B$777,N$296)+'СЕТ СН'!$F$13</f>
        <v>0</v>
      </c>
      <c r="O311" s="37">
        <f>SUMIFS(СВЦЭМ!$I$34:$I$777,СВЦЭМ!$A$34:$A$777,$A311,СВЦЭМ!$B$34:$B$777,O$296)+'СЕТ СН'!$F$13</f>
        <v>0</v>
      </c>
      <c r="P311" s="37">
        <f>SUMIFS(СВЦЭМ!$I$34:$I$777,СВЦЭМ!$A$34:$A$777,$A311,СВЦЭМ!$B$34:$B$777,P$296)+'СЕТ СН'!$F$13</f>
        <v>0</v>
      </c>
      <c r="Q311" s="37">
        <f>SUMIFS(СВЦЭМ!$I$34:$I$777,СВЦЭМ!$A$34:$A$777,$A311,СВЦЭМ!$B$34:$B$777,Q$296)+'СЕТ СН'!$F$13</f>
        <v>0</v>
      </c>
      <c r="R311" s="37">
        <f>SUMIFS(СВЦЭМ!$I$34:$I$777,СВЦЭМ!$A$34:$A$777,$A311,СВЦЭМ!$B$34:$B$777,R$296)+'СЕТ СН'!$F$13</f>
        <v>0</v>
      </c>
      <c r="S311" s="37">
        <f>SUMIFS(СВЦЭМ!$I$34:$I$777,СВЦЭМ!$A$34:$A$777,$A311,СВЦЭМ!$B$34:$B$777,S$296)+'СЕТ СН'!$F$13</f>
        <v>0</v>
      </c>
      <c r="T311" s="37">
        <f>SUMIFS(СВЦЭМ!$I$34:$I$777,СВЦЭМ!$A$34:$A$777,$A311,СВЦЭМ!$B$34:$B$777,T$296)+'СЕТ СН'!$F$13</f>
        <v>0</v>
      </c>
      <c r="U311" s="37">
        <f>SUMIFS(СВЦЭМ!$I$34:$I$777,СВЦЭМ!$A$34:$A$777,$A311,СВЦЭМ!$B$34:$B$777,U$296)+'СЕТ СН'!$F$13</f>
        <v>0</v>
      </c>
      <c r="V311" s="37">
        <f>SUMIFS(СВЦЭМ!$I$34:$I$777,СВЦЭМ!$A$34:$A$777,$A311,СВЦЭМ!$B$34:$B$777,V$296)+'СЕТ СН'!$F$13</f>
        <v>0</v>
      </c>
      <c r="W311" s="37">
        <f>SUMIFS(СВЦЭМ!$I$34:$I$777,СВЦЭМ!$A$34:$A$777,$A311,СВЦЭМ!$B$34:$B$777,W$296)+'СЕТ СН'!$F$13</f>
        <v>0</v>
      </c>
      <c r="X311" s="37">
        <f>SUMIFS(СВЦЭМ!$I$34:$I$777,СВЦЭМ!$A$34:$A$777,$A311,СВЦЭМ!$B$34:$B$777,X$296)+'СЕТ СН'!$F$13</f>
        <v>0</v>
      </c>
      <c r="Y311" s="37">
        <f>SUMIFS(СВЦЭМ!$I$34:$I$777,СВЦЭМ!$A$34:$A$777,$A311,СВЦЭМ!$B$34:$B$777,Y$296)+'СЕТ СН'!$F$13</f>
        <v>0</v>
      </c>
    </row>
    <row r="312" spans="1:25" ht="15.75" x14ac:dyDescent="0.2">
      <c r="A312" s="36">
        <f t="shared" si="8"/>
        <v>42629</v>
      </c>
      <c r="B312" s="37">
        <f>SUMIFS(СВЦЭМ!$I$34:$I$777,СВЦЭМ!$A$34:$A$777,$A312,СВЦЭМ!$B$34:$B$777,B$296)+'СЕТ СН'!$F$13</f>
        <v>0</v>
      </c>
      <c r="C312" s="37">
        <f>SUMIFS(СВЦЭМ!$I$34:$I$777,СВЦЭМ!$A$34:$A$777,$A312,СВЦЭМ!$B$34:$B$777,C$296)+'СЕТ СН'!$F$13</f>
        <v>0</v>
      </c>
      <c r="D312" s="37">
        <f>SUMIFS(СВЦЭМ!$I$34:$I$777,СВЦЭМ!$A$34:$A$777,$A312,СВЦЭМ!$B$34:$B$777,D$296)+'СЕТ СН'!$F$13</f>
        <v>0</v>
      </c>
      <c r="E312" s="37">
        <f>SUMIFS(СВЦЭМ!$I$34:$I$777,СВЦЭМ!$A$34:$A$777,$A312,СВЦЭМ!$B$34:$B$777,E$296)+'СЕТ СН'!$F$13</f>
        <v>0</v>
      </c>
      <c r="F312" s="37">
        <f>SUMIFS(СВЦЭМ!$I$34:$I$777,СВЦЭМ!$A$34:$A$777,$A312,СВЦЭМ!$B$34:$B$777,F$296)+'СЕТ СН'!$F$13</f>
        <v>0</v>
      </c>
      <c r="G312" s="37">
        <f>SUMIFS(СВЦЭМ!$I$34:$I$777,СВЦЭМ!$A$34:$A$777,$A312,СВЦЭМ!$B$34:$B$777,G$296)+'СЕТ СН'!$F$13</f>
        <v>0</v>
      </c>
      <c r="H312" s="37">
        <f>SUMIFS(СВЦЭМ!$I$34:$I$777,СВЦЭМ!$A$34:$A$777,$A312,СВЦЭМ!$B$34:$B$777,H$296)+'СЕТ СН'!$F$13</f>
        <v>0</v>
      </c>
      <c r="I312" s="37">
        <f>SUMIFS(СВЦЭМ!$I$34:$I$777,СВЦЭМ!$A$34:$A$777,$A312,СВЦЭМ!$B$34:$B$777,I$296)+'СЕТ СН'!$F$13</f>
        <v>0</v>
      </c>
      <c r="J312" s="37">
        <f>SUMIFS(СВЦЭМ!$I$34:$I$777,СВЦЭМ!$A$34:$A$777,$A312,СВЦЭМ!$B$34:$B$777,J$296)+'СЕТ СН'!$F$13</f>
        <v>0</v>
      </c>
      <c r="K312" s="37">
        <f>SUMIFS(СВЦЭМ!$I$34:$I$777,СВЦЭМ!$A$34:$A$777,$A312,СВЦЭМ!$B$34:$B$777,K$296)+'СЕТ СН'!$F$13</f>
        <v>0</v>
      </c>
      <c r="L312" s="37">
        <f>SUMIFS(СВЦЭМ!$I$34:$I$777,СВЦЭМ!$A$34:$A$777,$A312,СВЦЭМ!$B$34:$B$777,L$296)+'СЕТ СН'!$F$13</f>
        <v>0</v>
      </c>
      <c r="M312" s="37">
        <f>SUMIFS(СВЦЭМ!$I$34:$I$777,СВЦЭМ!$A$34:$A$777,$A312,СВЦЭМ!$B$34:$B$777,M$296)+'СЕТ СН'!$F$13</f>
        <v>0</v>
      </c>
      <c r="N312" s="37">
        <f>SUMIFS(СВЦЭМ!$I$34:$I$777,СВЦЭМ!$A$34:$A$777,$A312,СВЦЭМ!$B$34:$B$777,N$296)+'СЕТ СН'!$F$13</f>
        <v>0</v>
      </c>
      <c r="O312" s="37">
        <f>SUMIFS(СВЦЭМ!$I$34:$I$777,СВЦЭМ!$A$34:$A$777,$A312,СВЦЭМ!$B$34:$B$777,O$296)+'СЕТ СН'!$F$13</f>
        <v>0</v>
      </c>
      <c r="P312" s="37">
        <f>SUMIFS(СВЦЭМ!$I$34:$I$777,СВЦЭМ!$A$34:$A$777,$A312,СВЦЭМ!$B$34:$B$777,P$296)+'СЕТ СН'!$F$13</f>
        <v>0</v>
      </c>
      <c r="Q312" s="37">
        <f>SUMIFS(СВЦЭМ!$I$34:$I$777,СВЦЭМ!$A$34:$A$777,$A312,СВЦЭМ!$B$34:$B$777,Q$296)+'СЕТ СН'!$F$13</f>
        <v>0</v>
      </c>
      <c r="R312" s="37">
        <f>SUMIFS(СВЦЭМ!$I$34:$I$777,СВЦЭМ!$A$34:$A$777,$A312,СВЦЭМ!$B$34:$B$777,R$296)+'СЕТ СН'!$F$13</f>
        <v>0</v>
      </c>
      <c r="S312" s="37">
        <f>SUMIFS(СВЦЭМ!$I$34:$I$777,СВЦЭМ!$A$34:$A$777,$A312,СВЦЭМ!$B$34:$B$777,S$296)+'СЕТ СН'!$F$13</f>
        <v>0</v>
      </c>
      <c r="T312" s="37">
        <f>SUMIFS(СВЦЭМ!$I$34:$I$777,СВЦЭМ!$A$34:$A$777,$A312,СВЦЭМ!$B$34:$B$777,T$296)+'СЕТ СН'!$F$13</f>
        <v>0</v>
      </c>
      <c r="U312" s="37">
        <f>SUMIFS(СВЦЭМ!$I$34:$I$777,СВЦЭМ!$A$34:$A$777,$A312,СВЦЭМ!$B$34:$B$777,U$296)+'СЕТ СН'!$F$13</f>
        <v>0</v>
      </c>
      <c r="V312" s="37">
        <f>SUMIFS(СВЦЭМ!$I$34:$I$777,СВЦЭМ!$A$34:$A$777,$A312,СВЦЭМ!$B$34:$B$777,V$296)+'СЕТ СН'!$F$13</f>
        <v>0</v>
      </c>
      <c r="W312" s="37">
        <f>SUMIFS(СВЦЭМ!$I$34:$I$777,СВЦЭМ!$A$34:$A$777,$A312,СВЦЭМ!$B$34:$B$777,W$296)+'СЕТ СН'!$F$13</f>
        <v>0</v>
      </c>
      <c r="X312" s="37">
        <f>SUMIFS(СВЦЭМ!$I$34:$I$777,СВЦЭМ!$A$34:$A$777,$A312,СВЦЭМ!$B$34:$B$777,X$296)+'СЕТ СН'!$F$13</f>
        <v>0</v>
      </c>
      <c r="Y312" s="37">
        <f>SUMIFS(СВЦЭМ!$I$34:$I$777,СВЦЭМ!$A$34:$A$777,$A312,СВЦЭМ!$B$34:$B$777,Y$296)+'СЕТ СН'!$F$13</f>
        <v>0</v>
      </c>
    </row>
    <row r="313" spans="1:25" ht="15.75" x14ac:dyDescent="0.2">
      <c r="A313" s="36">
        <f t="shared" si="8"/>
        <v>42630</v>
      </c>
      <c r="B313" s="37">
        <f>SUMIFS(СВЦЭМ!$I$34:$I$777,СВЦЭМ!$A$34:$A$777,$A313,СВЦЭМ!$B$34:$B$777,B$296)+'СЕТ СН'!$F$13</f>
        <v>0</v>
      </c>
      <c r="C313" s="37">
        <f>SUMIFS(СВЦЭМ!$I$34:$I$777,СВЦЭМ!$A$34:$A$777,$A313,СВЦЭМ!$B$34:$B$777,C$296)+'СЕТ СН'!$F$13</f>
        <v>0</v>
      </c>
      <c r="D313" s="37">
        <f>SUMIFS(СВЦЭМ!$I$34:$I$777,СВЦЭМ!$A$34:$A$777,$A313,СВЦЭМ!$B$34:$B$777,D$296)+'СЕТ СН'!$F$13</f>
        <v>0</v>
      </c>
      <c r="E313" s="37">
        <f>SUMIFS(СВЦЭМ!$I$34:$I$777,СВЦЭМ!$A$34:$A$777,$A313,СВЦЭМ!$B$34:$B$777,E$296)+'СЕТ СН'!$F$13</f>
        <v>0</v>
      </c>
      <c r="F313" s="37">
        <f>SUMIFS(СВЦЭМ!$I$34:$I$777,СВЦЭМ!$A$34:$A$777,$A313,СВЦЭМ!$B$34:$B$777,F$296)+'СЕТ СН'!$F$13</f>
        <v>0</v>
      </c>
      <c r="G313" s="37">
        <f>SUMIFS(СВЦЭМ!$I$34:$I$777,СВЦЭМ!$A$34:$A$777,$A313,СВЦЭМ!$B$34:$B$777,G$296)+'СЕТ СН'!$F$13</f>
        <v>0</v>
      </c>
      <c r="H313" s="37">
        <f>SUMIFS(СВЦЭМ!$I$34:$I$777,СВЦЭМ!$A$34:$A$777,$A313,СВЦЭМ!$B$34:$B$777,H$296)+'СЕТ СН'!$F$13</f>
        <v>0</v>
      </c>
      <c r="I313" s="37">
        <f>SUMIFS(СВЦЭМ!$I$34:$I$777,СВЦЭМ!$A$34:$A$777,$A313,СВЦЭМ!$B$34:$B$777,I$296)+'СЕТ СН'!$F$13</f>
        <v>0</v>
      </c>
      <c r="J313" s="37">
        <f>SUMIFS(СВЦЭМ!$I$34:$I$777,СВЦЭМ!$A$34:$A$777,$A313,СВЦЭМ!$B$34:$B$777,J$296)+'СЕТ СН'!$F$13</f>
        <v>0</v>
      </c>
      <c r="K313" s="37">
        <f>SUMIFS(СВЦЭМ!$I$34:$I$777,СВЦЭМ!$A$34:$A$777,$A313,СВЦЭМ!$B$34:$B$777,K$296)+'СЕТ СН'!$F$13</f>
        <v>0</v>
      </c>
      <c r="L313" s="37">
        <f>SUMIFS(СВЦЭМ!$I$34:$I$777,СВЦЭМ!$A$34:$A$777,$A313,СВЦЭМ!$B$34:$B$777,L$296)+'СЕТ СН'!$F$13</f>
        <v>0</v>
      </c>
      <c r="M313" s="37">
        <f>SUMIFS(СВЦЭМ!$I$34:$I$777,СВЦЭМ!$A$34:$A$777,$A313,СВЦЭМ!$B$34:$B$777,M$296)+'СЕТ СН'!$F$13</f>
        <v>0</v>
      </c>
      <c r="N313" s="37">
        <f>SUMIFS(СВЦЭМ!$I$34:$I$777,СВЦЭМ!$A$34:$A$777,$A313,СВЦЭМ!$B$34:$B$777,N$296)+'СЕТ СН'!$F$13</f>
        <v>0</v>
      </c>
      <c r="O313" s="37">
        <f>SUMIFS(СВЦЭМ!$I$34:$I$777,СВЦЭМ!$A$34:$A$777,$A313,СВЦЭМ!$B$34:$B$777,O$296)+'СЕТ СН'!$F$13</f>
        <v>0</v>
      </c>
      <c r="P313" s="37">
        <f>SUMIFS(СВЦЭМ!$I$34:$I$777,СВЦЭМ!$A$34:$A$777,$A313,СВЦЭМ!$B$34:$B$777,P$296)+'СЕТ СН'!$F$13</f>
        <v>0</v>
      </c>
      <c r="Q313" s="37">
        <f>SUMIFS(СВЦЭМ!$I$34:$I$777,СВЦЭМ!$A$34:$A$777,$A313,СВЦЭМ!$B$34:$B$777,Q$296)+'СЕТ СН'!$F$13</f>
        <v>0</v>
      </c>
      <c r="R313" s="37">
        <f>SUMIFS(СВЦЭМ!$I$34:$I$777,СВЦЭМ!$A$34:$A$777,$A313,СВЦЭМ!$B$34:$B$777,R$296)+'СЕТ СН'!$F$13</f>
        <v>0</v>
      </c>
      <c r="S313" s="37">
        <f>SUMIFS(СВЦЭМ!$I$34:$I$777,СВЦЭМ!$A$34:$A$777,$A313,СВЦЭМ!$B$34:$B$777,S$296)+'СЕТ СН'!$F$13</f>
        <v>0</v>
      </c>
      <c r="T313" s="37">
        <f>SUMIFS(СВЦЭМ!$I$34:$I$777,СВЦЭМ!$A$34:$A$777,$A313,СВЦЭМ!$B$34:$B$777,T$296)+'СЕТ СН'!$F$13</f>
        <v>0</v>
      </c>
      <c r="U313" s="37">
        <f>SUMIFS(СВЦЭМ!$I$34:$I$777,СВЦЭМ!$A$34:$A$777,$A313,СВЦЭМ!$B$34:$B$777,U$296)+'СЕТ СН'!$F$13</f>
        <v>0</v>
      </c>
      <c r="V313" s="37">
        <f>SUMIFS(СВЦЭМ!$I$34:$I$777,СВЦЭМ!$A$34:$A$777,$A313,СВЦЭМ!$B$34:$B$777,V$296)+'СЕТ СН'!$F$13</f>
        <v>0</v>
      </c>
      <c r="W313" s="37">
        <f>SUMIFS(СВЦЭМ!$I$34:$I$777,СВЦЭМ!$A$34:$A$777,$A313,СВЦЭМ!$B$34:$B$777,W$296)+'СЕТ СН'!$F$13</f>
        <v>0</v>
      </c>
      <c r="X313" s="37">
        <f>SUMIFS(СВЦЭМ!$I$34:$I$777,СВЦЭМ!$A$34:$A$777,$A313,СВЦЭМ!$B$34:$B$777,X$296)+'СЕТ СН'!$F$13</f>
        <v>0</v>
      </c>
      <c r="Y313" s="37">
        <f>SUMIFS(СВЦЭМ!$I$34:$I$777,СВЦЭМ!$A$34:$A$777,$A313,СВЦЭМ!$B$34:$B$777,Y$296)+'СЕТ СН'!$F$13</f>
        <v>0</v>
      </c>
    </row>
    <row r="314" spans="1:25" ht="15.75" x14ac:dyDescent="0.2">
      <c r="A314" s="36">
        <f t="shared" si="8"/>
        <v>42631</v>
      </c>
      <c r="B314" s="37">
        <f>SUMIFS(СВЦЭМ!$I$34:$I$777,СВЦЭМ!$A$34:$A$777,$A314,СВЦЭМ!$B$34:$B$777,B$296)+'СЕТ СН'!$F$13</f>
        <v>0</v>
      </c>
      <c r="C314" s="37">
        <f>SUMIFS(СВЦЭМ!$I$34:$I$777,СВЦЭМ!$A$34:$A$777,$A314,СВЦЭМ!$B$34:$B$777,C$296)+'СЕТ СН'!$F$13</f>
        <v>0</v>
      </c>
      <c r="D314" s="37">
        <f>SUMIFS(СВЦЭМ!$I$34:$I$777,СВЦЭМ!$A$34:$A$777,$A314,СВЦЭМ!$B$34:$B$777,D$296)+'СЕТ СН'!$F$13</f>
        <v>0</v>
      </c>
      <c r="E314" s="37">
        <f>SUMIFS(СВЦЭМ!$I$34:$I$777,СВЦЭМ!$A$34:$A$777,$A314,СВЦЭМ!$B$34:$B$777,E$296)+'СЕТ СН'!$F$13</f>
        <v>0</v>
      </c>
      <c r="F314" s="37">
        <f>SUMIFS(СВЦЭМ!$I$34:$I$777,СВЦЭМ!$A$34:$A$777,$A314,СВЦЭМ!$B$34:$B$777,F$296)+'СЕТ СН'!$F$13</f>
        <v>0</v>
      </c>
      <c r="G314" s="37">
        <f>SUMIFS(СВЦЭМ!$I$34:$I$777,СВЦЭМ!$A$34:$A$777,$A314,СВЦЭМ!$B$34:$B$777,G$296)+'СЕТ СН'!$F$13</f>
        <v>0</v>
      </c>
      <c r="H314" s="37">
        <f>SUMIFS(СВЦЭМ!$I$34:$I$777,СВЦЭМ!$A$34:$A$777,$A314,СВЦЭМ!$B$34:$B$777,H$296)+'СЕТ СН'!$F$13</f>
        <v>0</v>
      </c>
      <c r="I314" s="37">
        <f>SUMIFS(СВЦЭМ!$I$34:$I$777,СВЦЭМ!$A$34:$A$777,$A314,СВЦЭМ!$B$34:$B$777,I$296)+'СЕТ СН'!$F$13</f>
        <v>0</v>
      </c>
      <c r="J314" s="37">
        <f>SUMIFS(СВЦЭМ!$I$34:$I$777,СВЦЭМ!$A$34:$A$777,$A314,СВЦЭМ!$B$34:$B$777,J$296)+'СЕТ СН'!$F$13</f>
        <v>0</v>
      </c>
      <c r="K314" s="37">
        <f>SUMIFS(СВЦЭМ!$I$34:$I$777,СВЦЭМ!$A$34:$A$777,$A314,СВЦЭМ!$B$34:$B$777,K$296)+'СЕТ СН'!$F$13</f>
        <v>0</v>
      </c>
      <c r="L314" s="37">
        <f>SUMIFS(СВЦЭМ!$I$34:$I$777,СВЦЭМ!$A$34:$A$777,$A314,СВЦЭМ!$B$34:$B$777,L$296)+'СЕТ СН'!$F$13</f>
        <v>0</v>
      </c>
      <c r="M314" s="37">
        <f>SUMIFS(СВЦЭМ!$I$34:$I$777,СВЦЭМ!$A$34:$A$777,$A314,СВЦЭМ!$B$34:$B$777,M$296)+'СЕТ СН'!$F$13</f>
        <v>0</v>
      </c>
      <c r="N314" s="37">
        <f>SUMIFS(СВЦЭМ!$I$34:$I$777,СВЦЭМ!$A$34:$A$777,$A314,СВЦЭМ!$B$34:$B$777,N$296)+'СЕТ СН'!$F$13</f>
        <v>0</v>
      </c>
      <c r="O314" s="37">
        <f>SUMIFS(СВЦЭМ!$I$34:$I$777,СВЦЭМ!$A$34:$A$777,$A314,СВЦЭМ!$B$34:$B$777,O$296)+'СЕТ СН'!$F$13</f>
        <v>0</v>
      </c>
      <c r="P314" s="37">
        <f>SUMIFS(СВЦЭМ!$I$34:$I$777,СВЦЭМ!$A$34:$A$777,$A314,СВЦЭМ!$B$34:$B$777,P$296)+'СЕТ СН'!$F$13</f>
        <v>0</v>
      </c>
      <c r="Q314" s="37">
        <f>SUMIFS(СВЦЭМ!$I$34:$I$777,СВЦЭМ!$A$34:$A$777,$A314,СВЦЭМ!$B$34:$B$777,Q$296)+'СЕТ СН'!$F$13</f>
        <v>0</v>
      </c>
      <c r="R314" s="37">
        <f>SUMIFS(СВЦЭМ!$I$34:$I$777,СВЦЭМ!$A$34:$A$777,$A314,СВЦЭМ!$B$34:$B$777,R$296)+'СЕТ СН'!$F$13</f>
        <v>0</v>
      </c>
      <c r="S314" s="37">
        <f>SUMIFS(СВЦЭМ!$I$34:$I$777,СВЦЭМ!$A$34:$A$777,$A314,СВЦЭМ!$B$34:$B$777,S$296)+'СЕТ СН'!$F$13</f>
        <v>0</v>
      </c>
      <c r="T314" s="37">
        <f>SUMIFS(СВЦЭМ!$I$34:$I$777,СВЦЭМ!$A$34:$A$777,$A314,СВЦЭМ!$B$34:$B$777,T$296)+'СЕТ СН'!$F$13</f>
        <v>0</v>
      </c>
      <c r="U314" s="37">
        <f>SUMIFS(СВЦЭМ!$I$34:$I$777,СВЦЭМ!$A$34:$A$777,$A314,СВЦЭМ!$B$34:$B$777,U$296)+'СЕТ СН'!$F$13</f>
        <v>0</v>
      </c>
      <c r="V314" s="37">
        <f>SUMIFS(СВЦЭМ!$I$34:$I$777,СВЦЭМ!$A$34:$A$777,$A314,СВЦЭМ!$B$34:$B$777,V$296)+'СЕТ СН'!$F$13</f>
        <v>0</v>
      </c>
      <c r="W314" s="37">
        <f>SUMIFS(СВЦЭМ!$I$34:$I$777,СВЦЭМ!$A$34:$A$777,$A314,СВЦЭМ!$B$34:$B$777,W$296)+'СЕТ СН'!$F$13</f>
        <v>0</v>
      </c>
      <c r="X314" s="37">
        <f>SUMIFS(СВЦЭМ!$I$34:$I$777,СВЦЭМ!$A$34:$A$777,$A314,СВЦЭМ!$B$34:$B$777,X$296)+'СЕТ СН'!$F$13</f>
        <v>0</v>
      </c>
      <c r="Y314" s="37">
        <f>SUMIFS(СВЦЭМ!$I$34:$I$777,СВЦЭМ!$A$34:$A$777,$A314,СВЦЭМ!$B$34:$B$777,Y$296)+'СЕТ СН'!$F$13</f>
        <v>0</v>
      </c>
    </row>
    <row r="315" spans="1:25" ht="15.75" x14ac:dyDescent="0.2">
      <c r="A315" s="36">
        <f t="shared" si="8"/>
        <v>42632</v>
      </c>
      <c r="B315" s="37">
        <f>SUMIFS(СВЦЭМ!$I$34:$I$777,СВЦЭМ!$A$34:$A$777,$A315,СВЦЭМ!$B$34:$B$777,B$296)+'СЕТ СН'!$F$13</f>
        <v>0</v>
      </c>
      <c r="C315" s="37">
        <f>SUMIFS(СВЦЭМ!$I$34:$I$777,СВЦЭМ!$A$34:$A$777,$A315,СВЦЭМ!$B$34:$B$777,C$296)+'СЕТ СН'!$F$13</f>
        <v>0</v>
      </c>
      <c r="D315" s="37">
        <f>SUMIFS(СВЦЭМ!$I$34:$I$777,СВЦЭМ!$A$34:$A$777,$A315,СВЦЭМ!$B$34:$B$777,D$296)+'СЕТ СН'!$F$13</f>
        <v>0</v>
      </c>
      <c r="E315" s="37">
        <f>SUMIFS(СВЦЭМ!$I$34:$I$777,СВЦЭМ!$A$34:$A$777,$A315,СВЦЭМ!$B$34:$B$777,E$296)+'СЕТ СН'!$F$13</f>
        <v>0</v>
      </c>
      <c r="F315" s="37">
        <f>SUMIFS(СВЦЭМ!$I$34:$I$777,СВЦЭМ!$A$34:$A$777,$A315,СВЦЭМ!$B$34:$B$777,F$296)+'СЕТ СН'!$F$13</f>
        <v>0</v>
      </c>
      <c r="G315" s="37">
        <f>SUMIFS(СВЦЭМ!$I$34:$I$777,СВЦЭМ!$A$34:$A$777,$A315,СВЦЭМ!$B$34:$B$777,G$296)+'СЕТ СН'!$F$13</f>
        <v>0</v>
      </c>
      <c r="H315" s="37">
        <f>SUMIFS(СВЦЭМ!$I$34:$I$777,СВЦЭМ!$A$34:$A$777,$A315,СВЦЭМ!$B$34:$B$777,H$296)+'СЕТ СН'!$F$13</f>
        <v>0</v>
      </c>
      <c r="I315" s="37">
        <f>SUMIFS(СВЦЭМ!$I$34:$I$777,СВЦЭМ!$A$34:$A$777,$A315,СВЦЭМ!$B$34:$B$777,I$296)+'СЕТ СН'!$F$13</f>
        <v>0</v>
      </c>
      <c r="J315" s="37">
        <f>SUMIFS(СВЦЭМ!$I$34:$I$777,СВЦЭМ!$A$34:$A$777,$A315,СВЦЭМ!$B$34:$B$777,J$296)+'СЕТ СН'!$F$13</f>
        <v>0</v>
      </c>
      <c r="K315" s="37">
        <f>SUMIFS(СВЦЭМ!$I$34:$I$777,СВЦЭМ!$A$34:$A$777,$A315,СВЦЭМ!$B$34:$B$777,K$296)+'СЕТ СН'!$F$13</f>
        <v>0</v>
      </c>
      <c r="L315" s="37">
        <f>SUMIFS(СВЦЭМ!$I$34:$I$777,СВЦЭМ!$A$34:$A$777,$A315,СВЦЭМ!$B$34:$B$777,L$296)+'СЕТ СН'!$F$13</f>
        <v>0</v>
      </c>
      <c r="M315" s="37">
        <f>SUMIFS(СВЦЭМ!$I$34:$I$777,СВЦЭМ!$A$34:$A$777,$A315,СВЦЭМ!$B$34:$B$777,M$296)+'СЕТ СН'!$F$13</f>
        <v>0</v>
      </c>
      <c r="N315" s="37">
        <f>SUMIFS(СВЦЭМ!$I$34:$I$777,СВЦЭМ!$A$34:$A$777,$A315,СВЦЭМ!$B$34:$B$777,N$296)+'СЕТ СН'!$F$13</f>
        <v>0</v>
      </c>
      <c r="O315" s="37">
        <f>SUMIFS(СВЦЭМ!$I$34:$I$777,СВЦЭМ!$A$34:$A$777,$A315,СВЦЭМ!$B$34:$B$777,O$296)+'СЕТ СН'!$F$13</f>
        <v>0</v>
      </c>
      <c r="P315" s="37">
        <f>SUMIFS(СВЦЭМ!$I$34:$I$777,СВЦЭМ!$A$34:$A$777,$A315,СВЦЭМ!$B$34:$B$777,P$296)+'СЕТ СН'!$F$13</f>
        <v>0</v>
      </c>
      <c r="Q315" s="37">
        <f>SUMIFS(СВЦЭМ!$I$34:$I$777,СВЦЭМ!$A$34:$A$777,$A315,СВЦЭМ!$B$34:$B$777,Q$296)+'СЕТ СН'!$F$13</f>
        <v>0</v>
      </c>
      <c r="R315" s="37">
        <f>SUMIFS(СВЦЭМ!$I$34:$I$777,СВЦЭМ!$A$34:$A$777,$A315,СВЦЭМ!$B$34:$B$777,R$296)+'СЕТ СН'!$F$13</f>
        <v>0</v>
      </c>
      <c r="S315" s="37">
        <f>SUMIFS(СВЦЭМ!$I$34:$I$777,СВЦЭМ!$A$34:$A$777,$A315,СВЦЭМ!$B$34:$B$777,S$296)+'СЕТ СН'!$F$13</f>
        <v>0</v>
      </c>
      <c r="T315" s="37">
        <f>SUMIFS(СВЦЭМ!$I$34:$I$777,СВЦЭМ!$A$34:$A$777,$A315,СВЦЭМ!$B$34:$B$777,T$296)+'СЕТ СН'!$F$13</f>
        <v>0</v>
      </c>
      <c r="U315" s="37">
        <f>SUMIFS(СВЦЭМ!$I$34:$I$777,СВЦЭМ!$A$34:$A$777,$A315,СВЦЭМ!$B$34:$B$777,U$296)+'СЕТ СН'!$F$13</f>
        <v>0</v>
      </c>
      <c r="V315" s="37">
        <f>SUMIFS(СВЦЭМ!$I$34:$I$777,СВЦЭМ!$A$34:$A$777,$A315,СВЦЭМ!$B$34:$B$777,V$296)+'СЕТ СН'!$F$13</f>
        <v>0</v>
      </c>
      <c r="W315" s="37">
        <f>SUMIFS(СВЦЭМ!$I$34:$I$777,СВЦЭМ!$A$34:$A$777,$A315,СВЦЭМ!$B$34:$B$777,W$296)+'СЕТ СН'!$F$13</f>
        <v>0</v>
      </c>
      <c r="X315" s="37">
        <f>SUMIFS(СВЦЭМ!$I$34:$I$777,СВЦЭМ!$A$34:$A$777,$A315,СВЦЭМ!$B$34:$B$777,X$296)+'СЕТ СН'!$F$13</f>
        <v>0</v>
      </c>
      <c r="Y315" s="37">
        <f>SUMIFS(СВЦЭМ!$I$34:$I$777,СВЦЭМ!$A$34:$A$777,$A315,СВЦЭМ!$B$34:$B$777,Y$296)+'СЕТ СН'!$F$13</f>
        <v>0</v>
      </c>
    </row>
    <row r="316" spans="1:25" ht="15.75" x14ac:dyDescent="0.2">
      <c r="A316" s="36">
        <f t="shared" si="8"/>
        <v>42633</v>
      </c>
      <c r="B316" s="37">
        <f>SUMIFS(СВЦЭМ!$I$34:$I$777,СВЦЭМ!$A$34:$A$777,$A316,СВЦЭМ!$B$34:$B$777,B$296)+'СЕТ СН'!$F$13</f>
        <v>0</v>
      </c>
      <c r="C316" s="37">
        <f>SUMIFS(СВЦЭМ!$I$34:$I$777,СВЦЭМ!$A$34:$A$777,$A316,СВЦЭМ!$B$34:$B$777,C$296)+'СЕТ СН'!$F$13</f>
        <v>0</v>
      </c>
      <c r="D316" s="37">
        <f>SUMIFS(СВЦЭМ!$I$34:$I$777,СВЦЭМ!$A$34:$A$777,$A316,СВЦЭМ!$B$34:$B$777,D$296)+'СЕТ СН'!$F$13</f>
        <v>0</v>
      </c>
      <c r="E316" s="37">
        <f>SUMIFS(СВЦЭМ!$I$34:$I$777,СВЦЭМ!$A$34:$A$777,$A316,СВЦЭМ!$B$34:$B$777,E$296)+'СЕТ СН'!$F$13</f>
        <v>0</v>
      </c>
      <c r="F316" s="37">
        <f>SUMIFS(СВЦЭМ!$I$34:$I$777,СВЦЭМ!$A$34:$A$777,$A316,СВЦЭМ!$B$34:$B$777,F$296)+'СЕТ СН'!$F$13</f>
        <v>0</v>
      </c>
      <c r="G316" s="37">
        <f>SUMIFS(СВЦЭМ!$I$34:$I$777,СВЦЭМ!$A$34:$A$777,$A316,СВЦЭМ!$B$34:$B$777,G$296)+'СЕТ СН'!$F$13</f>
        <v>0</v>
      </c>
      <c r="H316" s="37">
        <f>SUMIFS(СВЦЭМ!$I$34:$I$777,СВЦЭМ!$A$34:$A$777,$A316,СВЦЭМ!$B$34:$B$777,H$296)+'СЕТ СН'!$F$13</f>
        <v>0</v>
      </c>
      <c r="I316" s="37">
        <f>SUMIFS(СВЦЭМ!$I$34:$I$777,СВЦЭМ!$A$34:$A$777,$A316,СВЦЭМ!$B$34:$B$777,I$296)+'СЕТ СН'!$F$13</f>
        <v>0</v>
      </c>
      <c r="J316" s="37">
        <f>SUMIFS(СВЦЭМ!$I$34:$I$777,СВЦЭМ!$A$34:$A$777,$A316,СВЦЭМ!$B$34:$B$777,J$296)+'СЕТ СН'!$F$13</f>
        <v>0</v>
      </c>
      <c r="K316" s="37">
        <f>SUMIFS(СВЦЭМ!$I$34:$I$777,СВЦЭМ!$A$34:$A$777,$A316,СВЦЭМ!$B$34:$B$777,K$296)+'СЕТ СН'!$F$13</f>
        <v>0</v>
      </c>
      <c r="L316" s="37">
        <f>SUMIFS(СВЦЭМ!$I$34:$I$777,СВЦЭМ!$A$34:$A$777,$A316,СВЦЭМ!$B$34:$B$777,L$296)+'СЕТ СН'!$F$13</f>
        <v>0</v>
      </c>
      <c r="M316" s="37">
        <f>SUMIFS(СВЦЭМ!$I$34:$I$777,СВЦЭМ!$A$34:$A$777,$A316,СВЦЭМ!$B$34:$B$777,M$296)+'СЕТ СН'!$F$13</f>
        <v>0</v>
      </c>
      <c r="N316" s="37">
        <f>SUMIFS(СВЦЭМ!$I$34:$I$777,СВЦЭМ!$A$34:$A$777,$A316,СВЦЭМ!$B$34:$B$777,N$296)+'СЕТ СН'!$F$13</f>
        <v>0</v>
      </c>
      <c r="O316" s="37">
        <f>SUMIFS(СВЦЭМ!$I$34:$I$777,СВЦЭМ!$A$34:$A$777,$A316,СВЦЭМ!$B$34:$B$777,O$296)+'СЕТ СН'!$F$13</f>
        <v>0</v>
      </c>
      <c r="P316" s="37">
        <f>SUMIFS(СВЦЭМ!$I$34:$I$777,СВЦЭМ!$A$34:$A$777,$A316,СВЦЭМ!$B$34:$B$777,P$296)+'СЕТ СН'!$F$13</f>
        <v>0</v>
      </c>
      <c r="Q316" s="37">
        <f>SUMIFS(СВЦЭМ!$I$34:$I$777,СВЦЭМ!$A$34:$A$777,$A316,СВЦЭМ!$B$34:$B$777,Q$296)+'СЕТ СН'!$F$13</f>
        <v>0</v>
      </c>
      <c r="R316" s="37">
        <f>SUMIFS(СВЦЭМ!$I$34:$I$777,СВЦЭМ!$A$34:$A$777,$A316,СВЦЭМ!$B$34:$B$777,R$296)+'СЕТ СН'!$F$13</f>
        <v>0</v>
      </c>
      <c r="S316" s="37">
        <f>SUMIFS(СВЦЭМ!$I$34:$I$777,СВЦЭМ!$A$34:$A$777,$A316,СВЦЭМ!$B$34:$B$777,S$296)+'СЕТ СН'!$F$13</f>
        <v>0</v>
      </c>
      <c r="T316" s="37">
        <f>SUMIFS(СВЦЭМ!$I$34:$I$777,СВЦЭМ!$A$34:$A$777,$A316,СВЦЭМ!$B$34:$B$777,T$296)+'СЕТ СН'!$F$13</f>
        <v>0</v>
      </c>
      <c r="U316" s="37">
        <f>SUMIFS(СВЦЭМ!$I$34:$I$777,СВЦЭМ!$A$34:$A$777,$A316,СВЦЭМ!$B$34:$B$777,U$296)+'СЕТ СН'!$F$13</f>
        <v>0</v>
      </c>
      <c r="V316" s="37">
        <f>SUMIFS(СВЦЭМ!$I$34:$I$777,СВЦЭМ!$A$34:$A$777,$A316,СВЦЭМ!$B$34:$B$777,V$296)+'СЕТ СН'!$F$13</f>
        <v>0</v>
      </c>
      <c r="W316" s="37">
        <f>SUMIFS(СВЦЭМ!$I$34:$I$777,СВЦЭМ!$A$34:$A$777,$A316,СВЦЭМ!$B$34:$B$777,W$296)+'СЕТ СН'!$F$13</f>
        <v>0</v>
      </c>
      <c r="X316" s="37">
        <f>SUMIFS(СВЦЭМ!$I$34:$I$777,СВЦЭМ!$A$34:$A$777,$A316,СВЦЭМ!$B$34:$B$777,X$296)+'СЕТ СН'!$F$13</f>
        <v>0</v>
      </c>
      <c r="Y316" s="37">
        <f>SUMIFS(СВЦЭМ!$I$34:$I$777,СВЦЭМ!$A$34:$A$777,$A316,СВЦЭМ!$B$34:$B$777,Y$296)+'СЕТ СН'!$F$13</f>
        <v>0</v>
      </c>
    </row>
    <row r="317" spans="1:25" ht="15.75" x14ac:dyDescent="0.2">
      <c r="A317" s="36">
        <f t="shared" si="8"/>
        <v>42634</v>
      </c>
      <c r="B317" s="37">
        <f>SUMIFS(СВЦЭМ!$I$34:$I$777,СВЦЭМ!$A$34:$A$777,$A317,СВЦЭМ!$B$34:$B$777,B$296)+'СЕТ СН'!$F$13</f>
        <v>0</v>
      </c>
      <c r="C317" s="37">
        <f>SUMIFS(СВЦЭМ!$I$34:$I$777,СВЦЭМ!$A$34:$A$777,$A317,СВЦЭМ!$B$34:$B$777,C$296)+'СЕТ СН'!$F$13</f>
        <v>0</v>
      </c>
      <c r="D317" s="37">
        <f>SUMIFS(СВЦЭМ!$I$34:$I$777,СВЦЭМ!$A$34:$A$777,$A317,СВЦЭМ!$B$34:$B$777,D$296)+'СЕТ СН'!$F$13</f>
        <v>0</v>
      </c>
      <c r="E317" s="37">
        <f>SUMIFS(СВЦЭМ!$I$34:$I$777,СВЦЭМ!$A$34:$A$777,$A317,СВЦЭМ!$B$34:$B$777,E$296)+'СЕТ СН'!$F$13</f>
        <v>0</v>
      </c>
      <c r="F317" s="37">
        <f>SUMIFS(СВЦЭМ!$I$34:$I$777,СВЦЭМ!$A$34:$A$777,$A317,СВЦЭМ!$B$34:$B$777,F$296)+'СЕТ СН'!$F$13</f>
        <v>0</v>
      </c>
      <c r="G317" s="37">
        <f>SUMIFS(СВЦЭМ!$I$34:$I$777,СВЦЭМ!$A$34:$A$777,$A317,СВЦЭМ!$B$34:$B$777,G$296)+'СЕТ СН'!$F$13</f>
        <v>0</v>
      </c>
      <c r="H317" s="37">
        <f>SUMIFS(СВЦЭМ!$I$34:$I$777,СВЦЭМ!$A$34:$A$777,$A317,СВЦЭМ!$B$34:$B$777,H$296)+'СЕТ СН'!$F$13</f>
        <v>0</v>
      </c>
      <c r="I317" s="37">
        <f>SUMIFS(СВЦЭМ!$I$34:$I$777,СВЦЭМ!$A$34:$A$777,$A317,СВЦЭМ!$B$34:$B$777,I$296)+'СЕТ СН'!$F$13</f>
        <v>0</v>
      </c>
      <c r="J317" s="37">
        <f>SUMIFS(СВЦЭМ!$I$34:$I$777,СВЦЭМ!$A$34:$A$777,$A317,СВЦЭМ!$B$34:$B$777,J$296)+'СЕТ СН'!$F$13</f>
        <v>0</v>
      </c>
      <c r="K317" s="37">
        <f>SUMIFS(СВЦЭМ!$I$34:$I$777,СВЦЭМ!$A$34:$A$777,$A317,СВЦЭМ!$B$34:$B$777,K$296)+'СЕТ СН'!$F$13</f>
        <v>0</v>
      </c>
      <c r="L317" s="37">
        <f>SUMIFS(СВЦЭМ!$I$34:$I$777,СВЦЭМ!$A$34:$A$777,$A317,СВЦЭМ!$B$34:$B$777,L$296)+'СЕТ СН'!$F$13</f>
        <v>0</v>
      </c>
      <c r="M317" s="37">
        <f>SUMIFS(СВЦЭМ!$I$34:$I$777,СВЦЭМ!$A$34:$A$777,$A317,СВЦЭМ!$B$34:$B$777,M$296)+'СЕТ СН'!$F$13</f>
        <v>0</v>
      </c>
      <c r="N317" s="37">
        <f>SUMIFS(СВЦЭМ!$I$34:$I$777,СВЦЭМ!$A$34:$A$777,$A317,СВЦЭМ!$B$34:$B$777,N$296)+'СЕТ СН'!$F$13</f>
        <v>0</v>
      </c>
      <c r="O317" s="37">
        <f>SUMIFS(СВЦЭМ!$I$34:$I$777,СВЦЭМ!$A$34:$A$777,$A317,СВЦЭМ!$B$34:$B$777,O$296)+'СЕТ СН'!$F$13</f>
        <v>0</v>
      </c>
      <c r="P317" s="37">
        <f>SUMIFS(СВЦЭМ!$I$34:$I$777,СВЦЭМ!$A$34:$A$777,$A317,СВЦЭМ!$B$34:$B$777,P$296)+'СЕТ СН'!$F$13</f>
        <v>0</v>
      </c>
      <c r="Q317" s="37">
        <f>SUMIFS(СВЦЭМ!$I$34:$I$777,СВЦЭМ!$A$34:$A$777,$A317,СВЦЭМ!$B$34:$B$777,Q$296)+'СЕТ СН'!$F$13</f>
        <v>0</v>
      </c>
      <c r="R317" s="37">
        <f>SUMIFS(СВЦЭМ!$I$34:$I$777,СВЦЭМ!$A$34:$A$777,$A317,СВЦЭМ!$B$34:$B$777,R$296)+'СЕТ СН'!$F$13</f>
        <v>0</v>
      </c>
      <c r="S317" s="37">
        <f>SUMIFS(СВЦЭМ!$I$34:$I$777,СВЦЭМ!$A$34:$A$777,$A317,СВЦЭМ!$B$34:$B$777,S$296)+'СЕТ СН'!$F$13</f>
        <v>0</v>
      </c>
      <c r="T317" s="37">
        <f>SUMIFS(СВЦЭМ!$I$34:$I$777,СВЦЭМ!$A$34:$A$777,$A317,СВЦЭМ!$B$34:$B$777,T$296)+'СЕТ СН'!$F$13</f>
        <v>0</v>
      </c>
      <c r="U317" s="37">
        <f>SUMIFS(СВЦЭМ!$I$34:$I$777,СВЦЭМ!$A$34:$A$777,$A317,СВЦЭМ!$B$34:$B$777,U$296)+'СЕТ СН'!$F$13</f>
        <v>0</v>
      </c>
      <c r="V317" s="37">
        <f>SUMIFS(СВЦЭМ!$I$34:$I$777,СВЦЭМ!$A$34:$A$777,$A317,СВЦЭМ!$B$34:$B$777,V$296)+'СЕТ СН'!$F$13</f>
        <v>0</v>
      </c>
      <c r="W317" s="37">
        <f>SUMIFS(СВЦЭМ!$I$34:$I$777,СВЦЭМ!$A$34:$A$777,$A317,СВЦЭМ!$B$34:$B$777,W$296)+'СЕТ СН'!$F$13</f>
        <v>0</v>
      </c>
      <c r="X317" s="37">
        <f>SUMIFS(СВЦЭМ!$I$34:$I$777,СВЦЭМ!$A$34:$A$777,$A317,СВЦЭМ!$B$34:$B$777,X$296)+'СЕТ СН'!$F$13</f>
        <v>0</v>
      </c>
      <c r="Y317" s="37">
        <f>SUMIFS(СВЦЭМ!$I$34:$I$777,СВЦЭМ!$A$34:$A$777,$A317,СВЦЭМ!$B$34:$B$777,Y$296)+'СЕТ СН'!$F$13</f>
        <v>0</v>
      </c>
    </row>
    <row r="318" spans="1:25" ht="15.75" x14ac:dyDescent="0.2">
      <c r="A318" s="36">
        <f t="shared" si="8"/>
        <v>42635</v>
      </c>
      <c r="B318" s="37">
        <f>SUMIFS(СВЦЭМ!$I$34:$I$777,СВЦЭМ!$A$34:$A$777,$A318,СВЦЭМ!$B$34:$B$777,B$296)+'СЕТ СН'!$F$13</f>
        <v>0</v>
      </c>
      <c r="C318" s="37">
        <f>SUMIFS(СВЦЭМ!$I$34:$I$777,СВЦЭМ!$A$34:$A$777,$A318,СВЦЭМ!$B$34:$B$777,C$296)+'СЕТ СН'!$F$13</f>
        <v>0</v>
      </c>
      <c r="D318" s="37">
        <f>SUMIFS(СВЦЭМ!$I$34:$I$777,СВЦЭМ!$A$34:$A$777,$A318,СВЦЭМ!$B$34:$B$777,D$296)+'СЕТ СН'!$F$13</f>
        <v>0</v>
      </c>
      <c r="E318" s="37">
        <f>SUMIFS(СВЦЭМ!$I$34:$I$777,СВЦЭМ!$A$34:$A$777,$A318,СВЦЭМ!$B$34:$B$777,E$296)+'СЕТ СН'!$F$13</f>
        <v>0</v>
      </c>
      <c r="F318" s="37">
        <f>SUMIFS(СВЦЭМ!$I$34:$I$777,СВЦЭМ!$A$34:$A$777,$A318,СВЦЭМ!$B$34:$B$777,F$296)+'СЕТ СН'!$F$13</f>
        <v>0</v>
      </c>
      <c r="G318" s="37">
        <f>SUMIFS(СВЦЭМ!$I$34:$I$777,СВЦЭМ!$A$34:$A$777,$A318,СВЦЭМ!$B$34:$B$777,G$296)+'СЕТ СН'!$F$13</f>
        <v>0</v>
      </c>
      <c r="H318" s="37">
        <f>SUMIFS(СВЦЭМ!$I$34:$I$777,СВЦЭМ!$A$34:$A$777,$A318,СВЦЭМ!$B$34:$B$777,H$296)+'СЕТ СН'!$F$13</f>
        <v>0</v>
      </c>
      <c r="I318" s="37">
        <f>SUMIFS(СВЦЭМ!$I$34:$I$777,СВЦЭМ!$A$34:$A$777,$A318,СВЦЭМ!$B$34:$B$777,I$296)+'СЕТ СН'!$F$13</f>
        <v>0</v>
      </c>
      <c r="J318" s="37">
        <f>SUMIFS(СВЦЭМ!$I$34:$I$777,СВЦЭМ!$A$34:$A$777,$A318,СВЦЭМ!$B$34:$B$777,J$296)+'СЕТ СН'!$F$13</f>
        <v>0</v>
      </c>
      <c r="K318" s="37">
        <f>SUMIFS(СВЦЭМ!$I$34:$I$777,СВЦЭМ!$A$34:$A$777,$A318,СВЦЭМ!$B$34:$B$777,K$296)+'СЕТ СН'!$F$13</f>
        <v>0</v>
      </c>
      <c r="L318" s="37">
        <f>SUMIFS(СВЦЭМ!$I$34:$I$777,СВЦЭМ!$A$34:$A$777,$A318,СВЦЭМ!$B$34:$B$777,L$296)+'СЕТ СН'!$F$13</f>
        <v>0</v>
      </c>
      <c r="M318" s="37">
        <f>SUMIFS(СВЦЭМ!$I$34:$I$777,СВЦЭМ!$A$34:$A$777,$A318,СВЦЭМ!$B$34:$B$777,M$296)+'СЕТ СН'!$F$13</f>
        <v>0</v>
      </c>
      <c r="N318" s="37">
        <f>SUMIFS(СВЦЭМ!$I$34:$I$777,СВЦЭМ!$A$34:$A$777,$A318,СВЦЭМ!$B$34:$B$777,N$296)+'СЕТ СН'!$F$13</f>
        <v>0</v>
      </c>
      <c r="O318" s="37">
        <f>SUMIFS(СВЦЭМ!$I$34:$I$777,СВЦЭМ!$A$34:$A$777,$A318,СВЦЭМ!$B$34:$B$777,O$296)+'СЕТ СН'!$F$13</f>
        <v>0</v>
      </c>
      <c r="P318" s="37">
        <f>SUMIFS(СВЦЭМ!$I$34:$I$777,СВЦЭМ!$A$34:$A$777,$A318,СВЦЭМ!$B$34:$B$777,P$296)+'СЕТ СН'!$F$13</f>
        <v>0</v>
      </c>
      <c r="Q318" s="37">
        <f>SUMIFS(СВЦЭМ!$I$34:$I$777,СВЦЭМ!$A$34:$A$777,$A318,СВЦЭМ!$B$34:$B$777,Q$296)+'СЕТ СН'!$F$13</f>
        <v>0</v>
      </c>
      <c r="R318" s="37">
        <f>SUMIFS(СВЦЭМ!$I$34:$I$777,СВЦЭМ!$A$34:$A$777,$A318,СВЦЭМ!$B$34:$B$777,R$296)+'СЕТ СН'!$F$13</f>
        <v>0</v>
      </c>
      <c r="S318" s="37">
        <f>SUMIFS(СВЦЭМ!$I$34:$I$777,СВЦЭМ!$A$34:$A$777,$A318,СВЦЭМ!$B$34:$B$777,S$296)+'СЕТ СН'!$F$13</f>
        <v>0</v>
      </c>
      <c r="T318" s="37">
        <f>SUMIFS(СВЦЭМ!$I$34:$I$777,СВЦЭМ!$A$34:$A$777,$A318,СВЦЭМ!$B$34:$B$777,T$296)+'СЕТ СН'!$F$13</f>
        <v>0</v>
      </c>
      <c r="U318" s="37">
        <f>SUMIFS(СВЦЭМ!$I$34:$I$777,СВЦЭМ!$A$34:$A$777,$A318,СВЦЭМ!$B$34:$B$777,U$296)+'СЕТ СН'!$F$13</f>
        <v>0</v>
      </c>
      <c r="V318" s="37">
        <f>SUMIFS(СВЦЭМ!$I$34:$I$777,СВЦЭМ!$A$34:$A$777,$A318,СВЦЭМ!$B$34:$B$777,V$296)+'СЕТ СН'!$F$13</f>
        <v>0</v>
      </c>
      <c r="W318" s="37">
        <f>SUMIFS(СВЦЭМ!$I$34:$I$777,СВЦЭМ!$A$34:$A$777,$A318,СВЦЭМ!$B$34:$B$777,W$296)+'СЕТ СН'!$F$13</f>
        <v>0</v>
      </c>
      <c r="X318" s="37">
        <f>SUMIFS(СВЦЭМ!$I$34:$I$777,СВЦЭМ!$A$34:$A$777,$A318,СВЦЭМ!$B$34:$B$777,X$296)+'СЕТ СН'!$F$13</f>
        <v>0</v>
      </c>
      <c r="Y318" s="37">
        <f>SUMIFS(СВЦЭМ!$I$34:$I$777,СВЦЭМ!$A$34:$A$777,$A318,СВЦЭМ!$B$34:$B$777,Y$296)+'СЕТ СН'!$F$13</f>
        <v>0</v>
      </c>
    </row>
    <row r="319" spans="1:25" ht="15.75" x14ac:dyDescent="0.2">
      <c r="A319" s="36">
        <f t="shared" si="8"/>
        <v>42636</v>
      </c>
      <c r="B319" s="37">
        <f>SUMIFS(СВЦЭМ!$I$34:$I$777,СВЦЭМ!$A$34:$A$777,$A319,СВЦЭМ!$B$34:$B$777,B$296)+'СЕТ СН'!$F$13</f>
        <v>0</v>
      </c>
      <c r="C319" s="37">
        <f>SUMIFS(СВЦЭМ!$I$34:$I$777,СВЦЭМ!$A$34:$A$777,$A319,СВЦЭМ!$B$34:$B$777,C$296)+'СЕТ СН'!$F$13</f>
        <v>0</v>
      </c>
      <c r="D319" s="37">
        <f>SUMIFS(СВЦЭМ!$I$34:$I$777,СВЦЭМ!$A$34:$A$777,$A319,СВЦЭМ!$B$34:$B$777,D$296)+'СЕТ СН'!$F$13</f>
        <v>0</v>
      </c>
      <c r="E319" s="37">
        <f>SUMIFS(СВЦЭМ!$I$34:$I$777,СВЦЭМ!$A$34:$A$777,$A319,СВЦЭМ!$B$34:$B$777,E$296)+'СЕТ СН'!$F$13</f>
        <v>0</v>
      </c>
      <c r="F319" s="37">
        <f>SUMIFS(СВЦЭМ!$I$34:$I$777,СВЦЭМ!$A$34:$A$777,$A319,СВЦЭМ!$B$34:$B$777,F$296)+'СЕТ СН'!$F$13</f>
        <v>0</v>
      </c>
      <c r="G319" s="37">
        <f>SUMIFS(СВЦЭМ!$I$34:$I$777,СВЦЭМ!$A$34:$A$777,$A319,СВЦЭМ!$B$34:$B$777,G$296)+'СЕТ СН'!$F$13</f>
        <v>0</v>
      </c>
      <c r="H319" s="37">
        <f>SUMIFS(СВЦЭМ!$I$34:$I$777,СВЦЭМ!$A$34:$A$777,$A319,СВЦЭМ!$B$34:$B$777,H$296)+'СЕТ СН'!$F$13</f>
        <v>0</v>
      </c>
      <c r="I319" s="37">
        <f>SUMIFS(СВЦЭМ!$I$34:$I$777,СВЦЭМ!$A$34:$A$777,$A319,СВЦЭМ!$B$34:$B$777,I$296)+'СЕТ СН'!$F$13</f>
        <v>0</v>
      </c>
      <c r="J319" s="37">
        <f>SUMIFS(СВЦЭМ!$I$34:$I$777,СВЦЭМ!$A$34:$A$777,$A319,СВЦЭМ!$B$34:$B$777,J$296)+'СЕТ СН'!$F$13</f>
        <v>0</v>
      </c>
      <c r="K319" s="37">
        <f>SUMIFS(СВЦЭМ!$I$34:$I$777,СВЦЭМ!$A$34:$A$777,$A319,СВЦЭМ!$B$34:$B$777,K$296)+'СЕТ СН'!$F$13</f>
        <v>0</v>
      </c>
      <c r="L319" s="37">
        <f>SUMIFS(СВЦЭМ!$I$34:$I$777,СВЦЭМ!$A$34:$A$777,$A319,СВЦЭМ!$B$34:$B$777,L$296)+'СЕТ СН'!$F$13</f>
        <v>0</v>
      </c>
      <c r="M319" s="37">
        <f>SUMIFS(СВЦЭМ!$I$34:$I$777,СВЦЭМ!$A$34:$A$777,$A319,СВЦЭМ!$B$34:$B$777,M$296)+'СЕТ СН'!$F$13</f>
        <v>0</v>
      </c>
      <c r="N319" s="37">
        <f>SUMIFS(СВЦЭМ!$I$34:$I$777,СВЦЭМ!$A$34:$A$777,$A319,СВЦЭМ!$B$34:$B$777,N$296)+'СЕТ СН'!$F$13</f>
        <v>0</v>
      </c>
      <c r="O319" s="37">
        <f>SUMIFS(СВЦЭМ!$I$34:$I$777,СВЦЭМ!$A$34:$A$777,$A319,СВЦЭМ!$B$34:$B$777,O$296)+'СЕТ СН'!$F$13</f>
        <v>0</v>
      </c>
      <c r="P319" s="37">
        <f>SUMIFS(СВЦЭМ!$I$34:$I$777,СВЦЭМ!$A$34:$A$777,$A319,СВЦЭМ!$B$34:$B$777,P$296)+'СЕТ СН'!$F$13</f>
        <v>0</v>
      </c>
      <c r="Q319" s="37">
        <f>SUMIFS(СВЦЭМ!$I$34:$I$777,СВЦЭМ!$A$34:$A$777,$A319,СВЦЭМ!$B$34:$B$777,Q$296)+'СЕТ СН'!$F$13</f>
        <v>0</v>
      </c>
      <c r="R319" s="37">
        <f>SUMIFS(СВЦЭМ!$I$34:$I$777,СВЦЭМ!$A$34:$A$777,$A319,СВЦЭМ!$B$34:$B$777,R$296)+'СЕТ СН'!$F$13</f>
        <v>0</v>
      </c>
      <c r="S319" s="37">
        <f>SUMIFS(СВЦЭМ!$I$34:$I$777,СВЦЭМ!$A$34:$A$777,$A319,СВЦЭМ!$B$34:$B$777,S$296)+'СЕТ СН'!$F$13</f>
        <v>0</v>
      </c>
      <c r="T319" s="37">
        <f>SUMIFS(СВЦЭМ!$I$34:$I$777,СВЦЭМ!$A$34:$A$777,$A319,СВЦЭМ!$B$34:$B$777,T$296)+'СЕТ СН'!$F$13</f>
        <v>0</v>
      </c>
      <c r="U319" s="37">
        <f>SUMIFS(СВЦЭМ!$I$34:$I$777,СВЦЭМ!$A$34:$A$777,$A319,СВЦЭМ!$B$34:$B$777,U$296)+'СЕТ СН'!$F$13</f>
        <v>0</v>
      </c>
      <c r="V319" s="37">
        <f>SUMIFS(СВЦЭМ!$I$34:$I$777,СВЦЭМ!$A$34:$A$777,$A319,СВЦЭМ!$B$34:$B$777,V$296)+'СЕТ СН'!$F$13</f>
        <v>0</v>
      </c>
      <c r="W319" s="37">
        <f>SUMIFS(СВЦЭМ!$I$34:$I$777,СВЦЭМ!$A$34:$A$777,$A319,СВЦЭМ!$B$34:$B$777,W$296)+'СЕТ СН'!$F$13</f>
        <v>0</v>
      </c>
      <c r="X319" s="37">
        <f>SUMIFS(СВЦЭМ!$I$34:$I$777,СВЦЭМ!$A$34:$A$777,$A319,СВЦЭМ!$B$34:$B$777,X$296)+'СЕТ СН'!$F$13</f>
        <v>0</v>
      </c>
      <c r="Y319" s="37">
        <f>SUMIFS(СВЦЭМ!$I$34:$I$777,СВЦЭМ!$A$34:$A$777,$A319,СВЦЭМ!$B$34:$B$777,Y$296)+'СЕТ СН'!$F$13</f>
        <v>0</v>
      </c>
    </row>
    <row r="320" spans="1:25" ht="15.75" x14ac:dyDescent="0.2">
      <c r="A320" s="36">
        <f t="shared" si="8"/>
        <v>42637</v>
      </c>
      <c r="B320" s="37">
        <f>SUMIFS(СВЦЭМ!$I$34:$I$777,СВЦЭМ!$A$34:$A$777,$A320,СВЦЭМ!$B$34:$B$777,B$296)+'СЕТ СН'!$F$13</f>
        <v>0</v>
      </c>
      <c r="C320" s="37">
        <f>SUMIFS(СВЦЭМ!$I$34:$I$777,СВЦЭМ!$A$34:$A$777,$A320,СВЦЭМ!$B$34:$B$777,C$296)+'СЕТ СН'!$F$13</f>
        <v>0</v>
      </c>
      <c r="D320" s="37">
        <f>SUMIFS(СВЦЭМ!$I$34:$I$777,СВЦЭМ!$A$34:$A$777,$A320,СВЦЭМ!$B$34:$B$777,D$296)+'СЕТ СН'!$F$13</f>
        <v>0</v>
      </c>
      <c r="E320" s="37">
        <f>SUMIFS(СВЦЭМ!$I$34:$I$777,СВЦЭМ!$A$34:$A$777,$A320,СВЦЭМ!$B$34:$B$777,E$296)+'СЕТ СН'!$F$13</f>
        <v>0</v>
      </c>
      <c r="F320" s="37">
        <f>SUMIFS(СВЦЭМ!$I$34:$I$777,СВЦЭМ!$A$34:$A$777,$A320,СВЦЭМ!$B$34:$B$777,F$296)+'СЕТ СН'!$F$13</f>
        <v>0</v>
      </c>
      <c r="G320" s="37">
        <f>SUMIFS(СВЦЭМ!$I$34:$I$777,СВЦЭМ!$A$34:$A$777,$A320,СВЦЭМ!$B$34:$B$777,G$296)+'СЕТ СН'!$F$13</f>
        <v>0</v>
      </c>
      <c r="H320" s="37">
        <f>SUMIFS(СВЦЭМ!$I$34:$I$777,СВЦЭМ!$A$34:$A$777,$A320,СВЦЭМ!$B$34:$B$777,H$296)+'СЕТ СН'!$F$13</f>
        <v>0</v>
      </c>
      <c r="I320" s="37">
        <f>SUMIFS(СВЦЭМ!$I$34:$I$777,СВЦЭМ!$A$34:$A$777,$A320,СВЦЭМ!$B$34:$B$777,I$296)+'СЕТ СН'!$F$13</f>
        <v>0</v>
      </c>
      <c r="J320" s="37">
        <f>SUMIFS(СВЦЭМ!$I$34:$I$777,СВЦЭМ!$A$34:$A$777,$A320,СВЦЭМ!$B$34:$B$777,J$296)+'СЕТ СН'!$F$13</f>
        <v>0</v>
      </c>
      <c r="K320" s="37">
        <f>SUMIFS(СВЦЭМ!$I$34:$I$777,СВЦЭМ!$A$34:$A$777,$A320,СВЦЭМ!$B$34:$B$777,K$296)+'СЕТ СН'!$F$13</f>
        <v>0</v>
      </c>
      <c r="L320" s="37">
        <f>SUMIFS(СВЦЭМ!$I$34:$I$777,СВЦЭМ!$A$34:$A$777,$A320,СВЦЭМ!$B$34:$B$777,L$296)+'СЕТ СН'!$F$13</f>
        <v>0</v>
      </c>
      <c r="M320" s="37">
        <f>SUMIFS(СВЦЭМ!$I$34:$I$777,СВЦЭМ!$A$34:$A$777,$A320,СВЦЭМ!$B$34:$B$777,M$296)+'СЕТ СН'!$F$13</f>
        <v>0</v>
      </c>
      <c r="N320" s="37">
        <f>SUMIFS(СВЦЭМ!$I$34:$I$777,СВЦЭМ!$A$34:$A$777,$A320,СВЦЭМ!$B$34:$B$777,N$296)+'СЕТ СН'!$F$13</f>
        <v>0</v>
      </c>
      <c r="O320" s="37">
        <f>SUMIFS(СВЦЭМ!$I$34:$I$777,СВЦЭМ!$A$34:$A$777,$A320,СВЦЭМ!$B$34:$B$777,O$296)+'СЕТ СН'!$F$13</f>
        <v>0</v>
      </c>
      <c r="P320" s="37">
        <f>SUMIFS(СВЦЭМ!$I$34:$I$777,СВЦЭМ!$A$34:$A$777,$A320,СВЦЭМ!$B$34:$B$777,P$296)+'СЕТ СН'!$F$13</f>
        <v>0</v>
      </c>
      <c r="Q320" s="37">
        <f>SUMIFS(СВЦЭМ!$I$34:$I$777,СВЦЭМ!$A$34:$A$777,$A320,СВЦЭМ!$B$34:$B$777,Q$296)+'СЕТ СН'!$F$13</f>
        <v>0</v>
      </c>
      <c r="R320" s="37">
        <f>SUMIFS(СВЦЭМ!$I$34:$I$777,СВЦЭМ!$A$34:$A$777,$A320,СВЦЭМ!$B$34:$B$777,R$296)+'СЕТ СН'!$F$13</f>
        <v>0</v>
      </c>
      <c r="S320" s="37">
        <f>SUMIFS(СВЦЭМ!$I$34:$I$777,СВЦЭМ!$A$34:$A$777,$A320,СВЦЭМ!$B$34:$B$777,S$296)+'СЕТ СН'!$F$13</f>
        <v>0</v>
      </c>
      <c r="T320" s="37">
        <f>SUMIFS(СВЦЭМ!$I$34:$I$777,СВЦЭМ!$A$34:$A$777,$A320,СВЦЭМ!$B$34:$B$777,T$296)+'СЕТ СН'!$F$13</f>
        <v>0</v>
      </c>
      <c r="U320" s="37">
        <f>SUMIFS(СВЦЭМ!$I$34:$I$777,СВЦЭМ!$A$34:$A$777,$A320,СВЦЭМ!$B$34:$B$777,U$296)+'СЕТ СН'!$F$13</f>
        <v>0</v>
      </c>
      <c r="V320" s="37">
        <f>SUMIFS(СВЦЭМ!$I$34:$I$777,СВЦЭМ!$A$34:$A$777,$A320,СВЦЭМ!$B$34:$B$777,V$296)+'СЕТ СН'!$F$13</f>
        <v>0</v>
      </c>
      <c r="W320" s="37">
        <f>SUMIFS(СВЦЭМ!$I$34:$I$777,СВЦЭМ!$A$34:$A$777,$A320,СВЦЭМ!$B$34:$B$777,W$296)+'СЕТ СН'!$F$13</f>
        <v>0</v>
      </c>
      <c r="X320" s="37">
        <f>SUMIFS(СВЦЭМ!$I$34:$I$777,СВЦЭМ!$A$34:$A$777,$A320,СВЦЭМ!$B$34:$B$777,X$296)+'СЕТ СН'!$F$13</f>
        <v>0</v>
      </c>
      <c r="Y320" s="37">
        <f>SUMIFS(СВЦЭМ!$I$34:$I$777,СВЦЭМ!$A$34:$A$777,$A320,СВЦЭМ!$B$34:$B$777,Y$296)+'СЕТ СН'!$F$13</f>
        <v>0</v>
      </c>
    </row>
    <row r="321" spans="1:27" ht="15.75" x14ac:dyDescent="0.2">
      <c r="A321" s="36">
        <f t="shared" si="8"/>
        <v>42638</v>
      </c>
      <c r="B321" s="37">
        <f>SUMIFS(СВЦЭМ!$I$34:$I$777,СВЦЭМ!$A$34:$A$777,$A321,СВЦЭМ!$B$34:$B$777,B$296)+'СЕТ СН'!$F$13</f>
        <v>0</v>
      </c>
      <c r="C321" s="37">
        <f>SUMIFS(СВЦЭМ!$I$34:$I$777,СВЦЭМ!$A$34:$A$777,$A321,СВЦЭМ!$B$34:$B$777,C$296)+'СЕТ СН'!$F$13</f>
        <v>0</v>
      </c>
      <c r="D321" s="37">
        <f>SUMIFS(СВЦЭМ!$I$34:$I$777,СВЦЭМ!$A$34:$A$777,$A321,СВЦЭМ!$B$34:$B$777,D$296)+'СЕТ СН'!$F$13</f>
        <v>0</v>
      </c>
      <c r="E321" s="37">
        <f>SUMIFS(СВЦЭМ!$I$34:$I$777,СВЦЭМ!$A$34:$A$777,$A321,СВЦЭМ!$B$34:$B$777,E$296)+'СЕТ СН'!$F$13</f>
        <v>0</v>
      </c>
      <c r="F321" s="37">
        <f>SUMIFS(СВЦЭМ!$I$34:$I$777,СВЦЭМ!$A$34:$A$777,$A321,СВЦЭМ!$B$34:$B$777,F$296)+'СЕТ СН'!$F$13</f>
        <v>0</v>
      </c>
      <c r="G321" s="37">
        <f>SUMIFS(СВЦЭМ!$I$34:$I$777,СВЦЭМ!$A$34:$A$777,$A321,СВЦЭМ!$B$34:$B$777,G$296)+'СЕТ СН'!$F$13</f>
        <v>0</v>
      </c>
      <c r="H321" s="37">
        <f>SUMIFS(СВЦЭМ!$I$34:$I$777,СВЦЭМ!$A$34:$A$777,$A321,СВЦЭМ!$B$34:$B$777,H$296)+'СЕТ СН'!$F$13</f>
        <v>0</v>
      </c>
      <c r="I321" s="37">
        <f>SUMIFS(СВЦЭМ!$I$34:$I$777,СВЦЭМ!$A$34:$A$777,$A321,СВЦЭМ!$B$34:$B$777,I$296)+'СЕТ СН'!$F$13</f>
        <v>0</v>
      </c>
      <c r="J321" s="37">
        <f>SUMIFS(СВЦЭМ!$I$34:$I$777,СВЦЭМ!$A$34:$A$777,$A321,СВЦЭМ!$B$34:$B$777,J$296)+'СЕТ СН'!$F$13</f>
        <v>0</v>
      </c>
      <c r="K321" s="37">
        <f>SUMIFS(СВЦЭМ!$I$34:$I$777,СВЦЭМ!$A$34:$A$777,$A321,СВЦЭМ!$B$34:$B$777,K$296)+'СЕТ СН'!$F$13</f>
        <v>0</v>
      </c>
      <c r="L321" s="37">
        <f>SUMIFS(СВЦЭМ!$I$34:$I$777,СВЦЭМ!$A$34:$A$777,$A321,СВЦЭМ!$B$34:$B$777,L$296)+'СЕТ СН'!$F$13</f>
        <v>0</v>
      </c>
      <c r="M321" s="37">
        <f>SUMIFS(СВЦЭМ!$I$34:$I$777,СВЦЭМ!$A$34:$A$777,$A321,СВЦЭМ!$B$34:$B$777,M$296)+'СЕТ СН'!$F$13</f>
        <v>0</v>
      </c>
      <c r="N321" s="37">
        <f>SUMIFS(СВЦЭМ!$I$34:$I$777,СВЦЭМ!$A$34:$A$777,$A321,СВЦЭМ!$B$34:$B$777,N$296)+'СЕТ СН'!$F$13</f>
        <v>0</v>
      </c>
      <c r="O321" s="37">
        <f>SUMIFS(СВЦЭМ!$I$34:$I$777,СВЦЭМ!$A$34:$A$777,$A321,СВЦЭМ!$B$34:$B$777,O$296)+'СЕТ СН'!$F$13</f>
        <v>0</v>
      </c>
      <c r="P321" s="37">
        <f>SUMIFS(СВЦЭМ!$I$34:$I$777,СВЦЭМ!$A$34:$A$777,$A321,СВЦЭМ!$B$34:$B$777,P$296)+'СЕТ СН'!$F$13</f>
        <v>0</v>
      </c>
      <c r="Q321" s="37">
        <f>SUMIFS(СВЦЭМ!$I$34:$I$777,СВЦЭМ!$A$34:$A$777,$A321,СВЦЭМ!$B$34:$B$777,Q$296)+'СЕТ СН'!$F$13</f>
        <v>0</v>
      </c>
      <c r="R321" s="37">
        <f>SUMIFS(СВЦЭМ!$I$34:$I$777,СВЦЭМ!$A$34:$A$777,$A321,СВЦЭМ!$B$34:$B$777,R$296)+'СЕТ СН'!$F$13</f>
        <v>0</v>
      </c>
      <c r="S321" s="37">
        <f>SUMIFS(СВЦЭМ!$I$34:$I$777,СВЦЭМ!$A$34:$A$777,$A321,СВЦЭМ!$B$34:$B$777,S$296)+'СЕТ СН'!$F$13</f>
        <v>0</v>
      </c>
      <c r="T321" s="37">
        <f>SUMIFS(СВЦЭМ!$I$34:$I$777,СВЦЭМ!$A$34:$A$777,$A321,СВЦЭМ!$B$34:$B$777,T$296)+'СЕТ СН'!$F$13</f>
        <v>0</v>
      </c>
      <c r="U321" s="37">
        <f>SUMIFS(СВЦЭМ!$I$34:$I$777,СВЦЭМ!$A$34:$A$777,$A321,СВЦЭМ!$B$34:$B$777,U$296)+'СЕТ СН'!$F$13</f>
        <v>0</v>
      </c>
      <c r="V321" s="37">
        <f>SUMIFS(СВЦЭМ!$I$34:$I$777,СВЦЭМ!$A$34:$A$777,$A321,СВЦЭМ!$B$34:$B$777,V$296)+'СЕТ СН'!$F$13</f>
        <v>0</v>
      </c>
      <c r="W321" s="37">
        <f>SUMIFS(СВЦЭМ!$I$34:$I$777,СВЦЭМ!$A$34:$A$777,$A321,СВЦЭМ!$B$34:$B$777,W$296)+'СЕТ СН'!$F$13</f>
        <v>0</v>
      </c>
      <c r="X321" s="37">
        <f>SUMIFS(СВЦЭМ!$I$34:$I$777,СВЦЭМ!$A$34:$A$777,$A321,СВЦЭМ!$B$34:$B$777,X$296)+'СЕТ СН'!$F$13</f>
        <v>0</v>
      </c>
      <c r="Y321" s="37">
        <f>SUMIFS(СВЦЭМ!$I$34:$I$777,СВЦЭМ!$A$34:$A$777,$A321,СВЦЭМ!$B$34:$B$777,Y$296)+'СЕТ СН'!$F$13</f>
        <v>0</v>
      </c>
    </row>
    <row r="322" spans="1:27" ht="15.75" x14ac:dyDescent="0.2">
      <c r="A322" s="36">
        <f t="shared" si="8"/>
        <v>42639</v>
      </c>
      <c r="B322" s="37">
        <f>SUMIFS(СВЦЭМ!$I$34:$I$777,СВЦЭМ!$A$34:$A$777,$A322,СВЦЭМ!$B$34:$B$777,B$296)+'СЕТ СН'!$F$13</f>
        <v>0</v>
      </c>
      <c r="C322" s="37">
        <f>SUMIFS(СВЦЭМ!$I$34:$I$777,СВЦЭМ!$A$34:$A$777,$A322,СВЦЭМ!$B$34:$B$777,C$296)+'СЕТ СН'!$F$13</f>
        <v>0</v>
      </c>
      <c r="D322" s="37">
        <f>SUMIFS(СВЦЭМ!$I$34:$I$777,СВЦЭМ!$A$34:$A$777,$A322,СВЦЭМ!$B$34:$B$777,D$296)+'СЕТ СН'!$F$13</f>
        <v>0</v>
      </c>
      <c r="E322" s="37">
        <f>SUMIFS(СВЦЭМ!$I$34:$I$777,СВЦЭМ!$A$34:$A$777,$A322,СВЦЭМ!$B$34:$B$777,E$296)+'СЕТ СН'!$F$13</f>
        <v>0</v>
      </c>
      <c r="F322" s="37">
        <f>SUMIFS(СВЦЭМ!$I$34:$I$777,СВЦЭМ!$A$34:$A$777,$A322,СВЦЭМ!$B$34:$B$777,F$296)+'СЕТ СН'!$F$13</f>
        <v>0</v>
      </c>
      <c r="G322" s="37">
        <f>SUMIFS(СВЦЭМ!$I$34:$I$777,СВЦЭМ!$A$34:$A$777,$A322,СВЦЭМ!$B$34:$B$777,G$296)+'СЕТ СН'!$F$13</f>
        <v>0</v>
      </c>
      <c r="H322" s="37">
        <f>SUMIFS(СВЦЭМ!$I$34:$I$777,СВЦЭМ!$A$34:$A$777,$A322,СВЦЭМ!$B$34:$B$777,H$296)+'СЕТ СН'!$F$13</f>
        <v>0</v>
      </c>
      <c r="I322" s="37">
        <f>SUMIFS(СВЦЭМ!$I$34:$I$777,СВЦЭМ!$A$34:$A$777,$A322,СВЦЭМ!$B$34:$B$777,I$296)+'СЕТ СН'!$F$13</f>
        <v>0</v>
      </c>
      <c r="J322" s="37">
        <f>SUMIFS(СВЦЭМ!$I$34:$I$777,СВЦЭМ!$A$34:$A$777,$A322,СВЦЭМ!$B$34:$B$777,J$296)+'СЕТ СН'!$F$13</f>
        <v>0</v>
      </c>
      <c r="K322" s="37">
        <f>SUMIFS(СВЦЭМ!$I$34:$I$777,СВЦЭМ!$A$34:$A$777,$A322,СВЦЭМ!$B$34:$B$777,K$296)+'СЕТ СН'!$F$13</f>
        <v>0</v>
      </c>
      <c r="L322" s="37">
        <f>SUMIFS(СВЦЭМ!$I$34:$I$777,СВЦЭМ!$A$34:$A$777,$A322,СВЦЭМ!$B$34:$B$777,L$296)+'СЕТ СН'!$F$13</f>
        <v>0</v>
      </c>
      <c r="M322" s="37">
        <f>SUMIFS(СВЦЭМ!$I$34:$I$777,СВЦЭМ!$A$34:$A$777,$A322,СВЦЭМ!$B$34:$B$777,M$296)+'СЕТ СН'!$F$13</f>
        <v>0</v>
      </c>
      <c r="N322" s="37">
        <f>SUMIFS(СВЦЭМ!$I$34:$I$777,СВЦЭМ!$A$34:$A$777,$A322,СВЦЭМ!$B$34:$B$777,N$296)+'СЕТ СН'!$F$13</f>
        <v>0</v>
      </c>
      <c r="O322" s="37">
        <f>SUMIFS(СВЦЭМ!$I$34:$I$777,СВЦЭМ!$A$34:$A$777,$A322,СВЦЭМ!$B$34:$B$777,O$296)+'СЕТ СН'!$F$13</f>
        <v>0</v>
      </c>
      <c r="P322" s="37">
        <f>SUMIFS(СВЦЭМ!$I$34:$I$777,СВЦЭМ!$A$34:$A$777,$A322,СВЦЭМ!$B$34:$B$777,P$296)+'СЕТ СН'!$F$13</f>
        <v>0</v>
      </c>
      <c r="Q322" s="37">
        <f>SUMIFS(СВЦЭМ!$I$34:$I$777,СВЦЭМ!$A$34:$A$777,$A322,СВЦЭМ!$B$34:$B$777,Q$296)+'СЕТ СН'!$F$13</f>
        <v>0</v>
      </c>
      <c r="R322" s="37">
        <f>SUMIFS(СВЦЭМ!$I$34:$I$777,СВЦЭМ!$A$34:$A$777,$A322,СВЦЭМ!$B$34:$B$777,R$296)+'СЕТ СН'!$F$13</f>
        <v>0</v>
      </c>
      <c r="S322" s="37">
        <f>SUMIFS(СВЦЭМ!$I$34:$I$777,СВЦЭМ!$A$34:$A$777,$A322,СВЦЭМ!$B$34:$B$777,S$296)+'СЕТ СН'!$F$13</f>
        <v>0</v>
      </c>
      <c r="T322" s="37">
        <f>SUMIFS(СВЦЭМ!$I$34:$I$777,СВЦЭМ!$A$34:$A$777,$A322,СВЦЭМ!$B$34:$B$777,T$296)+'СЕТ СН'!$F$13</f>
        <v>0</v>
      </c>
      <c r="U322" s="37">
        <f>SUMIFS(СВЦЭМ!$I$34:$I$777,СВЦЭМ!$A$34:$A$777,$A322,СВЦЭМ!$B$34:$B$777,U$296)+'СЕТ СН'!$F$13</f>
        <v>0</v>
      </c>
      <c r="V322" s="37">
        <f>SUMIFS(СВЦЭМ!$I$34:$I$777,СВЦЭМ!$A$34:$A$777,$A322,СВЦЭМ!$B$34:$B$777,V$296)+'СЕТ СН'!$F$13</f>
        <v>0</v>
      </c>
      <c r="W322" s="37">
        <f>SUMIFS(СВЦЭМ!$I$34:$I$777,СВЦЭМ!$A$34:$A$777,$A322,СВЦЭМ!$B$34:$B$777,W$296)+'СЕТ СН'!$F$13</f>
        <v>0</v>
      </c>
      <c r="X322" s="37">
        <f>SUMIFS(СВЦЭМ!$I$34:$I$777,СВЦЭМ!$A$34:$A$777,$A322,СВЦЭМ!$B$34:$B$777,X$296)+'СЕТ СН'!$F$13</f>
        <v>0</v>
      </c>
      <c r="Y322" s="37">
        <f>SUMIFS(СВЦЭМ!$I$34:$I$777,СВЦЭМ!$A$34:$A$777,$A322,СВЦЭМ!$B$34:$B$777,Y$296)+'СЕТ СН'!$F$13</f>
        <v>0</v>
      </c>
    </row>
    <row r="323" spans="1:27" ht="15.75" x14ac:dyDescent="0.2">
      <c r="A323" s="36">
        <f t="shared" si="8"/>
        <v>42640</v>
      </c>
      <c r="B323" s="37">
        <f>SUMIFS(СВЦЭМ!$I$34:$I$777,СВЦЭМ!$A$34:$A$777,$A323,СВЦЭМ!$B$34:$B$777,B$296)+'СЕТ СН'!$F$13</f>
        <v>0</v>
      </c>
      <c r="C323" s="37">
        <f>SUMIFS(СВЦЭМ!$I$34:$I$777,СВЦЭМ!$A$34:$A$777,$A323,СВЦЭМ!$B$34:$B$777,C$296)+'СЕТ СН'!$F$13</f>
        <v>0</v>
      </c>
      <c r="D323" s="37">
        <f>SUMIFS(СВЦЭМ!$I$34:$I$777,СВЦЭМ!$A$34:$A$777,$A323,СВЦЭМ!$B$34:$B$777,D$296)+'СЕТ СН'!$F$13</f>
        <v>0</v>
      </c>
      <c r="E323" s="37">
        <f>SUMIFS(СВЦЭМ!$I$34:$I$777,СВЦЭМ!$A$34:$A$777,$A323,СВЦЭМ!$B$34:$B$777,E$296)+'СЕТ СН'!$F$13</f>
        <v>0</v>
      </c>
      <c r="F323" s="37">
        <f>SUMIFS(СВЦЭМ!$I$34:$I$777,СВЦЭМ!$A$34:$A$777,$A323,СВЦЭМ!$B$34:$B$777,F$296)+'СЕТ СН'!$F$13</f>
        <v>0</v>
      </c>
      <c r="G323" s="37">
        <f>SUMIFS(СВЦЭМ!$I$34:$I$777,СВЦЭМ!$A$34:$A$777,$A323,СВЦЭМ!$B$34:$B$777,G$296)+'СЕТ СН'!$F$13</f>
        <v>0</v>
      </c>
      <c r="H323" s="37">
        <f>SUMIFS(СВЦЭМ!$I$34:$I$777,СВЦЭМ!$A$34:$A$777,$A323,СВЦЭМ!$B$34:$B$777,H$296)+'СЕТ СН'!$F$13</f>
        <v>0</v>
      </c>
      <c r="I323" s="37">
        <f>SUMIFS(СВЦЭМ!$I$34:$I$777,СВЦЭМ!$A$34:$A$777,$A323,СВЦЭМ!$B$34:$B$777,I$296)+'СЕТ СН'!$F$13</f>
        <v>0</v>
      </c>
      <c r="J323" s="37">
        <f>SUMIFS(СВЦЭМ!$I$34:$I$777,СВЦЭМ!$A$34:$A$777,$A323,СВЦЭМ!$B$34:$B$777,J$296)+'СЕТ СН'!$F$13</f>
        <v>0</v>
      </c>
      <c r="K323" s="37">
        <f>SUMIFS(СВЦЭМ!$I$34:$I$777,СВЦЭМ!$A$34:$A$777,$A323,СВЦЭМ!$B$34:$B$777,K$296)+'СЕТ СН'!$F$13</f>
        <v>0</v>
      </c>
      <c r="L323" s="37">
        <f>SUMIFS(СВЦЭМ!$I$34:$I$777,СВЦЭМ!$A$34:$A$777,$A323,СВЦЭМ!$B$34:$B$777,L$296)+'СЕТ СН'!$F$13</f>
        <v>0</v>
      </c>
      <c r="M323" s="37">
        <f>SUMIFS(СВЦЭМ!$I$34:$I$777,СВЦЭМ!$A$34:$A$777,$A323,СВЦЭМ!$B$34:$B$777,M$296)+'СЕТ СН'!$F$13</f>
        <v>0</v>
      </c>
      <c r="N323" s="37">
        <f>SUMIFS(СВЦЭМ!$I$34:$I$777,СВЦЭМ!$A$34:$A$777,$A323,СВЦЭМ!$B$34:$B$777,N$296)+'СЕТ СН'!$F$13</f>
        <v>0</v>
      </c>
      <c r="O323" s="37">
        <f>SUMIFS(СВЦЭМ!$I$34:$I$777,СВЦЭМ!$A$34:$A$777,$A323,СВЦЭМ!$B$34:$B$777,O$296)+'СЕТ СН'!$F$13</f>
        <v>0</v>
      </c>
      <c r="P323" s="37">
        <f>SUMIFS(СВЦЭМ!$I$34:$I$777,СВЦЭМ!$A$34:$A$777,$A323,СВЦЭМ!$B$34:$B$777,P$296)+'СЕТ СН'!$F$13</f>
        <v>0</v>
      </c>
      <c r="Q323" s="37">
        <f>SUMIFS(СВЦЭМ!$I$34:$I$777,СВЦЭМ!$A$34:$A$777,$A323,СВЦЭМ!$B$34:$B$777,Q$296)+'СЕТ СН'!$F$13</f>
        <v>0</v>
      </c>
      <c r="R323" s="37">
        <f>SUMIFS(СВЦЭМ!$I$34:$I$777,СВЦЭМ!$A$34:$A$777,$A323,СВЦЭМ!$B$34:$B$777,R$296)+'СЕТ СН'!$F$13</f>
        <v>0</v>
      </c>
      <c r="S323" s="37">
        <f>SUMIFS(СВЦЭМ!$I$34:$I$777,СВЦЭМ!$A$34:$A$777,$A323,СВЦЭМ!$B$34:$B$777,S$296)+'СЕТ СН'!$F$13</f>
        <v>0</v>
      </c>
      <c r="T323" s="37">
        <f>SUMIFS(СВЦЭМ!$I$34:$I$777,СВЦЭМ!$A$34:$A$777,$A323,СВЦЭМ!$B$34:$B$777,T$296)+'СЕТ СН'!$F$13</f>
        <v>0</v>
      </c>
      <c r="U323" s="37">
        <f>SUMIFS(СВЦЭМ!$I$34:$I$777,СВЦЭМ!$A$34:$A$777,$A323,СВЦЭМ!$B$34:$B$777,U$296)+'СЕТ СН'!$F$13</f>
        <v>0</v>
      </c>
      <c r="V323" s="37">
        <f>SUMIFS(СВЦЭМ!$I$34:$I$777,СВЦЭМ!$A$34:$A$777,$A323,СВЦЭМ!$B$34:$B$777,V$296)+'СЕТ СН'!$F$13</f>
        <v>0</v>
      </c>
      <c r="W323" s="37">
        <f>SUMIFS(СВЦЭМ!$I$34:$I$777,СВЦЭМ!$A$34:$A$777,$A323,СВЦЭМ!$B$34:$B$777,W$296)+'СЕТ СН'!$F$13</f>
        <v>0</v>
      </c>
      <c r="X323" s="37">
        <f>SUMIFS(СВЦЭМ!$I$34:$I$777,СВЦЭМ!$A$34:$A$777,$A323,СВЦЭМ!$B$34:$B$777,X$296)+'СЕТ СН'!$F$13</f>
        <v>0</v>
      </c>
      <c r="Y323" s="37">
        <f>SUMIFS(СВЦЭМ!$I$34:$I$777,СВЦЭМ!$A$34:$A$777,$A323,СВЦЭМ!$B$34:$B$777,Y$296)+'СЕТ СН'!$F$13</f>
        <v>0</v>
      </c>
    </row>
    <row r="324" spans="1:27" ht="15.75" x14ac:dyDescent="0.2">
      <c r="A324" s="36">
        <f t="shared" si="8"/>
        <v>42641</v>
      </c>
      <c r="B324" s="37">
        <f>SUMIFS(СВЦЭМ!$I$34:$I$777,СВЦЭМ!$A$34:$A$777,$A324,СВЦЭМ!$B$34:$B$777,B$296)+'СЕТ СН'!$F$13</f>
        <v>0</v>
      </c>
      <c r="C324" s="37">
        <f>SUMIFS(СВЦЭМ!$I$34:$I$777,СВЦЭМ!$A$34:$A$777,$A324,СВЦЭМ!$B$34:$B$777,C$296)+'СЕТ СН'!$F$13</f>
        <v>0</v>
      </c>
      <c r="D324" s="37">
        <f>SUMIFS(СВЦЭМ!$I$34:$I$777,СВЦЭМ!$A$34:$A$777,$A324,СВЦЭМ!$B$34:$B$777,D$296)+'СЕТ СН'!$F$13</f>
        <v>0</v>
      </c>
      <c r="E324" s="37">
        <f>SUMIFS(СВЦЭМ!$I$34:$I$777,СВЦЭМ!$A$34:$A$777,$A324,СВЦЭМ!$B$34:$B$777,E$296)+'СЕТ СН'!$F$13</f>
        <v>0</v>
      </c>
      <c r="F324" s="37">
        <f>SUMIFS(СВЦЭМ!$I$34:$I$777,СВЦЭМ!$A$34:$A$777,$A324,СВЦЭМ!$B$34:$B$777,F$296)+'СЕТ СН'!$F$13</f>
        <v>0</v>
      </c>
      <c r="G324" s="37">
        <f>SUMIFS(СВЦЭМ!$I$34:$I$777,СВЦЭМ!$A$34:$A$777,$A324,СВЦЭМ!$B$34:$B$777,G$296)+'СЕТ СН'!$F$13</f>
        <v>0</v>
      </c>
      <c r="H324" s="37">
        <f>SUMIFS(СВЦЭМ!$I$34:$I$777,СВЦЭМ!$A$34:$A$777,$A324,СВЦЭМ!$B$34:$B$777,H$296)+'СЕТ СН'!$F$13</f>
        <v>0</v>
      </c>
      <c r="I324" s="37">
        <f>SUMIFS(СВЦЭМ!$I$34:$I$777,СВЦЭМ!$A$34:$A$777,$A324,СВЦЭМ!$B$34:$B$777,I$296)+'СЕТ СН'!$F$13</f>
        <v>0</v>
      </c>
      <c r="J324" s="37">
        <f>SUMIFS(СВЦЭМ!$I$34:$I$777,СВЦЭМ!$A$34:$A$777,$A324,СВЦЭМ!$B$34:$B$777,J$296)+'СЕТ СН'!$F$13</f>
        <v>0</v>
      </c>
      <c r="K324" s="37">
        <f>SUMIFS(СВЦЭМ!$I$34:$I$777,СВЦЭМ!$A$34:$A$777,$A324,СВЦЭМ!$B$34:$B$777,K$296)+'СЕТ СН'!$F$13</f>
        <v>0</v>
      </c>
      <c r="L324" s="37">
        <f>SUMIFS(СВЦЭМ!$I$34:$I$777,СВЦЭМ!$A$34:$A$777,$A324,СВЦЭМ!$B$34:$B$777,L$296)+'СЕТ СН'!$F$13</f>
        <v>0</v>
      </c>
      <c r="M324" s="37">
        <f>SUMIFS(СВЦЭМ!$I$34:$I$777,СВЦЭМ!$A$34:$A$777,$A324,СВЦЭМ!$B$34:$B$777,M$296)+'СЕТ СН'!$F$13</f>
        <v>0</v>
      </c>
      <c r="N324" s="37">
        <f>SUMIFS(СВЦЭМ!$I$34:$I$777,СВЦЭМ!$A$34:$A$777,$A324,СВЦЭМ!$B$34:$B$777,N$296)+'СЕТ СН'!$F$13</f>
        <v>0</v>
      </c>
      <c r="O324" s="37">
        <f>SUMIFS(СВЦЭМ!$I$34:$I$777,СВЦЭМ!$A$34:$A$777,$A324,СВЦЭМ!$B$34:$B$777,O$296)+'СЕТ СН'!$F$13</f>
        <v>0</v>
      </c>
      <c r="P324" s="37">
        <f>SUMIFS(СВЦЭМ!$I$34:$I$777,СВЦЭМ!$A$34:$A$777,$A324,СВЦЭМ!$B$34:$B$777,P$296)+'СЕТ СН'!$F$13</f>
        <v>0</v>
      </c>
      <c r="Q324" s="37">
        <f>SUMIFS(СВЦЭМ!$I$34:$I$777,СВЦЭМ!$A$34:$A$777,$A324,СВЦЭМ!$B$34:$B$777,Q$296)+'СЕТ СН'!$F$13</f>
        <v>0</v>
      </c>
      <c r="R324" s="37">
        <f>SUMIFS(СВЦЭМ!$I$34:$I$777,СВЦЭМ!$A$34:$A$777,$A324,СВЦЭМ!$B$34:$B$777,R$296)+'СЕТ СН'!$F$13</f>
        <v>0</v>
      </c>
      <c r="S324" s="37">
        <f>SUMIFS(СВЦЭМ!$I$34:$I$777,СВЦЭМ!$A$34:$A$777,$A324,СВЦЭМ!$B$34:$B$777,S$296)+'СЕТ СН'!$F$13</f>
        <v>0</v>
      </c>
      <c r="T324" s="37">
        <f>SUMIFS(СВЦЭМ!$I$34:$I$777,СВЦЭМ!$A$34:$A$777,$A324,СВЦЭМ!$B$34:$B$777,T$296)+'СЕТ СН'!$F$13</f>
        <v>0</v>
      </c>
      <c r="U324" s="37">
        <f>SUMIFS(СВЦЭМ!$I$34:$I$777,СВЦЭМ!$A$34:$A$777,$A324,СВЦЭМ!$B$34:$B$777,U$296)+'СЕТ СН'!$F$13</f>
        <v>0</v>
      </c>
      <c r="V324" s="37">
        <f>SUMIFS(СВЦЭМ!$I$34:$I$777,СВЦЭМ!$A$34:$A$777,$A324,СВЦЭМ!$B$34:$B$777,V$296)+'СЕТ СН'!$F$13</f>
        <v>0</v>
      </c>
      <c r="W324" s="37">
        <f>SUMIFS(СВЦЭМ!$I$34:$I$777,СВЦЭМ!$A$34:$A$777,$A324,СВЦЭМ!$B$34:$B$777,W$296)+'СЕТ СН'!$F$13</f>
        <v>0</v>
      </c>
      <c r="X324" s="37">
        <f>SUMIFS(СВЦЭМ!$I$34:$I$777,СВЦЭМ!$A$34:$A$777,$A324,СВЦЭМ!$B$34:$B$777,X$296)+'СЕТ СН'!$F$13</f>
        <v>0</v>
      </c>
      <c r="Y324" s="37">
        <f>SUMIFS(СВЦЭМ!$I$34:$I$777,СВЦЭМ!$A$34:$A$777,$A324,СВЦЭМ!$B$34:$B$777,Y$296)+'СЕТ СН'!$F$13</f>
        <v>0</v>
      </c>
    </row>
    <row r="325" spans="1:27" ht="15.75" x14ac:dyDescent="0.2">
      <c r="A325" s="36">
        <f t="shared" si="8"/>
        <v>42642</v>
      </c>
      <c r="B325" s="37">
        <f>SUMIFS(СВЦЭМ!$I$34:$I$777,СВЦЭМ!$A$34:$A$777,$A325,СВЦЭМ!$B$34:$B$777,B$296)+'СЕТ СН'!$F$13</f>
        <v>0</v>
      </c>
      <c r="C325" s="37">
        <f>SUMIFS(СВЦЭМ!$I$34:$I$777,СВЦЭМ!$A$34:$A$777,$A325,СВЦЭМ!$B$34:$B$777,C$296)+'СЕТ СН'!$F$13</f>
        <v>0</v>
      </c>
      <c r="D325" s="37">
        <f>SUMIFS(СВЦЭМ!$I$34:$I$777,СВЦЭМ!$A$34:$A$777,$A325,СВЦЭМ!$B$34:$B$777,D$296)+'СЕТ СН'!$F$13</f>
        <v>0</v>
      </c>
      <c r="E325" s="37">
        <f>SUMIFS(СВЦЭМ!$I$34:$I$777,СВЦЭМ!$A$34:$A$777,$A325,СВЦЭМ!$B$34:$B$777,E$296)+'СЕТ СН'!$F$13</f>
        <v>0</v>
      </c>
      <c r="F325" s="37">
        <f>SUMIFS(СВЦЭМ!$I$34:$I$777,СВЦЭМ!$A$34:$A$777,$A325,СВЦЭМ!$B$34:$B$777,F$296)+'СЕТ СН'!$F$13</f>
        <v>0</v>
      </c>
      <c r="G325" s="37">
        <f>SUMIFS(СВЦЭМ!$I$34:$I$777,СВЦЭМ!$A$34:$A$777,$A325,СВЦЭМ!$B$34:$B$777,G$296)+'СЕТ СН'!$F$13</f>
        <v>0</v>
      </c>
      <c r="H325" s="37">
        <f>SUMIFS(СВЦЭМ!$I$34:$I$777,СВЦЭМ!$A$34:$A$777,$A325,СВЦЭМ!$B$34:$B$777,H$296)+'СЕТ СН'!$F$13</f>
        <v>0</v>
      </c>
      <c r="I325" s="37">
        <f>SUMIFS(СВЦЭМ!$I$34:$I$777,СВЦЭМ!$A$34:$A$777,$A325,СВЦЭМ!$B$34:$B$777,I$296)+'СЕТ СН'!$F$13</f>
        <v>0</v>
      </c>
      <c r="J325" s="37">
        <f>SUMIFS(СВЦЭМ!$I$34:$I$777,СВЦЭМ!$A$34:$A$777,$A325,СВЦЭМ!$B$34:$B$777,J$296)+'СЕТ СН'!$F$13</f>
        <v>0</v>
      </c>
      <c r="K325" s="37">
        <f>SUMIFS(СВЦЭМ!$I$34:$I$777,СВЦЭМ!$A$34:$A$777,$A325,СВЦЭМ!$B$34:$B$777,K$296)+'СЕТ СН'!$F$13</f>
        <v>0</v>
      </c>
      <c r="L325" s="37">
        <f>SUMIFS(СВЦЭМ!$I$34:$I$777,СВЦЭМ!$A$34:$A$777,$A325,СВЦЭМ!$B$34:$B$777,L$296)+'СЕТ СН'!$F$13</f>
        <v>0</v>
      </c>
      <c r="M325" s="37">
        <f>SUMIFS(СВЦЭМ!$I$34:$I$777,СВЦЭМ!$A$34:$A$777,$A325,СВЦЭМ!$B$34:$B$777,M$296)+'СЕТ СН'!$F$13</f>
        <v>0</v>
      </c>
      <c r="N325" s="37">
        <f>SUMIFS(СВЦЭМ!$I$34:$I$777,СВЦЭМ!$A$34:$A$777,$A325,СВЦЭМ!$B$34:$B$777,N$296)+'СЕТ СН'!$F$13</f>
        <v>0</v>
      </c>
      <c r="O325" s="37">
        <f>SUMIFS(СВЦЭМ!$I$34:$I$777,СВЦЭМ!$A$34:$A$777,$A325,СВЦЭМ!$B$34:$B$777,O$296)+'СЕТ СН'!$F$13</f>
        <v>0</v>
      </c>
      <c r="P325" s="37">
        <f>SUMIFS(СВЦЭМ!$I$34:$I$777,СВЦЭМ!$A$34:$A$777,$A325,СВЦЭМ!$B$34:$B$777,P$296)+'СЕТ СН'!$F$13</f>
        <v>0</v>
      </c>
      <c r="Q325" s="37">
        <f>SUMIFS(СВЦЭМ!$I$34:$I$777,СВЦЭМ!$A$34:$A$777,$A325,СВЦЭМ!$B$34:$B$777,Q$296)+'СЕТ СН'!$F$13</f>
        <v>0</v>
      </c>
      <c r="R325" s="37">
        <f>SUMIFS(СВЦЭМ!$I$34:$I$777,СВЦЭМ!$A$34:$A$777,$A325,СВЦЭМ!$B$34:$B$777,R$296)+'СЕТ СН'!$F$13</f>
        <v>0</v>
      </c>
      <c r="S325" s="37">
        <f>SUMIFS(СВЦЭМ!$I$34:$I$777,СВЦЭМ!$A$34:$A$777,$A325,СВЦЭМ!$B$34:$B$777,S$296)+'СЕТ СН'!$F$13</f>
        <v>0</v>
      </c>
      <c r="T325" s="37">
        <f>SUMIFS(СВЦЭМ!$I$34:$I$777,СВЦЭМ!$A$34:$A$777,$A325,СВЦЭМ!$B$34:$B$777,T$296)+'СЕТ СН'!$F$13</f>
        <v>0</v>
      </c>
      <c r="U325" s="37">
        <f>SUMIFS(СВЦЭМ!$I$34:$I$777,СВЦЭМ!$A$34:$A$777,$A325,СВЦЭМ!$B$34:$B$777,U$296)+'СЕТ СН'!$F$13</f>
        <v>0</v>
      </c>
      <c r="V325" s="37">
        <f>SUMIFS(СВЦЭМ!$I$34:$I$777,СВЦЭМ!$A$34:$A$777,$A325,СВЦЭМ!$B$34:$B$777,V$296)+'СЕТ СН'!$F$13</f>
        <v>0</v>
      </c>
      <c r="W325" s="37">
        <f>SUMIFS(СВЦЭМ!$I$34:$I$777,СВЦЭМ!$A$34:$A$777,$A325,СВЦЭМ!$B$34:$B$777,W$296)+'СЕТ СН'!$F$13</f>
        <v>0</v>
      </c>
      <c r="X325" s="37">
        <f>SUMIFS(СВЦЭМ!$I$34:$I$777,СВЦЭМ!$A$34:$A$777,$A325,СВЦЭМ!$B$34:$B$777,X$296)+'СЕТ СН'!$F$13</f>
        <v>0</v>
      </c>
      <c r="Y325" s="37">
        <f>SUMIFS(СВЦЭМ!$I$34:$I$777,СВЦЭМ!$A$34:$A$777,$A325,СВЦЭМ!$B$34:$B$777,Y$296)+'СЕТ СН'!$F$13</f>
        <v>0</v>
      </c>
    </row>
    <row r="326" spans="1:27" ht="15.75" x14ac:dyDescent="0.2">
      <c r="A326" s="36">
        <f t="shared" si="8"/>
        <v>42643</v>
      </c>
      <c r="B326" s="37">
        <f>SUMIFS(СВЦЭМ!$I$34:$I$777,СВЦЭМ!$A$34:$A$777,$A326,СВЦЭМ!$B$34:$B$777,B$296)+'СЕТ СН'!$F$13</f>
        <v>0</v>
      </c>
      <c r="C326" s="37">
        <f>SUMIFS(СВЦЭМ!$I$34:$I$777,СВЦЭМ!$A$34:$A$777,$A326,СВЦЭМ!$B$34:$B$777,C$296)+'СЕТ СН'!$F$13</f>
        <v>0</v>
      </c>
      <c r="D326" s="37">
        <f>SUMIFS(СВЦЭМ!$I$34:$I$777,СВЦЭМ!$A$34:$A$777,$A326,СВЦЭМ!$B$34:$B$777,D$296)+'СЕТ СН'!$F$13</f>
        <v>0</v>
      </c>
      <c r="E326" s="37">
        <f>SUMIFS(СВЦЭМ!$I$34:$I$777,СВЦЭМ!$A$34:$A$777,$A326,СВЦЭМ!$B$34:$B$777,E$296)+'СЕТ СН'!$F$13</f>
        <v>0</v>
      </c>
      <c r="F326" s="37">
        <f>SUMIFS(СВЦЭМ!$I$34:$I$777,СВЦЭМ!$A$34:$A$777,$A326,СВЦЭМ!$B$34:$B$777,F$296)+'СЕТ СН'!$F$13</f>
        <v>0</v>
      </c>
      <c r="G326" s="37">
        <f>SUMIFS(СВЦЭМ!$I$34:$I$777,СВЦЭМ!$A$34:$A$777,$A326,СВЦЭМ!$B$34:$B$777,G$296)+'СЕТ СН'!$F$13</f>
        <v>0</v>
      </c>
      <c r="H326" s="37">
        <f>SUMIFS(СВЦЭМ!$I$34:$I$777,СВЦЭМ!$A$34:$A$777,$A326,СВЦЭМ!$B$34:$B$777,H$296)+'СЕТ СН'!$F$13</f>
        <v>0</v>
      </c>
      <c r="I326" s="37">
        <f>SUMIFS(СВЦЭМ!$I$34:$I$777,СВЦЭМ!$A$34:$A$777,$A326,СВЦЭМ!$B$34:$B$777,I$296)+'СЕТ СН'!$F$13</f>
        <v>0</v>
      </c>
      <c r="J326" s="37">
        <f>SUMIFS(СВЦЭМ!$I$34:$I$777,СВЦЭМ!$A$34:$A$777,$A326,СВЦЭМ!$B$34:$B$777,J$296)+'СЕТ СН'!$F$13</f>
        <v>0</v>
      </c>
      <c r="K326" s="37">
        <f>SUMIFS(СВЦЭМ!$I$34:$I$777,СВЦЭМ!$A$34:$A$777,$A326,СВЦЭМ!$B$34:$B$777,K$296)+'СЕТ СН'!$F$13</f>
        <v>0</v>
      </c>
      <c r="L326" s="37">
        <f>SUMIFS(СВЦЭМ!$I$34:$I$777,СВЦЭМ!$A$34:$A$777,$A326,СВЦЭМ!$B$34:$B$777,L$296)+'СЕТ СН'!$F$13</f>
        <v>0</v>
      </c>
      <c r="M326" s="37">
        <f>SUMIFS(СВЦЭМ!$I$34:$I$777,СВЦЭМ!$A$34:$A$777,$A326,СВЦЭМ!$B$34:$B$777,M$296)+'СЕТ СН'!$F$13</f>
        <v>0</v>
      </c>
      <c r="N326" s="37">
        <f>SUMIFS(СВЦЭМ!$I$34:$I$777,СВЦЭМ!$A$34:$A$777,$A326,СВЦЭМ!$B$34:$B$777,N$296)+'СЕТ СН'!$F$13</f>
        <v>0</v>
      </c>
      <c r="O326" s="37">
        <f>SUMIFS(СВЦЭМ!$I$34:$I$777,СВЦЭМ!$A$34:$A$777,$A326,СВЦЭМ!$B$34:$B$777,O$296)+'СЕТ СН'!$F$13</f>
        <v>0</v>
      </c>
      <c r="P326" s="37">
        <f>SUMIFS(СВЦЭМ!$I$34:$I$777,СВЦЭМ!$A$34:$A$777,$A326,СВЦЭМ!$B$34:$B$777,P$296)+'СЕТ СН'!$F$13</f>
        <v>0</v>
      </c>
      <c r="Q326" s="37">
        <f>SUMIFS(СВЦЭМ!$I$34:$I$777,СВЦЭМ!$A$34:$A$777,$A326,СВЦЭМ!$B$34:$B$777,Q$296)+'СЕТ СН'!$F$13</f>
        <v>0</v>
      </c>
      <c r="R326" s="37">
        <f>SUMIFS(СВЦЭМ!$I$34:$I$777,СВЦЭМ!$A$34:$A$777,$A326,СВЦЭМ!$B$34:$B$777,R$296)+'СЕТ СН'!$F$13</f>
        <v>0</v>
      </c>
      <c r="S326" s="37">
        <f>SUMIFS(СВЦЭМ!$I$34:$I$777,СВЦЭМ!$A$34:$A$777,$A326,СВЦЭМ!$B$34:$B$777,S$296)+'СЕТ СН'!$F$13</f>
        <v>0</v>
      </c>
      <c r="T326" s="37">
        <f>SUMIFS(СВЦЭМ!$I$34:$I$777,СВЦЭМ!$A$34:$A$777,$A326,СВЦЭМ!$B$34:$B$777,T$296)+'СЕТ СН'!$F$13</f>
        <v>0</v>
      </c>
      <c r="U326" s="37">
        <f>SUMIFS(СВЦЭМ!$I$34:$I$777,СВЦЭМ!$A$34:$A$777,$A326,СВЦЭМ!$B$34:$B$777,U$296)+'СЕТ СН'!$F$13</f>
        <v>0</v>
      </c>
      <c r="V326" s="37">
        <f>SUMIFS(СВЦЭМ!$I$34:$I$777,СВЦЭМ!$A$34:$A$777,$A326,СВЦЭМ!$B$34:$B$777,V$296)+'СЕТ СН'!$F$13</f>
        <v>0</v>
      </c>
      <c r="W326" s="37">
        <f>SUMIFS(СВЦЭМ!$I$34:$I$777,СВЦЭМ!$A$34:$A$777,$A326,СВЦЭМ!$B$34:$B$777,W$296)+'СЕТ СН'!$F$13</f>
        <v>0</v>
      </c>
      <c r="X326" s="37">
        <f>SUMIFS(СВЦЭМ!$I$34:$I$777,СВЦЭМ!$A$34:$A$777,$A326,СВЦЭМ!$B$34:$B$777,X$296)+'СЕТ СН'!$F$13</f>
        <v>0</v>
      </c>
      <c r="Y326" s="37">
        <f>SUMIFS(СВЦЭМ!$I$34:$I$777,СВЦЭМ!$A$34:$A$777,$A326,СВЦЭМ!$B$34:$B$777,Y$296)+'СЕТ СН'!$F$13</f>
        <v>0</v>
      </c>
    </row>
    <row r="327" spans="1:27" ht="15.75" x14ac:dyDescent="0.2">
      <c r="A327" s="36">
        <f t="shared" si="8"/>
        <v>42644</v>
      </c>
      <c r="B327" s="37">
        <f>SUMIFS(СВЦЭМ!$I$34:$I$777,СВЦЭМ!$A$34:$A$777,$A327,СВЦЭМ!$B$34:$B$777,B$296)+'СЕТ СН'!$F$13</f>
        <v>0</v>
      </c>
      <c r="C327" s="37">
        <f>SUMIFS(СВЦЭМ!$I$34:$I$777,СВЦЭМ!$A$34:$A$777,$A327,СВЦЭМ!$B$34:$B$777,C$296)+'СЕТ СН'!$F$13</f>
        <v>0</v>
      </c>
      <c r="D327" s="37">
        <f>SUMIFS(СВЦЭМ!$I$34:$I$777,СВЦЭМ!$A$34:$A$777,$A327,СВЦЭМ!$B$34:$B$777,D$296)+'СЕТ СН'!$F$13</f>
        <v>0</v>
      </c>
      <c r="E327" s="37">
        <f>SUMIFS(СВЦЭМ!$I$34:$I$777,СВЦЭМ!$A$34:$A$777,$A327,СВЦЭМ!$B$34:$B$777,E$296)+'СЕТ СН'!$F$13</f>
        <v>0</v>
      </c>
      <c r="F327" s="37">
        <f>SUMIFS(СВЦЭМ!$I$34:$I$777,СВЦЭМ!$A$34:$A$777,$A327,СВЦЭМ!$B$34:$B$777,F$296)+'СЕТ СН'!$F$13</f>
        <v>0</v>
      </c>
      <c r="G327" s="37">
        <f>SUMIFS(СВЦЭМ!$I$34:$I$777,СВЦЭМ!$A$34:$A$777,$A327,СВЦЭМ!$B$34:$B$777,G$296)+'СЕТ СН'!$F$13</f>
        <v>0</v>
      </c>
      <c r="H327" s="37">
        <f>SUMIFS(СВЦЭМ!$I$34:$I$777,СВЦЭМ!$A$34:$A$777,$A327,СВЦЭМ!$B$34:$B$777,H$296)+'СЕТ СН'!$F$13</f>
        <v>0</v>
      </c>
      <c r="I327" s="37">
        <f>SUMIFS(СВЦЭМ!$I$34:$I$777,СВЦЭМ!$A$34:$A$777,$A327,СВЦЭМ!$B$34:$B$777,I$296)+'СЕТ СН'!$F$13</f>
        <v>0</v>
      </c>
      <c r="J327" s="37">
        <f>SUMIFS(СВЦЭМ!$I$34:$I$777,СВЦЭМ!$A$34:$A$777,$A327,СВЦЭМ!$B$34:$B$777,J$296)+'СЕТ СН'!$F$13</f>
        <v>0</v>
      </c>
      <c r="K327" s="37">
        <f>SUMIFS(СВЦЭМ!$I$34:$I$777,СВЦЭМ!$A$34:$A$777,$A327,СВЦЭМ!$B$34:$B$777,K$296)+'СЕТ СН'!$F$13</f>
        <v>0</v>
      </c>
      <c r="L327" s="37">
        <f>SUMIFS(СВЦЭМ!$I$34:$I$777,СВЦЭМ!$A$34:$A$777,$A327,СВЦЭМ!$B$34:$B$777,L$296)+'СЕТ СН'!$F$13</f>
        <v>0</v>
      </c>
      <c r="M327" s="37">
        <f>SUMIFS(СВЦЭМ!$I$34:$I$777,СВЦЭМ!$A$34:$A$777,$A327,СВЦЭМ!$B$34:$B$777,M$296)+'СЕТ СН'!$F$13</f>
        <v>0</v>
      </c>
      <c r="N327" s="37">
        <f>SUMIFS(СВЦЭМ!$I$34:$I$777,СВЦЭМ!$A$34:$A$777,$A327,СВЦЭМ!$B$34:$B$777,N$296)+'СЕТ СН'!$F$13</f>
        <v>0</v>
      </c>
      <c r="O327" s="37">
        <f>SUMIFS(СВЦЭМ!$I$34:$I$777,СВЦЭМ!$A$34:$A$777,$A327,СВЦЭМ!$B$34:$B$777,O$296)+'СЕТ СН'!$F$13</f>
        <v>0</v>
      </c>
      <c r="P327" s="37">
        <f>SUMIFS(СВЦЭМ!$I$34:$I$777,СВЦЭМ!$A$34:$A$777,$A327,СВЦЭМ!$B$34:$B$777,P$296)+'СЕТ СН'!$F$13</f>
        <v>0</v>
      </c>
      <c r="Q327" s="37">
        <f>SUMIFS(СВЦЭМ!$I$34:$I$777,СВЦЭМ!$A$34:$A$777,$A327,СВЦЭМ!$B$34:$B$777,Q$296)+'СЕТ СН'!$F$13</f>
        <v>0</v>
      </c>
      <c r="R327" s="37">
        <f>SUMIFS(СВЦЭМ!$I$34:$I$777,СВЦЭМ!$A$34:$A$777,$A327,СВЦЭМ!$B$34:$B$777,R$296)+'СЕТ СН'!$F$13</f>
        <v>0</v>
      </c>
      <c r="S327" s="37">
        <f>SUMIFS(СВЦЭМ!$I$34:$I$777,СВЦЭМ!$A$34:$A$777,$A327,СВЦЭМ!$B$34:$B$777,S$296)+'СЕТ СН'!$F$13</f>
        <v>0</v>
      </c>
      <c r="T327" s="37">
        <f>SUMIFS(СВЦЭМ!$I$34:$I$777,СВЦЭМ!$A$34:$A$777,$A327,СВЦЭМ!$B$34:$B$777,T$296)+'СЕТ СН'!$F$13</f>
        <v>0</v>
      </c>
      <c r="U327" s="37">
        <f>SUMIFS(СВЦЭМ!$I$34:$I$777,СВЦЭМ!$A$34:$A$777,$A327,СВЦЭМ!$B$34:$B$777,U$296)+'СЕТ СН'!$F$13</f>
        <v>0</v>
      </c>
      <c r="V327" s="37">
        <f>SUMIFS(СВЦЭМ!$I$34:$I$777,СВЦЭМ!$A$34:$A$777,$A327,СВЦЭМ!$B$34:$B$777,V$296)+'СЕТ СН'!$F$13</f>
        <v>0</v>
      </c>
      <c r="W327" s="37">
        <f>SUMIFS(СВЦЭМ!$I$34:$I$777,СВЦЭМ!$A$34:$A$777,$A327,СВЦЭМ!$B$34:$B$777,W$296)+'СЕТ СН'!$F$13</f>
        <v>0</v>
      </c>
      <c r="X327" s="37">
        <f>SUMIFS(СВЦЭМ!$I$34:$I$777,СВЦЭМ!$A$34:$A$777,$A327,СВЦЭМ!$B$34:$B$777,X$296)+'СЕТ СН'!$F$13</f>
        <v>0</v>
      </c>
      <c r="Y327" s="37">
        <f>SUMIFS(СВЦЭМ!$I$34:$I$777,СВЦЭМ!$A$34:$A$777,$A327,СВЦЭМ!$B$34:$B$777,Y$296)+'СЕТ СН'!$F$13</f>
        <v>0</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19" t="s">
        <v>7</v>
      </c>
      <c r="B329" s="113" t="s">
        <v>133</v>
      </c>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5"/>
    </row>
    <row r="330" spans="1:27" ht="12.75" customHeight="1" x14ac:dyDescent="0.2">
      <c r="A330" s="120"/>
      <c r="B330" s="116"/>
      <c r="C330" s="117"/>
      <c r="D330" s="117"/>
      <c r="E330" s="117"/>
      <c r="F330" s="117"/>
      <c r="G330" s="117"/>
      <c r="H330" s="117"/>
      <c r="I330" s="117"/>
      <c r="J330" s="117"/>
      <c r="K330" s="117"/>
      <c r="L330" s="117"/>
      <c r="M330" s="117"/>
      <c r="N330" s="117"/>
      <c r="O330" s="117"/>
      <c r="P330" s="117"/>
      <c r="Q330" s="117"/>
      <c r="R330" s="117"/>
      <c r="S330" s="117"/>
      <c r="T330" s="117"/>
      <c r="U330" s="117"/>
      <c r="V330" s="117"/>
      <c r="W330" s="117"/>
      <c r="X330" s="117"/>
      <c r="Y330" s="118"/>
    </row>
    <row r="331" spans="1:27" s="47" customFormat="1" ht="12.75" customHeight="1" x14ac:dyDescent="0.2">
      <c r="A331" s="121"/>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01.09.2016</v>
      </c>
      <c r="B332" s="37">
        <f>SUMIFS(СВЦЭМ!$J$34:$J$777,СВЦЭМ!$A$34:$A$777,$A332,СВЦЭМ!$B$34:$B$777,B$331)+'СЕТ СН'!$F$13</f>
        <v>366.43644982000001</v>
      </c>
      <c r="C332" s="37">
        <f>SUMIFS(СВЦЭМ!$J$34:$J$777,СВЦЭМ!$A$34:$A$777,$A332,СВЦЭМ!$B$34:$B$777,C$331)+'СЕТ СН'!$F$13</f>
        <v>403.3049178</v>
      </c>
      <c r="D332" s="37">
        <f>SUMIFS(СВЦЭМ!$J$34:$J$777,СВЦЭМ!$A$34:$A$777,$A332,СВЦЭМ!$B$34:$B$777,D$331)+'СЕТ СН'!$F$13</f>
        <v>433.76784128999998</v>
      </c>
      <c r="E332" s="37">
        <f>SUMIFS(СВЦЭМ!$J$34:$J$777,СВЦЭМ!$A$34:$A$777,$A332,СВЦЭМ!$B$34:$B$777,E$331)+'СЕТ СН'!$F$13</f>
        <v>441.66794247000001</v>
      </c>
      <c r="F332" s="37">
        <f>SUMIFS(СВЦЭМ!$J$34:$J$777,СВЦЭМ!$A$34:$A$777,$A332,СВЦЭМ!$B$34:$B$777,F$331)+'СЕТ СН'!$F$13</f>
        <v>442.30858401</v>
      </c>
      <c r="G332" s="37">
        <f>SUMIFS(СВЦЭМ!$J$34:$J$777,СВЦЭМ!$A$34:$A$777,$A332,СВЦЭМ!$B$34:$B$777,G$331)+'СЕТ СН'!$F$13</f>
        <v>430.89336743000001</v>
      </c>
      <c r="H332" s="37">
        <f>SUMIFS(СВЦЭМ!$J$34:$J$777,СВЦЭМ!$A$34:$A$777,$A332,СВЦЭМ!$B$34:$B$777,H$331)+'СЕТ СН'!$F$13</f>
        <v>408.74221670999998</v>
      </c>
      <c r="I332" s="37">
        <f>SUMIFS(СВЦЭМ!$J$34:$J$777,СВЦЭМ!$A$34:$A$777,$A332,СВЦЭМ!$B$34:$B$777,I$331)+'СЕТ СН'!$F$13</f>
        <v>369.19067178</v>
      </c>
      <c r="J332" s="37">
        <f>SUMIFS(СВЦЭМ!$J$34:$J$777,СВЦЭМ!$A$34:$A$777,$A332,СВЦЭМ!$B$34:$B$777,J$331)+'СЕТ СН'!$F$13</f>
        <v>332.16169581999998</v>
      </c>
      <c r="K332" s="37">
        <f>SUMIFS(СВЦЭМ!$J$34:$J$777,СВЦЭМ!$A$34:$A$777,$A332,СВЦЭМ!$B$34:$B$777,K$331)+'СЕТ СН'!$F$13</f>
        <v>317.87193102999998</v>
      </c>
      <c r="L332" s="37">
        <f>SUMIFS(СВЦЭМ!$J$34:$J$777,СВЦЭМ!$A$34:$A$777,$A332,СВЦЭМ!$B$34:$B$777,L$331)+'СЕТ СН'!$F$13</f>
        <v>310.41669859000001</v>
      </c>
      <c r="M332" s="37">
        <f>SUMIFS(СВЦЭМ!$J$34:$J$777,СВЦЭМ!$A$34:$A$777,$A332,СВЦЭМ!$B$34:$B$777,M$331)+'СЕТ СН'!$F$13</f>
        <v>303.81377732999999</v>
      </c>
      <c r="N332" s="37">
        <f>SUMIFS(СВЦЭМ!$J$34:$J$777,СВЦЭМ!$A$34:$A$777,$A332,СВЦЭМ!$B$34:$B$777,N$331)+'СЕТ СН'!$F$13</f>
        <v>299.49006960000003</v>
      </c>
      <c r="O332" s="37">
        <f>SUMIFS(СВЦЭМ!$J$34:$J$777,СВЦЭМ!$A$34:$A$777,$A332,СВЦЭМ!$B$34:$B$777,O$331)+'СЕТ СН'!$F$13</f>
        <v>300.87224069000001</v>
      </c>
      <c r="P332" s="37">
        <f>SUMIFS(СВЦЭМ!$J$34:$J$777,СВЦЭМ!$A$34:$A$777,$A332,СВЦЭМ!$B$34:$B$777,P$331)+'СЕТ СН'!$F$13</f>
        <v>297.57929926000003</v>
      </c>
      <c r="Q332" s="37">
        <f>SUMIFS(СВЦЭМ!$J$34:$J$777,СВЦЭМ!$A$34:$A$777,$A332,СВЦЭМ!$B$34:$B$777,Q$331)+'СЕТ СН'!$F$13</f>
        <v>303.33740313999999</v>
      </c>
      <c r="R332" s="37">
        <f>SUMIFS(СВЦЭМ!$J$34:$J$777,СВЦЭМ!$A$34:$A$777,$A332,СВЦЭМ!$B$34:$B$777,R$331)+'СЕТ СН'!$F$13</f>
        <v>302.52901512</v>
      </c>
      <c r="S332" s="37">
        <f>SUMIFS(СВЦЭМ!$J$34:$J$777,СВЦЭМ!$A$34:$A$777,$A332,СВЦЭМ!$B$34:$B$777,S$331)+'СЕТ СН'!$F$13</f>
        <v>304.74105642000001</v>
      </c>
      <c r="T332" s="37">
        <f>SUMIFS(СВЦЭМ!$J$34:$J$777,СВЦЭМ!$A$34:$A$777,$A332,СВЦЭМ!$B$34:$B$777,T$331)+'СЕТ СН'!$F$13</f>
        <v>311.90400790000001</v>
      </c>
      <c r="U332" s="37">
        <f>SUMIFS(СВЦЭМ!$J$34:$J$777,СВЦЭМ!$A$34:$A$777,$A332,СВЦЭМ!$B$34:$B$777,U$331)+'СЕТ СН'!$F$13</f>
        <v>315.25328246999999</v>
      </c>
      <c r="V332" s="37">
        <f>SUMIFS(СВЦЭМ!$J$34:$J$777,СВЦЭМ!$A$34:$A$777,$A332,СВЦЭМ!$B$34:$B$777,V$331)+'СЕТ СН'!$F$13</f>
        <v>329.71412371000002</v>
      </c>
      <c r="W332" s="37">
        <f>SUMIFS(СВЦЭМ!$J$34:$J$777,СВЦЭМ!$A$34:$A$777,$A332,СВЦЭМ!$B$34:$B$777,W$331)+'СЕТ СН'!$F$13</f>
        <v>333.37253107999999</v>
      </c>
      <c r="X332" s="37">
        <f>SUMIFS(СВЦЭМ!$J$34:$J$777,СВЦЭМ!$A$34:$A$777,$A332,СВЦЭМ!$B$34:$B$777,X$331)+'СЕТ СН'!$F$13</f>
        <v>324.87474759999998</v>
      </c>
      <c r="Y332" s="37">
        <f>SUMIFS(СВЦЭМ!$J$34:$J$777,СВЦЭМ!$A$34:$A$777,$A332,СВЦЭМ!$B$34:$B$777,Y$331)+'СЕТ СН'!$F$13</f>
        <v>324.79596778000001</v>
      </c>
      <c r="AA332" s="46"/>
    </row>
    <row r="333" spans="1:27" ht="15.75" x14ac:dyDescent="0.2">
      <c r="A333" s="36">
        <f>A332+1</f>
        <v>42615</v>
      </c>
      <c r="B333" s="37">
        <f>SUMIFS(СВЦЭМ!$J$34:$J$777,СВЦЭМ!$A$34:$A$777,$A333,СВЦЭМ!$B$34:$B$777,B$331)+'СЕТ СН'!$F$13</f>
        <v>369.24189467999997</v>
      </c>
      <c r="C333" s="37">
        <f>SUMIFS(СВЦЭМ!$J$34:$J$777,СВЦЭМ!$A$34:$A$777,$A333,СВЦЭМ!$B$34:$B$777,C$331)+'СЕТ СН'!$F$13</f>
        <v>403.34540242000003</v>
      </c>
      <c r="D333" s="37">
        <f>SUMIFS(СВЦЭМ!$J$34:$J$777,СВЦЭМ!$A$34:$A$777,$A333,СВЦЭМ!$B$34:$B$777,D$331)+'СЕТ СН'!$F$13</f>
        <v>425.43424447000001</v>
      </c>
      <c r="E333" s="37">
        <f>SUMIFS(СВЦЭМ!$J$34:$J$777,СВЦЭМ!$A$34:$A$777,$A333,СВЦЭМ!$B$34:$B$777,E$331)+'СЕТ СН'!$F$13</f>
        <v>433.33838379999997</v>
      </c>
      <c r="F333" s="37">
        <f>SUMIFS(СВЦЭМ!$J$34:$J$777,СВЦЭМ!$A$34:$A$777,$A333,СВЦЭМ!$B$34:$B$777,F$331)+'СЕТ СН'!$F$13</f>
        <v>435.61177751999998</v>
      </c>
      <c r="G333" s="37">
        <f>SUMIFS(СВЦЭМ!$J$34:$J$777,СВЦЭМ!$A$34:$A$777,$A333,СВЦЭМ!$B$34:$B$777,G$331)+'СЕТ СН'!$F$13</f>
        <v>427.91226798000002</v>
      </c>
      <c r="H333" s="37">
        <f>SUMIFS(СВЦЭМ!$J$34:$J$777,СВЦЭМ!$A$34:$A$777,$A333,СВЦЭМ!$B$34:$B$777,H$331)+'СЕТ СН'!$F$13</f>
        <v>398.12962958000003</v>
      </c>
      <c r="I333" s="37">
        <f>SUMIFS(СВЦЭМ!$J$34:$J$777,СВЦЭМ!$A$34:$A$777,$A333,СВЦЭМ!$B$34:$B$777,I$331)+'СЕТ СН'!$F$13</f>
        <v>360.67254050999998</v>
      </c>
      <c r="J333" s="37">
        <f>SUMIFS(СВЦЭМ!$J$34:$J$777,СВЦЭМ!$A$34:$A$777,$A333,СВЦЭМ!$B$34:$B$777,J$331)+'СЕТ СН'!$F$13</f>
        <v>336.61226198000003</v>
      </c>
      <c r="K333" s="37">
        <f>SUMIFS(СВЦЭМ!$J$34:$J$777,СВЦЭМ!$A$34:$A$777,$A333,СВЦЭМ!$B$34:$B$777,K$331)+'СЕТ СН'!$F$13</f>
        <v>340.41528871999998</v>
      </c>
      <c r="L333" s="37">
        <f>SUMIFS(СВЦЭМ!$J$34:$J$777,СВЦЭМ!$A$34:$A$777,$A333,СВЦЭМ!$B$34:$B$777,L$331)+'СЕТ СН'!$F$13</f>
        <v>328.64098932000002</v>
      </c>
      <c r="M333" s="37">
        <f>SUMIFS(СВЦЭМ!$J$34:$J$777,СВЦЭМ!$A$34:$A$777,$A333,СВЦЭМ!$B$34:$B$777,M$331)+'СЕТ СН'!$F$13</f>
        <v>325.57841681999997</v>
      </c>
      <c r="N333" s="37">
        <f>SUMIFS(СВЦЭМ!$J$34:$J$777,СВЦЭМ!$A$34:$A$777,$A333,СВЦЭМ!$B$34:$B$777,N$331)+'СЕТ СН'!$F$13</f>
        <v>322.81666045999998</v>
      </c>
      <c r="O333" s="37">
        <f>SUMIFS(СВЦЭМ!$J$34:$J$777,СВЦЭМ!$A$34:$A$777,$A333,СВЦЭМ!$B$34:$B$777,O$331)+'СЕТ СН'!$F$13</f>
        <v>325.30245544000002</v>
      </c>
      <c r="P333" s="37">
        <f>SUMIFS(СВЦЭМ!$J$34:$J$777,СВЦЭМ!$A$34:$A$777,$A333,СВЦЭМ!$B$34:$B$777,P$331)+'СЕТ СН'!$F$13</f>
        <v>320.58273407000001</v>
      </c>
      <c r="Q333" s="37">
        <f>SUMIFS(СВЦЭМ!$J$34:$J$777,СВЦЭМ!$A$34:$A$777,$A333,СВЦЭМ!$B$34:$B$777,Q$331)+'СЕТ СН'!$F$13</f>
        <v>322.52690646999997</v>
      </c>
      <c r="R333" s="37">
        <f>SUMIFS(СВЦЭМ!$J$34:$J$777,СВЦЭМ!$A$34:$A$777,$A333,СВЦЭМ!$B$34:$B$777,R$331)+'СЕТ СН'!$F$13</f>
        <v>325.18777069999999</v>
      </c>
      <c r="S333" s="37">
        <f>SUMIFS(СВЦЭМ!$J$34:$J$777,СВЦЭМ!$A$34:$A$777,$A333,СВЦЭМ!$B$34:$B$777,S$331)+'СЕТ СН'!$F$13</f>
        <v>326.57105885999999</v>
      </c>
      <c r="T333" s="37">
        <f>SUMIFS(СВЦЭМ!$J$34:$J$777,СВЦЭМ!$A$34:$A$777,$A333,СВЦЭМ!$B$34:$B$777,T$331)+'СЕТ СН'!$F$13</f>
        <v>331.30551485000001</v>
      </c>
      <c r="U333" s="37">
        <f>SUMIFS(СВЦЭМ!$J$34:$J$777,СВЦЭМ!$A$34:$A$777,$A333,СВЦЭМ!$B$34:$B$777,U$331)+'СЕТ СН'!$F$13</f>
        <v>330.63538137</v>
      </c>
      <c r="V333" s="37">
        <f>SUMIFS(СВЦЭМ!$J$34:$J$777,СВЦЭМ!$A$34:$A$777,$A333,СВЦЭМ!$B$34:$B$777,V$331)+'СЕТ СН'!$F$13</f>
        <v>331.30221329</v>
      </c>
      <c r="W333" s="37">
        <f>SUMIFS(СВЦЭМ!$J$34:$J$777,СВЦЭМ!$A$34:$A$777,$A333,СВЦЭМ!$B$34:$B$777,W$331)+'СЕТ СН'!$F$13</f>
        <v>321.54703877999998</v>
      </c>
      <c r="X333" s="37">
        <f>SUMIFS(СВЦЭМ!$J$34:$J$777,СВЦЭМ!$A$34:$A$777,$A333,СВЦЭМ!$B$34:$B$777,X$331)+'СЕТ СН'!$F$13</f>
        <v>311.47683733999997</v>
      </c>
      <c r="Y333" s="37">
        <f>SUMIFS(СВЦЭМ!$J$34:$J$777,СВЦЭМ!$A$34:$A$777,$A333,СВЦЭМ!$B$34:$B$777,Y$331)+'СЕТ СН'!$F$13</f>
        <v>322.46152419999999</v>
      </c>
    </row>
    <row r="334" spans="1:27" ht="15.75" x14ac:dyDescent="0.2">
      <c r="A334" s="36">
        <f t="shared" ref="A334:A362" si="9">A333+1</f>
        <v>42616</v>
      </c>
      <c r="B334" s="37">
        <f>SUMIFS(СВЦЭМ!$J$34:$J$777,СВЦЭМ!$A$34:$A$777,$A334,СВЦЭМ!$B$34:$B$777,B$331)+'СЕТ СН'!$F$13</f>
        <v>366.84076721000002</v>
      </c>
      <c r="C334" s="37">
        <f>SUMIFS(СВЦЭМ!$J$34:$J$777,СВЦЭМ!$A$34:$A$777,$A334,СВЦЭМ!$B$34:$B$777,C$331)+'СЕТ СН'!$F$13</f>
        <v>404.46307794000001</v>
      </c>
      <c r="D334" s="37">
        <f>SUMIFS(СВЦЭМ!$J$34:$J$777,СВЦЭМ!$A$34:$A$777,$A334,СВЦЭМ!$B$34:$B$777,D$331)+'СЕТ СН'!$F$13</f>
        <v>425.71334023999998</v>
      </c>
      <c r="E334" s="37">
        <f>SUMIFS(СВЦЭМ!$J$34:$J$777,СВЦЭМ!$A$34:$A$777,$A334,СВЦЭМ!$B$34:$B$777,E$331)+'СЕТ СН'!$F$13</f>
        <v>436.06318630999999</v>
      </c>
      <c r="F334" s="37">
        <f>SUMIFS(СВЦЭМ!$J$34:$J$777,СВЦЭМ!$A$34:$A$777,$A334,СВЦЭМ!$B$34:$B$777,F$331)+'СЕТ СН'!$F$13</f>
        <v>437.11143250999999</v>
      </c>
      <c r="G334" s="37">
        <f>SUMIFS(СВЦЭМ!$J$34:$J$777,СВЦЭМ!$A$34:$A$777,$A334,СВЦЭМ!$B$34:$B$777,G$331)+'СЕТ СН'!$F$13</f>
        <v>431.86725751</v>
      </c>
      <c r="H334" s="37">
        <f>SUMIFS(СВЦЭМ!$J$34:$J$777,СВЦЭМ!$A$34:$A$777,$A334,СВЦЭМ!$B$34:$B$777,H$331)+'СЕТ СН'!$F$13</f>
        <v>423.47495874999998</v>
      </c>
      <c r="I334" s="37">
        <f>SUMIFS(СВЦЭМ!$J$34:$J$777,СВЦЭМ!$A$34:$A$777,$A334,СВЦЭМ!$B$34:$B$777,I$331)+'СЕТ СН'!$F$13</f>
        <v>399.23612618999999</v>
      </c>
      <c r="J334" s="37">
        <f>SUMIFS(СВЦЭМ!$J$34:$J$777,СВЦЭМ!$A$34:$A$777,$A334,СВЦЭМ!$B$34:$B$777,J$331)+'СЕТ СН'!$F$13</f>
        <v>354.99265608000002</v>
      </c>
      <c r="K334" s="37">
        <f>SUMIFS(СВЦЭМ!$J$34:$J$777,СВЦЭМ!$A$34:$A$777,$A334,СВЦЭМ!$B$34:$B$777,K$331)+'СЕТ СН'!$F$13</f>
        <v>330.87408620000002</v>
      </c>
      <c r="L334" s="37">
        <f>SUMIFS(СВЦЭМ!$J$34:$J$777,СВЦЭМ!$A$34:$A$777,$A334,СВЦЭМ!$B$34:$B$777,L$331)+'СЕТ СН'!$F$13</f>
        <v>321.78714449</v>
      </c>
      <c r="M334" s="37">
        <f>SUMIFS(СВЦЭМ!$J$34:$J$777,СВЦЭМ!$A$34:$A$777,$A334,СВЦЭМ!$B$34:$B$777,M$331)+'СЕТ СН'!$F$13</f>
        <v>315.53207277000001</v>
      </c>
      <c r="N334" s="37">
        <f>SUMIFS(СВЦЭМ!$J$34:$J$777,СВЦЭМ!$A$34:$A$777,$A334,СВЦЭМ!$B$34:$B$777,N$331)+'СЕТ СН'!$F$13</f>
        <v>309.91714280000002</v>
      </c>
      <c r="O334" s="37">
        <f>SUMIFS(СВЦЭМ!$J$34:$J$777,СВЦЭМ!$A$34:$A$777,$A334,СВЦЭМ!$B$34:$B$777,O$331)+'СЕТ СН'!$F$13</f>
        <v>308.68282615999999</v>
      </c>
      <c r="P334" s="37">
        <f>SUMIFS(СВЦЭМ!$J$34:$J$777,СВЦЭМ!$A$34:$A$777,$A334,СВЦЭМ!$B$34:$B$777,P$331)+'СЕТ СН'!$F$13</f>
        <v>321.82200956000003</v>
      </c>
      <c r="Q334" s="37">
        <f>SUMIFS(СВЦЭМ!$J$34:$J$777,СВЦЭМ!$A$34:$A$777,$A334,СВЦЭМ!$B$34:$B$777,Q$331)+'СЕТ СН'!$F$13</f>
        <v>316.89373002999997</v>
      </c>
      <c r="R334" s="37">
        <f>SUMIFS(СВЦЭМ!$J$34:$J$777,СВЦЭМ!$A$34:$A$777,$A334,СВЦЭМ!$B$34:$B$777,R$331)+'СЕТ СН'!$F$13</f>
        <v>317.26135648000002</v>
      </c>
      <c r="S334" s="37">
        <f>SUMIFS(СВЦЭМ!$J$34:$J$777,СВЦЭМ!$A$34:$A$777,$A334,СВЦЭМ!$B$34:$B$777,S$331)+'СЕТ СН'!$F$13</f>
        <v>318.34989823000001</v>
      </c>
      <c r="T334" s="37">
        <f>SUMIFS(СВЦЭМ!$J$34:$J$777,СВЦЭМ!$A$34:$A$777,$A334,СВЦЭМ!$B$34:$B$777,T$331)+'СЕТ СН'!$F$13</f>
        <v>322.7448392</v>
      </c>
      <c r="U334" s="37">
        <f>SUMIFS(СВЦЭМ!$J$34:$J$777,СВЦЭМ!$A$34:$A$777,$A334,СВЦЭМ!$B$34:$B$777,U$331)+'СЕТ СН'!$F$13</f>
        <v>317.75971384000002</v>
      </c>
      <c r="V334" s="37">
        <f>SUMIFS(СВЦЭМ!$J$34:$J$777,СВЦЭМ!$A$34:$A$777,$A334,СВЦЭМ!$B$34:$B$777,V$331)+'СЕТ СН'!$F$13</f>
        <v>323.29084184999999</v>
      </c>
      <c r="W334" s="37">
        <f>SUMIFS(СВЦЭМ!$J$34:$J$777,СВЦЭМ!$A$34:$A$777,$A334,СВЦЭМ!$B$34:$B$777,W$331)+'СЕТ СН'!$F$13</f>
        <v>320.19688748999999</v>
      </c>
      <c r="X334" s="37">
        <f>SUMIFS(СВЦЭМ!$J$34:$J$777,СВЦЭМ!$A$34:$A$777,$A334,СВЦЭМ!$B$34:$B$777,X$331)+'СЕТ СН'!$F$13</f>
        <v>319.43948853000001</v>
      </c>
      <c r="Y334" s="37">
        <f>SUMIFS(СВЦЭМ!$J$34:$J$777,СВЦЭМ!$A$34:$A$777,$A334,СВЦЭМ!$B$34:$B$777,Y$331)+'СЕТ СН'!$F$13</f>
        <v>330.27531662000001</v>
      </c>
    </row>
    <row r="335" spans="1:27" ht="15.75" x14ac:dyDescent="0.2">
      <c r="A335" s="36">
        <f t="shared" si="9"/>
        <v>42617</v>
      </c>
      <c r="B335" s="37">
        <f>SUMIFS(СВЦЭМ!$J$34:$J$777,СВЦЭМ!$A$34:$A$777,$A335,СВЦЭМ!$B$34:$B$777,B$331)+'СЕТ СН'!$F$13</f>
        <v>352.09107832000001</v>
      </c>
      <c r="C335" s="37">
        <f>SUMIFS(СВЦЭМ!$J$34:$J$777,СВЦЭМ!$A$34:$A$777,$A335,СВЦЭМ!$B$34:$B$777,C$331)+'СЕТ СН'!$F$13</f>
        <v>378.32716950999998</v>
      </c>
      <c r="D335" s="37">
        <f>SUMIFS(СВЦЭМ!$J$34:$J$777,СВЦЭМ!$A$34:$A$777,$A335,СВЦЭМ!$B$34:$B$777,D$331)+'СЕТ СН'!$F$13</f>
        <v>391.89995613999997</v>
      </c>
      <c r="E335" s="37">
        <f>SUMIFS(СВЦЭМ!$J$34:$J$777,СВЦЭМ!$A$34:$A$777,$A335,СВЦЭМ!$B$34:$B$777,E$331)+'СЕТ СН'!$F$13</f>
        <v>402.05232258000001</v>
      </c>
      <c r="F335" s="37">
        <f>SUMIFS(СВЦЭМ!$J$34:$J$777,СВЦЭМ!$A$34:$A$777,$A335,СВЦЭМ!$B$34:$B$777,F$331)+'СЕТ СН'!$F$13</f>
        <v>409.54056387999998</v>
      </c>
      <c r="G335" s="37">
        <f>SUMIFS(СВЦЭМ!$J$34:$J$777,СВЦЭМ!$A$34:$A$777,$A335,СВЦЭМ!$B$34:$B$777,G$331)+'СЕТ СН'!$F$13</f>
        <v>408.40573789000001</v>
      </c>
      <c r="H335" s="37">
        <f>SUMIFS(СВЦЭМ!$J$34:$J$777,СВЦЭМ!$A$34:$A$777,$A335,СВЦЭМ!$B$34:$B$777,H$331)+'СЕТ СН'!$F$13</f>
        <v>399.47068006000001</v>
      </c>
      <c r="I335" s="37">
        <f>SUMIFS(СВЦЭМ!$J$34:$J$777,СВЦЭМ!$A$34:$A$777,$A335,СВЦЭМ!$B$34:$B$777,I$331)+'СЕТ СН'!$F$13</f>
        <v>386.66392280000002</v>
      </c>
      <c r="J335" s="37">
        <f>SUMIFS(СВЦЭМ!$J$34:$J$777,СВЦЭМ!$A$34:$A$777,$A335,СВЦЭМ!$B$34:$B$777,J$331)+'СЕТ СН'!$F$13</f>
        <v>338.32483490999999</v>
      </c>
      <c r="K335" s="37">
        <f>SUMIFS(СВЦЭМ!$J$34:$J$777,СВЦЭМ!$A$34:$A$777,$A335,СВЦЭМ!$B$34:$B$777,K$331)+'СЕТ СН'!$F$13</f>
        <v>298.0731055</v>
      </c>
      <c r="L335" s="37">
        <f>SUMIFS(СВЦЭМ!$J$34:$J$777,СВЦЭМ!$A$34:$A$777,$A335,СВЦЭМ!$B$34:$B$777,L$331)+'СЕТ СН'!$F$13</f>
        <v>279.8333063</v>
      </c>
      <c r="M335" s="37">
        <f>SUMIFS(СВЦЭМ!$J$34:$J$777,СВЦЭМ!$A$34:$A$777,$A335,СВЦЭМ!$B$34:$B$777,M$331)+'СЕТ СН'!$F$13</f>
        <v>298.76049330000001</v>
      </c>
      <c r="N335" s="37">
        <f>SUMIFS(СВЦЭМ!$J$34:$J$777,СВЦЭМ!$A$34:$A$777,$A335,СВЦЭМ!$B$34:$B$777,N$331)+'СЕТ СН'!$F$13</f>
        <v>291.29986831999997</v>
      </c>
      <c r="O335" s="37">
        <f>SUMIFS(СВЦЭМ!$J$34:$J$777,СВЦЭМ!$A$34:$A$777,$A335,СВЦЭМ!$B$34:$B$777,O$331)+'СЕТ СН'!$F$13</f>
        <v>288.34687803000003</v>
      </c>
      <c r="P335" s="37">
        <f>SUMIFS(СВЦЭМ!$J$34:$J$777,СВЦЭМ!$A$34:$A$777,$A335,СВЦЭМ!$B$34:$B$777,P$331)+'СЕТ СН'!$F$13</f>
        <v>283.67742569000001</v>
      </c>
      <c r="Q335" s="37">
        <f>SUMIFS(СВЦЭМ!$J$34:$J$777,СВЦЭМ!$A$34:$A$777,$A335,СВЦЭМ!$B$34:$B$777,Q$331)+'СЕТ СН'!$F$13</f>
        <v>282.34444954000003</v>
      </c>
      <c r="R335" s="37">
        <f>SUMIFS(СВЦЭМ!$J$34:$J$777,СВЦЭМ!$A$34:$A$777,$A335,СВЦЭМ!$B$34:$B$777,R$331)+'СЕТ СН'!$F$13</f>
        <v>281.84686326999997</v>
      </c>
      <c r="S335" s="37">
        <f>SUMIFS(СВЦЭМ!$J$34:$J$777,СВЦЭМ!$A$34:$A$777,$A335,СВЦЭМ!$B$34:$B$777,S$331)+'СЕТ СН'!$F$13</f>
        <v>280.36229758000002</v>
      </c>
      <c r="T335" s="37">
        <f>SUMIFS(СВЦЭМ!$J$34:$J$777,СВЦЭМ!$A$34:$A$777,$A335,СВЦЭМ!$B$34:$B$777,T$331)+'СЕТ СН'!$F$13</f>
        <v>281.71943743999998</v>
      </c>
      <c r="U335" s="37">
        <f>SUMIFS(СВЦЭМ!$J$34:$J$777,СВЦЭМ!$A$34:$A$777,$A335,СВЦЭМ!$B$34:$B$777,U$331)+'СЕТ СН'!$F$13</f>
        <v>280.98748540999998</v>
      </c>
      <c r="V335" s="37">
        <f>SUMIFS(СВЦЭМ!$J$34:$J$777,СВЦЭМ!$A$34:$A$777,$A335,СВЦЭМ!$B$34:$B$777,V$331)+'СЕТ СН'!$F$13</f>
        <v>299.82527397000001</v>
      </c>
      <c r="W335" s="37">
        <f>SUMIFS(СВЦЭМ!$J$34:$J$777,СВЦЭМ!$A$34:$A$777,$A335,СВЦЭМ!$B$34:$B$777,W$331)+'СЕТ СН'!$F$13</f>
        <v>300.27507465000002</v>
      </c>
      <c r="X335" s="37">
        <f>SUMIFS(СВЦЭМ!$J$34:$J$777,СВЦЭМ!$A$34:$A$777,$A335,СВЦЭМ!$B$34:$B$777,X$331)+'СЕТ СН'!$F$13</f>
        <v>294.21132245000001</v>
      </c>
      <c r="Y335" s="37">
        <f>SUMIFS(СВЦЭМ!$J$34:$J$777,СВЦЭМ!$A$34:$A$777,$A335,СВЦЭМ!$B$34:$B$777,Y$331)+'СЕТ СН'!$F$13</f>
        <v>309.88408552999999</v>
      </c>
    </row>
    <row r="336" spans="1:27" ht="15.75" x14ac:dyDescent="0.2">
      <c r="A336" s="36">
        <f t="shared" si="9"/>
        <v>42618</v>
      </c>
      <c r="B336" s="37">
        <f>SUMIFS(СВЦЭМ!$J$34:$J$777,СВЦЭМ!$A$34:$A$777,$A336,СВЦЭМ!$B$34:$B$777,B$331)+'СЕТ СН'!$F$13</f>
        <v>352.52157147000003</v>
      </c>
      <c r="C336" s="37">
        <f>SUMIFS(СВЦЭМ!$J$34:$J$777,СВЦЭМ!$A$34:$A$777,$A336,СВЦЭМ!$B$34:$B$777,C$331)+'СЕТ СН'!$F$13</f>
        <v>385.68647822999998</v>
      </c>
      <c r="D336" s="37">
        <f>SUMIFS(СВЦЭМ!$J$34:$J$777,СВЦЭМ!$A$34:$A$777,$A336,СВЦЭМ!$B$34:$B$777,D$331)+'СЕТ СН'!$F$13</f>
        <v>398.56813249999999</v>
      </c>
      <c r="E336" s="37">
        <f>SUMIFS(СВЦЭМ!$J$34:$J$777,СВЦЭМ!$A$34:$A$777,$A336,СВЦЭМ!$B$34:$B$777,E$331)+'СЕТ СН'!$F$13</f>
        <v>409.68398236000002</v>
      </c>
      <c r="F336" s="37">
        <f>SUMIFS(СВЦЭМ!$J$34:$J$777,СВЦЭМ!$A$34:$A$777,$A336,СВЦЭМ!$B$34:$B$777,F$331)+'СЕТ СН'!$F$13</f>
        <v>411.02683542</v>
      </c>
      <c r="G336" s="37">
        <f>SUMIFS(СВЦЭМ!$J$34:$J$777,СВЦЭМ!$A$34:$A$777,$A336,СВЦЭМ!$B$34:$B$777,G$331)+'СЕТ СН'!$F$13</f>
        <v>403.01359580000002</v>
      </c>
      <c r="H336" s="37">
        <f>SUMIFS(СВЦЭМ!$J$34:$J$777,СВЦЭМ!$A$34:$A$777,$A336,СВЦЭМ!$B$34:$B$777,H$331)+'СЕТ СН'!$F$13</f>
        <v>383.34932149000002</v>
      </c>
      <c r="I336" s="37">
        <f>SUMIFS(СВЦЭМ!$J$34:$J$777,СВЦЭМ!$A$34:$A$777,$A336,СВЦЭМ!$B$34:$B$777,I$331)+'СЕТ СН'!$F$13</f>
        <v>351.83173590000001</v>
      </c>
      <c r="J336" s="37">
        <f>SUMIFS(СВЦЭМ!$J$34:$J$777,СВЦЭМ!$A$34:$A$777,$A336,СВЦЭМ!$B$34:$B$777,J$331)+'СЕТ СН'!$F$13</f>
        <v>325.43524647999999</v>
      </c>
      <c r="K336" s="37">
        <f>SUMIFS(СВЦЭМ!$J$34:$J$777,СВЦЭМ!$A$34:$A$777,$A336,СВЦЭМ!$B$34:$B$777,K$331)+'СЕТ СН'!$F$13</f>
        <v>323.31565569000003</v>
      </c>
      <c r="L336" s="37">
        <f>SUMIFS(СВЦЭМ!$J$34:$J$777,СВЦЭМ!$A$34:$A$777,$A336,СВЦЭМ!$B$34:$B$777,L$331)+'СЕТ СН'!$F$13</f>
        <v>314.51350883999999</v>
      </c>
      <c r="M336" s="37">
        <f>SUMIFS(СВЦЭМ!$J$34:$J$777,СВЦЭМ!$A$34:$A$777,$A336,СВЦЭМ!$B$34:$B$777,M$331)+'СЕТ СН'!$F$13</f>
        <v>315.42844388999998</v>
      </c>
      <c r="N336" s="37">
        <f>SUMIFS(СВЦЭМ!$J$34:$J$777,СВЦЭМ!$A$34:$A$777,$A336,СВЦЭМ!$B$34:$B$777,N$331)+'СЕТ СН'!$F$13</f>
        <v>310.77095272999998</v>
      </c>
      <c r="O336" s="37">
        <f>SUMIFS(СВЦЭМ!$J$34:$J$777,СВЦЭМ!$A$34:$A$777,$A336,СВЦЭМ!$B$34:$B$777,O$331)+'СЕТ СН'!$F$13</f>
        <v>312.62191625999998</v>
      </c>
      <c r="P336" s="37">
        <f>SUMIFS(СВЦЭМ!$J$34:$J$777,СВЦЭМ!$A$34:$A$777,$A336,СВЦЭМ!$B$34:$B$777,P$331)+'СЕТ СН'!$F$13</f>
        <v>328.13968858999999</v>
      </c>
      <c r="Q336" s="37">
        <f>SUMIFS(СВЦЭМ!$J$34:$J$777,СВЦЭМ!$A$34:$A$777,$A336,СВЦЭМ!$B$34:$B$777,Q$331)+'СЕТ СН'!$F$13</f>
        <v>339.04841639</v>
      </c>
      <c r="R336" s="37">
        <f>SUMIFS(СВЦЭМ!$J$34:$J$777,СВЦЭМ!$A$34:$A$777,$A336,СВЦЭМ!$B$34:$B$777,R$331)+'СЕТ СН'!$F$13</f>
        <v>346.18029799999999</v>
      </c>
      <c r="S336" s="37">
        <f>SUMIFS(СВЦЭМ!$J$34:$J$777,СВЦЭМ!$A$34:$A$777,$A336,СВЦЭМ!$B$34:$B$777,S$331)+'СЕТ СН'!$F$13</f>
        <v>344.55593328999998</v>
      </c>
      <c r="T336" s="37">
        <f>SUMIFS(СВЦЭМ!$J$34:$J$777,СВЦЭМ!$A$34:$A$777,$A336,СВЦЭМ!$B$34:$B$777,T$331)+'СЕТ СН'!$F$13</f>
        <v>343.58962982999998</v>
      </c>
      <c r="U336" s="37">
        <f>SUMIFS(СВЦЭМ!$J$34:$J$777,СВЦЭМ!$A$34:$A$777,$A336,СВЦЭМ!$B$34:$B$777,U$331)+'СЕТ СН'!$F$13</f>
        <v>350.31618054</v>
      </c>
      <c r="V336" s="37">
        <f>SUMIFS(СВЦЭМ!$J$34:$J$777,СВЦЭМ!$A$34:$A$777,$A336,СВЦЭМ!$B$34:$B$777,V$331)+'СЕТ СН'!$F$13</f>
        <v>347.99344767999997</v>
      </c>
      <c r="W336" s="37">
        <f>SUMIFS(СВЦЭМ!$J$34:$J$777,СВЦЭМ!$A$34:$A$777,$A336,СВЦЭМ!$B$34:$B$777,W$331)+'СЕТ СН'!$F$13</f>
        <v>341.04123716999999</v>
      </c>
      <c r="X336" s="37">
        <f>SUMIFS(СВЦЭМ!$J$34:$J$777,СВЦЭМ!$A$34:$A$777,$A336,СВЦЭМ!$B$34:$B$777,X$331)+'СЕТ СН'!$F$13</f>
        <v>336.89820113000002</v>
      </c>
      <c r="Y336" s="37">
        <f>SUMIFS(СВЦЭМ!$J$34:$J$777,СВЦЭМ!$A$34:$A$777,$A336,СВЦЭМ!$B$34:$B$777,Y$331)+'СЕТ СН'!$F$13</f>
        <v>345.97172197999998</v>
      </c>
    </row>
    <row r="337" spans="1:25" ht="15.75" x14ac:dyDescent="0.2">
      <c r="A337" s="36">
        <f t="shared" si="9"/>
        <v>42619</v>
      </c>
      <c r="B337" s="37">
        <f>SUMIFS(СВЦЭМ!$J$34:$J$777,СВЦЭМ!$A$34:$A$777,$A337,СВЦЭМ!$B$34:$B$777,B$331)+'СЕТ СН'!$F$13</f>
        <v>348.75773672000003</v>
      </c>
      <c r="C337" s="37">
        <f>SUMIFS(СВЦЭМ!$J$34:$J$777,СВЦЭМ!$A$34:$A$777,$A337,СВЦЭМ!$B$34:$B$777,C$331)+'СЕТ СН'!$F$13</f>
        <v>388.18918437999997</v>
      </c>
      <c r="D337" s="37">
        <f>SUMIFS(СВЦЭМ!$J$34:$J$777,СВЦЭМ!$A$34:$A$777,$A337,СВЦЭМ!$B$34:$B$777,D$331)+'СЕТ СН'!$F$13</f>
        <v>414.56715694000002</v>
      </c>
      <c r="E337" s="37">
        <f>SUMIFS(СВЦЭМ!$J$34:$J$777,СВЦЭМ!$A$34:$A$777,$A337,СВЦЭМ!$B$34:$B$777,E$331)+'СЕТ СН'!$F$13</f>
        <v>426.32412747000001</v>
      </c>
      <c r="F337" s="37">
        <f>SUMIFS(СВЦЭМ!$J$34:$J$777,СВЦЭМ!$A$34:$A$777,$A337,СВЦЭМ!$B$34:$B$777,F$331)+'СЕТ СН'!$F$13</f>
        <v>427.26935279000003</v>
      </c>
      <c r="G337" s="37">
        <f>SUMIFS(СВЦЭМ!$J$34:$J$777,СВЦЭМ!$A$34:$A$777,$A337,СВЦЭМ!$B$34:$B$777,G$331)+'СЕТ СН'!$F$13</f>
        <v>416.07829925999999</v>
      </c>
      <c r="H337" s="37">
        <f>SUMIFS(СВЦЭМ!$J$34:$J$777,СВЦЭМ!$A$34:$A$777,$A337,СВЦЭМ!$B$34:$B$777,H$331)+'СЕТ СН'!$F$13</f>
        <v>384.48263917999998</v>
      </c>
      <c r="I337" s="37">
        <f>SUMIFS(СВЦЭМ!$J$34:$J$777,СВЦЭМ!$A$34:$A$777,$A337,СВЦЭМ!$B$34:$B$777,I$331)+'СЕТ СН'!$F$13</f>
        <v>331.03620145999997</v>
      </c>
      <c r="J337" s="37">
        <f>SUMIFS(СВЦЭМ!$J$34:$J$777,СВЦЭМ!$A$34:$A$777,$A337,СВЦЭМ!$B$34:$B$777,J$331)+'СЕТ СН'!$F$13</f>
        <v>291.89285639000002</v>
      </c>
      <c r="K337" s="37">
        <f>SUMIFS(СВЦЭМ!$J$34:$J$777,СВЦЭМ!$A$34:$A$777,$A337,СВЦЭМ!$B$34:$B$777,K$331)+'СЕТ СН'!$F$13</f>
        <v>286.20292991000002</v>
      </c>
      <c r="L337" s="37">
        <f>SUMIFS(СВЦЭМ!$J$34:$J$777,СВЦЭМ!$A$34:$A$777,$A337,СВЦЭМ!$B$34:$B$777,L$331)+'СЕТ СН'!$F$13</f>
        <v>289.29620854000001</v>
      </c>
      <c r="M337" s="37">
        <f>SUMIFS(СВЦЭМ!$J$34:$J$777,СВЦЭМ!$A$34:$A$777,$A337,СВЦЭМ!$B$34:$B$777,M$331)+'СЕТ СН'!$F$13</f>
        <v>302.28998386000001</v>
      </c>
      <c r="N337" s="37">
        <f>SUMIFS(СВЦЭМ!$J$34:$J$777,СВЦЭМ!$A$34:$A$777,$A337,СВЦЭМ!$B$34:$B$777,N$331)+'СЕТ СН'!$F$13</f>
        <v>293.40614176000003</v>
      </c>
      <c r="O337" s="37">
        <f>SUMIFS(СВЦЭМ!$J$34:$J$777,СВЦЭМ!$A$34:$A$777,$A337,СВЦЭМ!$B$34:$B$777,O$331)+'СЕТ СН'!$F$13</f>
        <v>295.99589072999999</v>
      </c>
      <c r="P337" s="37">
        <f>SUMIFS(СВЦЭМ!$J$34:$J$777,СВЦЭМ!$A$34:$A$777,$A337,СВЦЭМ!$B$34:$B$777,P$331)+'СЕТ СН'!$F$13</f>
        <v>295.75331853</v>
      </c>
      <c r="Q337" s="37">
        <f>SUMIFS(СВЦЭМ!$J$34:$J$777,СВЦЭМ!$A$34:$A$777,$A337,СВЦЭМ!$B$34:$B$777,Q$331)+'СЕТ СН'!$F$13</f>
        <v>296.97532078</v>
      </c>
      <c r="R337" s="37">
        <f>SUMIFS(СВЦЭМ!$J$34:$J$777,СВЦЭМ!$A$34:$A$777,$A337,СВЦЭМ!$B$34:$B$777,R$331)+'СЕТ СН'!$F$13</f>
        <v>297.86044943000002</v>
      </c>
      <c r="S337" s="37">
        <f>SUMIFS(СВЦЭМ!$J$34:$J$777,СВЦЭМ!$A$34:$A$777,$A337,СВЦЭМ!$B$34:$B$777,S$331)+'СЕТ СН'!$F$13</f>
        <v>295.62489790000001</v>
      </c>
      <c r="T337" s="37">
        <f>SUMIFS(СВЦЭМ!$J$34:$J$777,СВЦЭМ!$A$34:$A$777,$A337,СВЦЭМ!$B$34:$B$777,T$331)+'СЕТ СН'!$F$13</f>
        <v>299.60781297</v>
      </c>
      <c r="U337" s="37">
        <f>SUMIFS(СВЦЭМ!$J$34:$J$777,СВЦЭМ!$A$34:$A$777,$A337,СВЦЭМ!$B$34:$B$777,U$331)+'СЕТ СН'!$F$13</f>
        <v>309.53693289</v>
      </c>
      <c r="V337" s="37">
        <f>SUMIFS(СВЦЭМ!$J$34:$J$777,СВЦЭМ!$A$34:$A$777,$A337,СВЦЭМ!$B$34:$B$777,V$331)+'СЕТ СН'!$F$13</f>
        <v>328.06365522999999</v>
      </c>
      <c r="W337" s="37">
        <f>SUMIFS(СВЦЭМ!$J$34:$J$777,СВЦЭМ!$A$34:$A$777,$A337,СВЦЭМ!$B$34:$B$777,W$331)+'СЕТ СН'!$F$13</f>
        <v>322.07183737999998</v>
      </c>
      <c r="X337" s="37">
        <f>SUMIFS(СВЦЭМ!$J$34:$J$777,СВЦЭМ!$A$34:$A$777,$A337,СВЦЭМ!$B$34:$B$777,X$331)+'СЕТ СН'!$F$13</f>
        <v>295.29897664999999</v>
      </c>
      <c r="Y337" s="37">
        <f>SUMIFS(СВЦЭМ!$J$34:$J$777,СВЦЭМ!$A$34:$A$777,$A337,СВЦЭМ!$B$34:$B$777,Y$331)+'СЕТ СН'!$F$13</f>
        <v>307.25884452000003</v>
      </c>
    </row>
    <row r="338" spans="1:25" ht="15.75" x14ac:dyDescent="0.2">
      <c r="A338" s="36">
        <f t="shared" si="9"/>
        <v>42620</v>
      </c>
      <c r="B338" s="37">
        <f>SUMIFS(СВЦЭМ!$J$34:$J$777,СВЦЭМ!$A$34:$A$777,$A338,СВЦЭМ!$B$34:$B$777,B$331)+'СЕТ СН'!$F$13</f>
        <v>355.72786674000002</v>
      </c>
      <c r="C338" s="37">
        <f>SUMIFS(СВЦЭМ!$J$34:$J$777,СВЦЭМ!$A$34:$A$777,$A338,СВЦЭМ!$B$34:$B$777,C$331)+'СЕТ СН'!$F$13</f>
        <v>393.32198434999998</v>
      </c>
      <c r="D338" s="37">
        <f>SUMIFS(СВЦЭМ!$J$34:$J$777,СВЦЭМ!$A$34:$A$777,$A338,СВЦЭМ!$B$34:$B$777,D$331)+'СЕТ СН'!$F$13</f>
        <v>413.19699680999997</v>
      </c>
      <c r="E338" s="37">
        <f>SUMIFS(СВЦЭМ!$J$34:$J$777,СВЦЭМ!$A$34:$A$777,$A338,СВЦЭМ!$B$34:$B$777,E$331)+'СЕТ СН'!$F$13</f>
        <v>424.42785162000001</v>
      </c>
      <c r="F338" s="37">
        <f>SUMIFS(СВЦЭМ!$J$34:$J$777,СВЦЭМ!$A$34:$A$777,$A338,СВЦЭМ!$B$34:$B$777,F$331)+'СЕТ СН'!$F$13</f>
        <v>427.90645890000002</v>
      </c>
      <c r="G338" s="37">
        <f>SUMIFS(СВЦЭМ!$J$34:$J$777,СВЦЭМ!$A$34:$A$777,$A338,СВЦЭМ!$B$34:$B$777,G$331)+'СЕТ СН'!$F$13</f>
        <v>417.74855647999999</v>
      </c>
      <c r="H338" s="37">
        <f>SUMIFS(СВЦЭМ!$J$34:$J$777,СВЦЭМ!$A$34:$A$777,$A338,СВЦЭМ!$B$34:$B$777,H$331)+'СЕТ СН'!$F$13</f>
        <v>387.38380311999998</v>
      </c>
      <c r="I338" s="37">
        <f>SUMIFS(СВЦЭМ!$J$34:$J$777,СВЦЭМ!$A$34:$A$777,$A338,СВЦЭМ!$B$34:$B$777,I$331)+'СЕТ СН'!$F$13</f>
        <v>353.40481804000001</v>
      </c>
      <c r="J338" s="37">
        <f>SUMIFS(СВЦЭМ!$J$34:$J$777,СВЦЭМ!$A$34:$A$777,$A338,СВЦЭМ!$B$34:$B$777,J$331)+'СЕТ СН'!$F$13</f>
        <v>328.95496172999998</v>
      </c>
      <c r="K338" s="37">
        <f>SUMIFS(СВЦЭМ!$J$34:$J$777,СВЦЭМ!$A$34:$A$777,$A338,СВЦЭМ!$B$34:$B$777,K$331)+'СЕТ СН'!$F$13</f>
        <v>335.89282816999997</v>
      </c>
      <c r="L338" s="37">
        <f>SUMIFS(СВЦЭМ!$J$34:$J$777,СВЦЭМ!$A$34:$A$777,$A338,СВЦЭМ!$B$34:$B$777,L$331)+'СЕТ СН'!$F$13</f>
        <v>326.41653508000002</v>
      </c>
      <c r="M338" s="37">
        <f>SUMIFS(СВЦЭМ!$J$34:$J$777,СВЦЭМ!$A$34:$A$777,$A338,СВЦЭМ!$B$34:$B$777,M$331)+'СЕТ СН'!$F$13</f>
        <v>347.84275416000003</v>
      </c>
      <c r="N338" s="37">
        <f>SUMIFS(СВЦЭМ!$J$34:$J$777,СВЦЭМ!$A$34:$A$777,$A338,СВЦЭМ!$B$34:$B$777,N$331)+'СЕТ СН'!$F$13</f>
        <v>332.75685258999999</v>
      </c>
      <c r="O338" s="37">
        <f>SUMIFS(СВЦЭМ!$J$34:$J$777,СВЦЭМ!$A$34:$A$777,$A338,СВЦЭМ!$B$34:$B$777,O$331)+'СЕТ СН'!$F$13</f>
        <v>336.70627103999999</v>
      </c>
      <c r="P338" s="37">
        <f>SUMIFS(СВЦЭМ!$J$34:$J$777,СВЦЭМ!$A$34:$A$777,$A338,СВЦЭМ!$B$34:$B$777,P$331)+'СЕТ СН'!$F$13</f>
        <v>323.54737055999999</v>
      </c>
      <c r="Q338" s="37">
        <f>SUMIFS(СВЦЭМ!$J$34:$J$777,СВЦЭМ!$A$34:$A$777,$A338,СВЦЭМ!$B$34:$B$777,Q$331)+'СЕТ СН'!$F$13</f>
        <v>307.60599487000002</v>
      </c>
      <c r="R338" s="37">
        <f>SUMIFS(СВЦЭМ!$J$34:$J$777,СВЦЭМ!$A$34:$A$777,$A338,СВЦЭМ!$B$34:$B$777,R$331)+'СЕТ СН'!$F$13</f>
        <v>364.62778857000001</v>
      </c>
      <c r="S338" s="37">
        <f>SUMIFS(СВЦЭМ!$J$34:$J$777,СВЦЭМ!$A$34:$A$777,$A338,СВЦЭМ!$B$34:$B$777,S$331)+'СЕТ СН'!$F$13</f>
        <v>338.02665770999999</v>
      </c>
      <c r="T338" s="37">
        <f>SUMIFS(СВЦЭМ!$J$34:$J$777,СВЦЭМ!$A$34:$A$777,$A338,СВЦЭМ!$B$34:$B$777,T$331)+'СЕТ СН'!$F$13</f>
        <v>341.64569505999998</v>
      </c>
      <c r="U338" s="37">
        <f>SUMIFS(СВЦЭМ!$J$34:$J$777,СВЦЭМ!$A$34:$A$777,$A338,СВЦЭМ!$B$34:$B$777,U$331)+'СЕТ СН'!$F$13</f>
        <v>349.63451909999998</v>
      </c>
      <c r="V338" s="37">
        <f>SUMIFS(СВЦЭМ!$J$34:$J$777,СВЦЭМ!$A$34:$A$777,$A338,СВЦЭМ!$B$34:$B$777,V$331)+'СЕТ СН'!$F$13</f>
        <v>365.42326479000002</v>
      </c>
      <c r="W338" s="37">
        <f>SUMIFS(СВЦЭМ!$J$34:$J$777,СВЦЭМ!$A$34:$A$777,$A338,СВЦЭМ!$B$34:$B$777,W$331)+'СЕТ СН'!$F$13</f>
        <v>329.47775209999998</v>
      </c>
      <c r="X338" s="37">
        <f>SUMIFS(СВЦЭМ!$J$34:$J$777,СВЦЭМ!$A$34:$A$777,$A338,СВЦЭМ!$B$34:$B$777,X$331)+'СЕТ СН'!$F$13</f>
        <v>308.38946338</v>
      </c>
      <c r="Y338" s="37">
        <f>SUMIFS(СВЦЭМ!$J$34:$J$777,СВЦЭМ!$A$34:$A$777,$A338,СВЦЭМ!$B$34:$B$777,Y$331)+'СЕТ СН'!$F$13</f>
        <v>325.70522543999999</v>
      </c>
    </row>
    <row r="339" spans="1:25" ht="15.75" x14ac:dyDescent="0.2">
      <c r="A339" s="36">
        <f t="shared" si="9"/>
        <v>42621</v>
      </c>
      <c r="B339" s="37">
        <f>SUMIFS(СВЦЭМ!$J$34:$J$777,СВЦЭМ!$A$34:$A$777,$A339,СВЦЭМ!$B$34:$B$777,B$331)+'СЕТ СН'!$F$13</f>
        <v>353.71282628</v>
      </c>
      <c r="C339" s="37">
        <f>SUMIFS(СВЦЭМ!$J$34:$J$777,СВЦЭМ!$A$34:$A$777,$A339,СВЦЭМ!$B$34:$B$777,C$331)+'СЕТ СН'!$F$13</f>
        <v>386.39995119999998</v>
      </c>
      <c r="D339" s="37">
        <f>SUMIFS(СВЦЭМ!$J$34:$J$777,СВЦЭМ!$A$34:$A$777,$A339,СВЦЭМ!$B$34:$B$777,D$331)+'СЕТ СН'!$F$13</f>
        <v>411.81497683999999</v>
      </c>
      <c r="E339" s="37">
        <f>SUMIFS(СВЦЭМ!$J$34:$J$777,СВЦЭМ!$A$34:$A$777,$A339,СВЦЭМ!$B$34:$B$777,E$331)+'СЕТ СН'!$F$13</f>
        <v>422.52872812999999</v>
      </c>
      <c r="F339" s="37">
        <f>SUMIFS(СВЦЭМ!$J$34:$J$777,СВЦЭМ!$A$34:$A$777,$A339,СВЦЭМ!$B$34:$B$777,F$331)+'СЕТ СН'!$F$13</f>
        <v>425.78233761000001</v>
      </c>
      <c r="G339" s="37">
        <f>SUMIFS(СВЦЭМ!$J$34:$J$777,СВЦЭМ!$A$34:$A$777,$A339,СВЦЭМ!$B$34:$B$777,G$331)+'СЕТ СН'!$F$13</f>
        <v>428.05572962000002</v>
      </c>
      <c r="H339" s="37">
        <f>SUMIFS(СВЦЭМ!$J$34:$J$777,СВЦЭМ!$A$34:$A$777,$A339,СВЦЭМ!$B$34:$B$777,H$331)+'СЕТ СН'!$F$13</f>
        <v>412.68795949000003</v>
      </c>
      <c r="I339" s="37">
        <f>SUMIFS(СВЦЭМ!$J$34:$J$777,СВЦЭМ!$A$34:$A$777,$A339,СВЦЭМ!$B$34:$B$777,I$331)+'СЕТ СН'!$F$13</f>
        <v>380.28094308999999</v>
      </c>
      <c r="J339" s="37">
        <f>SUMIFS(СВЦЭМ!$J$34:$J$777,СВЦЭМ!$A$34:$A$777,$A339,СВЦЭМ!$B$34:$B$777,J$331)+'СЕТ СН'!$F$13</f>
        <v>334.45314353999999</v>
      </c>
      <c r="K339" s="37">
        <f>SUMIFS(СВЦЭМ!$J$34:$J$777,СВЦЭМ!$A$34:$A$777,$A339,СВЦЭМ!$B$34:$B$777,K$331)+'СЕТ СН'!$F$13</f>
        <v>301.29692518000002</v>
      </c>
      <c r="L339" s="37">
        <f>SUMIFS(СВЦЭМ!$J$34:$J$777,СВЦЭМ!$A$34:$A$777,$A339,СВЦЭМ!$B$34:$B$777,L$331)+'СЕТ СН'!$F$13</f>
        <v>278.90634808999999</v>
      </c>
      <c r="M339" s="37">
        <f>SUMIFS(СВЦЭМ!$J$34:$J$777,СВЦЭМ!$A$34:$A$777,$A339,СВЦЭМ!$B$34:$B$777,M$331)+'СЕТ СН'!$F$13</f>
        <v>297.65540411000001</v>
      </c>
      <c r="N339" s="37">
        <f>SUMIFS(СВЦЭМ!$J$34:$J$777,СВЦЭМ!$A$34:$A$777,$A339,СВЦЭМ!$B$34:$B$777,N$331)+'СЕТ СН'!$F$13</f>
        <v>309.16796935000002</v>
      </c>
      <c r="O339" s="37">
        <f>SUMIFS(СВЦЭМ!$J$34:$J$777,СВЦЭМ!$A$34:$A$777,$A339,СВЦЭМ!$B$34:$B$777,O$331)+'СЕТ СН'!$F$13</f>
        <v>312.94878641000003</v>
      </c>
      <c r="P339" s="37">
        <f>SUMIFS(СВЦЭМ!$J$34:$J$777,СВЦЭМ!$A$34:$A$777,$A339,СВЦЭМ!$B$34:$B$777,P$331)+'СЕТ СН'!$F$13</f>
        <v>306.55747406</v>
      </c>
      <c r="Q339" s="37">
        <f>SUMIFS(СВЦЭМ!$J$34:$J$777,СВЦЭМ!$A$34:$A$777,$A339,СВЦЭМ!$B$34:$B$777,Q$331)+'СЕТ СН'!$F$13</f>
        <v>307.08094175999997</v>
      </c>
      <c r="R339" s="37">
        <f>SUMIFS(СВЦЭМ!$J$34:$J$777,СВЦЭМ!$A$34:$A$777,$A339,СВЦЭМ!$B$34:$B$777,R$331)+'СЕТ СН'!$F$13</f>
        <v>306.84978253000003</v>
      </c>
      <c r="S339" s="37">
        <f>SUMIFS(СВЦЭМ!$J$34:$J$777,СВЦЭМ!$A$34:$A$777,$A339,СВЦЭМ!$B$34:$B$777,S$331)+'СЕТ СН'!$F$13</f>
        <v>268.93607672000002</v>
      </c>
      <c r="T339" s="37">
        <f>SUMIFS(СВЦЭМ!$J$34:$J$777,СВЦЭМ!$A$34:$A$777,$A339,СВЦЭМ!$B$34:$B$777,T$331)+'СЕТ СН'!$F$13</f>
        <v>271.57573149000001</v>
      </c>
      <c r="U339" s="37">
        <f>SUMIFS(СВЦЭМ!$J$34:$J$777,СВЦЭМ!$A$34:$A$777,$A339,СВЦЭМ!$B$34:$B$777,U$331)+'СЕТ СН'!$F$13</f>
        <v>280.64874251999998</v>
      </c>
      <c r="V339" s="37">
        <f>SUMIFS(СВЦЭМ!$J$34:$J$777,СВЦЭМ!$A$34:$A$777,$A339,СВЦЭМ!$B$34:$B$777,V$331)+'СЕТ СН'!$F$13</f>
        <v>297.88660399999998</v>
      </c>
      <c r="W339" s="37">
        <f>SUMIFS(СВЦЭМ!$J$34:$J$777,СВЦЭМ!$A$34:$A$777,$A339,СВЦЭМ!$B$34:$B$777,W$331)+'СЕТ СН'!$F$13</f>
        <v>294.37956152999999</v>
      </c>
      <c r="X339" s="37">
        <f>SUMIFS(СВЦЭМ!$J$34:$J$777,СВЦЭМ!$A$34:$A$777,$A339,СВЦЭМ!$B$34:$B$777,X$331)+'СЕТ СН'!$F$13</f>
        <v>282.11316643999999</v>
      </c>
      <c r="Y339" s="37">
        <f>SUMIFS(СВЦЭМ!$J$34:$J$777,СВЦЭМ!$A$34:$A$777,$A339,СВЦЭМ!$B$34:$B$777,Y$331)+'СЕТ СН'!$F$13</f>
        <v>306.91541640999998</v>
      </c>
    </row>
    <row r="340" spans="1:25" ht="15.75" x14ac:dyDescent="0.2">
      <c r="A340" s="36">
        <f t="shared" si="9"/>
        <v>42622</v>
      </c>
      <c r="B340" s="37">
        <f>SUMIFS(СВЦЭМ!$J$34:$J$777,СВЦЭМ!$A$34:$A$777,$A340,СВЦЭМ!$B$34:$B$777,B$331)+'СЕТ СН'!$F$13</f>
        <v>357.06913328000002</v>
      </c>
      <c r="C340" s="37">
        <f>SUMIFS(СВЦЭМ!$J$34:$J$777,СВЦЭМ!$A$34:$A$777,$A340,СВЦЭМ!$B$34:$B$777,C$331)+'СЕТ СН'!$F$13</f>
        <v>390.75952754999997</v>
      </c>
      <c r="D340" s="37">
        <f>SUMIFS(СВЦЭМ!$J$34:$J$777,СВЦЭМ!$A$34:$A$777,$A340,СВЦЭМ!$B$34:$B$777,D$331)+'СЕТ СН'!$F$13</f>
        <v>420.10826248000001</v>
      </c>
      <c r="E340" s="37">
        <f>SUMIFS(СВЦЭМ!$J$34:$J$777,СВЦЭМ!$A$34:$A$777,$A340,СВЦЭМ!$B$34:$B$777,E$331)+'СЕТ СН'!$F$13</f>
        <v>431.49960040000002</v>
      </c>
      <c r="F340" s="37">
        <f>SUMIFS(СВЦЭМ!$J$34:$J$777,СВЦЭМ!$A$34:$A$777,$A340,СВЦЭМ!$B$34:$B$777,F$331)+'СЕТ СН'!$F$13</f>
        <v>431.70908419</v>
      </c>
      <c r="G340" s="37">
        <f>SUMIFS(СВЦЭМ!$J$34:$J$777,СВЦЭМ!$A$34:$A$777,$A340,СВЦЭМ!$B$34:$B$777,G$331)+'СЕТ СН'!$F$13</f>
        <v>420.50153266000001</v>
      </c>
      <c r="H340" s="37">
        <f>SUMIFS(СВЦЭМ!$J$34:$J$777,СВЦЭМ!$A$34:$A$777,$A340,СВЦЭМ!$B$34:$B$777,H$331)+'СЕТ СН'!$F$13</f>
        <v>385.12284602</v>
      </c>
      <c r="I340" s="37">
        <f>SUMIFS(СВЦЭМ!$J$34:$J$777,СВЦЭМ!$A$34:$A$777,$A340,СВЦЭМ!$B$34:$B$777,I$331)+'СЕТ СН'!$F$13</f>
        <v>339.09611292</v>
      </c>
      <c r="J340" s="37">
        <f>SUMIFS(СВЦЭМ!$J$34:$J$777,СВЦЭМ!$A$34:$A$777,$A340,СВЦЭМ!$B$34:$B$777,J$331)+'СЕТ СН'!$F$13</f>
        <v>296.84165094999997</v>
      </c>
      <c r="K340" s="37">
        <f>SUMIFS(СВЦЭМ!$J$34:$J$777,СВЦЭМ!$A$34:$A$777,$A340,СВЦЭМ!$B$34:$B$777,K$331)+'СЕТ СН'!$F$13</f>
        <v>280.12224020999997</v>
      </c>
      <c r="L340" s="37">
        <f>SUMIFS(СВЦЭМ!$J$34:$J$777,СВЦЭМ!$A$34:$A$777,$A340,СВЦЭМ!$B$34:$B$777,L$331)+'СЕТ СН'!$F$13</f>
        <v>279.21897921999999</v>
      </c>
      <c r="M340" s="37">
        <f>SUMIFS(СВЦЭМ!$J$34:$J$777,СВЦЭМ!$A$34:$A$777,$A340,СВЦЭМ!$B$34:$B$777,M$331)+'СЕТ СН'!$F$13</f>
        <v>266.03258692000003</v>
      </c>
      <c r="N340" s="37">
        <f>SUMIFS(СВЦЭМ!$J$34:$J$777,СВЦЭМ!$A$34:$A$777,$A340,СВЦЭМ!$B$34:$B$777,N$331)+'СЕТ СН'!$F$13</f>
        <v>260.99285245999999</v>
      </c>
      <c r="O340" s="37">
        <f>SUMIFS(СВЦЭМ!$J$34:$J$777,СВЦЭМ!$A$34:$A$777,$A340,СВЦЭМ!$B$34:$B$777,O$331)+'СЕТ СН'!$F$13</f>
        <v>263.69894068999997</v>
      </c>
      <c r="P340" s="37">
        <f>SUMIFS(СВЦЭМ!$J$34:$J$777,СВЦЭМ!$A$34:$A$777,$A340,СВЦЭМ!$B$34:$B$777,P$331)+'СЕТ СН'!$F$13</f>
        <v>260.04739430000001</v>
      </c>
      <c r="Q340" s="37">
        <f>SUMIFS(СВЦЭМ!$J$34:$J$777,СВЦЭМ!$A$34:$A$777,$A340,СВЦЭМ!$B$34:$B$777,Q$331)+'СЕТ СН'!$F$13</f>
        <v>295.59437464000001</v>
      </c>
      <c r="R340" s="37">
        <f>SUMIFS(СВЦЭМ!$J$34:$J$777,СВЦЭМ!$A$34:$A$777,$A340,СВЦЭМ!$B$34:$B$777,R$331)+'СЕТ СН'!$F$13</f>
        <v>333.07253528000001</v>
      </c>
      <c r="S340" s="37">
        <f>SUMIFS(СВЦЭМ!$J$34:$J$777,СВЦЭМ!$A$34:$A$777,$A340,СВЦЭМ!$B$34:$B$777,S$331)+'СЕТ СН'!$F$13</f>
        <v>301.23625188</v>
      </c>
      <c r="T340" s="37">
        <f>SUMIFS(СВЦЭМ!$J$34:$J$777,СВЦЭМ!$A$34:$A$777,$A340,СВЦЭМ!$B$34:$B$777,T$331)+'СЕТ СН'!$F$13</f>
        <v>272.19114406</v>
      </c>
      <c r="U340" s="37">
        <f>SUMIFS(СВЦЭМ!$J$34:$J$777,СВЦЭМ!$A$34:$A$777,$A340,СВЦЭМ!$B$34:$B$777,U$331)+'СЕТ СН'!$F$13</f>
        <v>268.05632200999997</v>
      </c>
      <c r="V340" s="37">
        <f>SUMIFS(СВЦЭМ!$J$34:$J$777,СВЦЭМ!$A$34:$A$777,$A340,СВЦЭМ!$B$34:$B$777,V$331)+'СЕТ СН'!$F$13</f>
        <v>272.46112083000003</v>
      </c>
      <c r="W340" s="37">
        <f>SUMIFS(СВЦЭМ!$J$34:$J$777,СВЦЭМ!$A$34:$A$777,$A340,СВЦЭМ!$B$34:$B$777,W$331)+'СЕТ СН'!$F$13</f>
        <v>268.44213712999999</v>
      </c>
      <c r="X340" s="37">
        <f>SUMIFS(СВЦЭМ!$J$34:$J$777,СВЦЭМ!$A$34:$A$777,$A340,СВЦЭМ!$B$34:$B$777,X$331)+'СЕТ СН'!$F$13</f>
        <v>269.29299895999998</v>
      </c>
      <c r="Y340" s="37">
        <f>SUMIFS(СВЦЭМ!$J$34:$J$777,СВЦЭМ!$A$34:$A$777,$A340,СВЦЭМ!$B$34:$B$777,Y$331)+'СЕТ СН'!$F$13</f>
        <v>309.44255127999998</v>
      </c>
    </row>
    <row r="341" spans="1:25" ht="15.75" x14ac:dyDescent="0.2">
      <c r="A341" s="36">
        <f t="shared" si="9"/>
        <v>42623</v>
      </c>
      <c r="B341" s="37">
        <f>SUMIFS(СВЦЭМ!$J$34:$J$777,СВЦЭМ!$A$34:$A$777,$A341,СВЦЭМ!$B$34:$B$777,B$331)+'СЕТ СН'!$F$13</f>
        <v>361.85404476000002</v>
      </c>
      <c r="C341" s="37">
        <f>SUMIFS(СВЦЭМ!$J$34:$J$777,СВЦЭМ!$A$34:$A$777,$A341,СВЦЭМ!$B$34:$B$777,C$331)+'СЕТ СН'!$F$13</f>
        <v>396.91013879000002</v>
      </c>
      <c r="D341" s="37">
        <f>SUMIFS(СВЦЭМ!$J$34:$J$777,СВЦЭМ!$A$34:$A$777,$A341,СВЦЭМ!$B$34:$B$777,D$331)+'СЕТ СН'!$F$13</f>
        <v>420.20907777000002</v>
      </c>
      <c r="E341" s="37">
        <f>SUMIFS(СВЦЭМ!$J$34:$J$777,СВЦЭМ!$A$34:$A$777,$A341,СВЦЭМ!$B$34:$B$777,E$331)+'СЕТ СН'!$F$13</f>
        <v>423.31450249</v>
      </c>
      <c r="F341" s="37">
        <f>SUMIFS(СВЦЭМ!$J$34:$J$777,СВЦЭМ!$A$34:$A$777,$A341,СВЦЭМ!$B$34:$B$777,F$331)+'СЕТ СН'!$F$13</f>
        <v>423.83076440999997</v>
      </c>
      <c r="G341" s="37">
        <f>SUMIFS(СВЦЭМ!$J$34:$J$777,СВЦЭМ!$A$34:$A$777,$A341,СВЦЭМ!$B$34:$B$777,G$331)+'СЕТ СН'!$F$13</f>
        <v>420.84912519</v>
      </c>
      <c r="H341" s="37">
        <f>SUMIFS(СВЦЭМ!$J$34:$J$777,СВЦЭМ!$A$34:$A$777,$A341,СВЦЭМ!$B$34:$B$777,H$331)+'СЕТ СН'!$F$13</f>
        <v>408.32190165999998</v>
      </c>
      <c r="I341" s="37">
        <f>SUMIFS(СВЦЭМ!$J$34:$J$777,СВЦЭМ!$A$34:$A$777,$A341,СВЦЭМ!$B$34:$B$777,I$331)+'СЕТ СН'!$F$13</f>
        <v>384.77401585000001</v>
      </c>
      <c r="J341" s="37">
        <f>SUMIFS(СВЦЭМ!$J$34:$J$777,СВЦЭМ!$A$34:$A$777,$A341,СВЦЭМ!$B$34:$B$777,J$331)+'СЕТ СН'!$F$13</f>
        <v>327.79448432999999</v>
      </c>
      <c r="K341" s="37">
        <f>SUMIFS(СВЦЭМ!$J$34:$J$777,СВЦЭМ!$A$34:$A$777,$A341,СВЦЭМ!$B$34:$B$777,K$331)+'СЕТ СН'!$F$13</f>
        <v>290.09225306000002</v>
      </c>
      <c r="L341" s="37">
        <f>SUMIFS(СВЦЭМ!$J$34:$J$777,СВЦЭМ!$A$34:$A$777,$A341,СВЦЭМ!$B$34:$B$777,L$331)+'СЕТ СН'!$F$13</f>
        <v>271.86366466999999</v>
      </c>
      <c r="M341" s="37">
        <f>SUMIFS(СВЦЭМ!$J$34:$J$777,СВЦЭМ!$A$34:$A$777,$A341,СВЦЭМ!$B$34:$B$777,M$331)+'СЕТ СН'!$F$13</f>
        <v>263.12739527000002</v>
      </c>
      <c r="N341" s="37">
        <f>SUMIFS(СВЦЭМ!$J$34:$J$777,СВЦЭМ!$A$34:$A$777,$A341,СВЦЭМ!$B$34:$B$777,N$331)+'СЕТ СН'!$F$13</f>
        <v>276.22802171000001</v>
      </c>
      <c r="O341" s="37">
        <f>SUMIFS(СВЦЭМ!$J$34:$J$777,СВЦЭМ!$A$34:$A$777,$A341,СВЦЭМ!$B$34:$B$777,O$331)+'СЕТ СН'!$F$13</f>
        <v>272.50115799000002</v>
      </c>
      <c r="P341" s="37">
        <f>SUMIFS(СВЦЭМ!$J$34:$J$777,СВЦЭМ!$A$34:$A$777,$A341,СВЦЭМ!$B$34:$B$777,P$331)+'СЕТ СН'!$F$13</f>
        <v>285.57210013999997</v>
      </c>
      <c r="Q341" s="37">
        <f>SUMIFS(СВЦЭМ!$J$34:$J$777,СВЦЭМ!$A$34:$A$777,$A341,СВЦЭМ!$B$34:$B$777,Q$331)+'СЕТ СН'!$F$13</f>
        <v>290.45108791000001</v>
      </c>
      <c r="R341" s="37">
        <f>SUMIFS(СВЦЭМ!$J$34:$J$777,СВЦЭМ!$A$34:$A$777,$A341,СВЦЭМ!$B$34:$B$777,R$331)+'СЕТ СН'!$F$13</f>
        <v>291.58311047000001</v>
      </c>
      <c r="S341" s="37">
        <f>SUMIFS(СВЦЭМ!$J$34:$J$777,СВЦЭМ!$A$34:$A$777,$A341,СВЦЭМ!$B$34:$B$777,S$331)+'СЕТ СН'!$F$13</f>
        <v>295.00851584999998</v>
      </c>
      <c r="T341" s="37">
        <f>SUMIFS(СВЦЭМ!$J$34:$J$777,СВЦЭМ!$A$34:$A$777,$A341,СВЦЭМ!$B$34:$B$777,T$331)+'СЕТ СН'!$F$13</f>
        <v>282.89848244000001</v>
      </c>
      <c r="U341" s="37">
        <f>SUMIFS(СВЦЭМ!$J$34:$J$777,СВЦЭМ!$A$34:$A$777,$A341,СВЦЭМ!$B$34:$B$777,U$331)+'СЕТ СН'!$F$13</f>
        <v>273.91785891000001</v>
      </c>
      <c r="V341" s="37">
        <f>SUMIFS(СВЦЭМ!$J$34:$J$777,СВЦЭМ!$A$34:$A$777,$A341,СВЦЭМ!$B$34:$B$777,V$331)+'СЕТ СН'!$F$13</f>
        <v>271.27516622000002</v>
      </c>
      <c r="W341" s="37">
        <f>SUMIFS(СВЦЭМ!$J$34:$J$777,СВЦЭМ!$A$34:$A$777,$A341,СВЦЭМ!$B$34:$B$777,W$331)+'СЕТ СН'!$F$13</f>
        <v>268.03791128</v>
      </c>
      <c r="X341" s="37">
        <f>SUMIFS(СВЦЭМ!$J$34:$J$777,СВЦЭМ!$A$34:$A$777,$A341,СВЦЭМ!$B$34:$B$777,X$331)+'СЕТ СН'!$F$13</f>
        <v>291.23729044999999</v>
      </c>
      <c r="Y341" s="37">
        <f>SUMIFS(СВЦЭМ!$J$34:$J$777,СВЦЭМ!$A$34:$A$777,$A341,СВЦЭМ!$B$34:$B$777,Y$331)+'СЕТ СН'!$F$13</f>
        <v>322.41028290999998</v>
      </c>
    </row>
    <row r="342" spans="1:25" ht="15.75" x14ac:dyDescent="0.2">
      <c r="A342" s="36">
        <f t="shared" si="9"/>
        <v>42624</v>
      </c>
      <c r="B342" s="37">
        <f>SUMIFS(СВЦЭМ!$J$34:$J$777,СВЦЭМ!$A$34:$A$777,$A342,СВЦЭМ!$B$34:$B$777,B$331)+'СЕТ СН'!$F$13</f>
        <v>343.17437739000002</v>
      </c>
      <c r="C342" s="37">
        <f>SUMIFS(СВЦЭМ!$J$34:$J$777,СВЦЭМ!$A$34:$A$777,$A342,СВЦЭМ!$B$34:$B$777,C$331)+'СЕТ СН'!$F$13</f>
        <v>380.57831181</v>
      </c>
      <c r="D342" s="37">
        <f>SUMIFS(СВЦЭМ!$J$34:$J$777,СВЦЭМ!$A$34:$A$777,$A342,СВЦЭМ!$B$34:$B$777,D$331)+'СЕТ СН'!$F$13</f>
        <v>408.32989028999998</v>
      </c>
      <c r="E342" s="37">
        <f>SUMIFS(СВЦЭМ!$J$34:$J$777,СВЦЭМ!$A$34:$A$777,$A342,СВЦЭМ!$B$34:$B$777,E$331)+'СЕТ СН'!$F$13</f>
        <v>417.68743286</v>
      </c>
      <c r="F342" s="37">
        <f>SUMIFS(СВЦЭМ!$J$34:$J$777,СВЦЭМ!$A$34:$A$777,$A342,СВЦЭМ!$B$34:$B$777,F$331)+'СЕТ СН'!$F$13</f>
        <v>417.22719631000001</v>
      </c>
      <c r="G342" s="37">
        <f>SUMIFS(СВЦЭМ!$J$34:$J$777,СВЦЭМ!$A$34:$A$777,$A342,СВЦЭМ!$B$34:$B$777,G$331)+'СЕТ СН'!$F$13</f>
        <v>415.74981645999998</v>
      </c>
      <c r="H342" s="37">
        <f>SUMIFS(СВЦЭМ!$J$34:$J$777,СВЦЭМ!$A$34:$A$777,$A342,СВЦЭМ!$B$34:$B$777,H$331)+'СЕТ СН'!$F$13</f>
        <v>407.19057959999998</v>
      </c>
      <c r="I342" s="37">
        <f>SUMIFS(СВЦЭМ!$J$34:$J$777,СВЦЭМ!$A$34:$A$777,$A342,СВЦЭМ!$B$34:$B$777,I$331)+'СЕТ СН'!$F$13</f>
        <v>382.91488668</v>
      </c>
      <c r="J342" s="37">
        <f>SUMIFS(СВЦЭМ!$J$34:$J$777,СВЦЭМ!$A$34:$A$777,$A342,СВЦЭМ!$B$34:$B$777,J$331)+'СЕТ СН'!$F$13</f>
        <v>334.34187374999999</v>
      </c>
      <c r="K342" s="37">
        <f>SUMIFS(СВЦЭМ!$J$34:$J$777,СВЦЭМ!$A$34:$A$777,$A342,СВЦЭМ!$B$34:$B$777,K$331)+'СЕТ СН'!$F$13</f>
        <v>301.68813290000003</v>
      </c>
      <c r="L342" s="37">
        <f>SUMIFS(СВЦЭМ!$J$34:$J$777,СВЦЭМ!$A$34:$A$777,$A342,СВЦЭМ!$B$34:$B$777,L$331)+'СЕТ СН'!$F$13</f>
        <v>288.16204923999999</v>
      </c>
      <c r="M342" s="37">
        <f>SUMIFS(СВЦЭМ!$J$34:$J$777,СВЦЭМ!$A$34:$A$777,$A342,СВЦЭМ!$B$34:$B$777,M$331)+'СЕТ СН'!$F$13</f>
        <v>309.84248825999998</v>
      </c>
      <c r="N342" s="37">
        <f>SUMIFS(СВЦЭМ!$J$34:$J$777,СВЦЭМ!$A$34:$A$777,$A342,СВЦЭМ!$B$34:$B$777,N$331)+'СЕТ СН'!$F$13</f>
        <v>306.73690484999997</v>
      </c>
      <c r="O342" s="37">
        <f>SUMIFS(СВЦЭМ!$J$34:$J$777,СВЦЭМ!$A$34:$A$777,$A342,СВЦЭМ!$B$34:$B$777,O$331)+'СЕТ СН'!$F$13</f>
        <v>304.80823521999997</v>
      </c>
      <c r="P342" s="37">
        <f>SUMIFS(СВЦЭМ!$J$34:$J$777,СВЦЭМ!$A$34:$A$777,$A342,СВЦЭМ!$B$34:$B$777,P$331)+'СЕТ СН'!$F$13</f>
        <v>314.45338058999999</v>
      </c>
      <c r="Q342" s="37">
        <f>SUMIFS(СВЦЭМ!$J$34:$J$777,СВЦЭМ!$A$34:$A$777,$A342,СВЦЭМ!$B$34:$B$777,Q$331)+'СЕТ СН'!$F$13</f>
        <v>311.93366832999999</v>
      </c>
      <c r="R342" s="37">
        <f>SUMIFS(СВЦЭМ!$J$34:$J$777,СВЦЭМ!$A$34:$A$777,$A342,СВЦЭМ!$B$34:$B$777,R$331)+'СЕТ СН'!$F$13</f>
        <v>309.12116252999999</v>
      </c>
      <c r="S342" s="37">
        <f>SUMIFS(СВЦЭМ!$J$34:$J$777,СВЦЭМ!$A$34:$A$777,$A342,СВЦЭМ!$B$34:$B$777,S$331)+'СЕТ СН'!$F$13</f>
        <v>315.46895024000003</v>
      </c>
      <c r="T342" s="37">
        <f>SUMIFS(СВЦЭМ!$J$34:$J$777,СВЦЭМ!$A$34:$A$777,$A342,СВЦЭМ!$B$34:$B$777,T$331)+'СЕТ СН'!$F$13</f>
        <v>306.75035191000001</v>
      </c>
      <c r="U342" s="37">
        <f>SUMIFS(СВЦЭМ!$J$34:$J$777,СВЦЭМ!$A$34:$A$777,$A342,СВЦЭМ!$B$34:$B$777,U$331)+'СЕТ СН'!$F$13</f>
        <v>277.54491467999998</v>
      </c>
      <c r="V342" s="37">
        <f>SUMIFS(СВЦЭМ!$J$34:$J$777,СВЦЭМ!$A$34:$A$777,$A342,СВЦЭМ!$B$34:$B$777,V$331)+'СЕТ СН'!$F$13</f>
        <v>299.84953403999998</v>
      </c>
      <c r="W342" s="37">
        <f>SUMIFS(СВЦЭМ!$J$34:$J$777,СВЦЭМ!$A$34:$A$777,$A342,СВЦЭМ!$B$34:$B$777,W$331)+'СЕТ СН'!$F$13</f>
        <v>320.93980986999998</v>
      </c>
      <c r="X342" s="37">
        <f>SUMIFS(СВЦЭМ!$J$34:$J$777,СВЦЭМ!$A$34:$A$777,$A342,СВЦЭМ!$B$34:$B$777,X$331)+'СЕТ СН'!$F$13</f>
        <v>301.76039842</v>
      </c>
      <c r="Y342" s="37">
        <f>SUMIFS(СВЦЭМ!$J$34:$J$777,СВЦЭМ!$A$34:$A$777,$A342,СВЦЭМ!$B$34:$B$777,Y$331)+'СЕТ СН'!$F$13</f>
        <v>309.72318688000001</v>
      </c>
    </row>
    <row r="343" spans="1:25" ht="15.75" x14ac:dyDescent="0.2">
      <c r="A343" s="36">
        <f t="shared" si="9"/>
        <v>42625</v>
      </c>
      <c r="B343" s="37">
        <f>SUMIFS(СВЦЭМ!$J$34:$J$777,СВЦЭМ!$A$34:$A$777,$A343,СВЦЭМ!$B$34:$B$777,B$331)+'СЕТ СН'!$F$13</f>
        <v>337.26302192000003</v>
      </c>
      <c r="C343" s="37">
        <f>SUMIFS(СВЦЭМ!$J$34:$J$777,СВЦЭМ!$A$34:$A$777,$A343,СВЦЭМ!$B$34:$B$777,C$331)+'СЕТ СН'!$F$13</f>
        <v>373.45473277000002</v>
      </c>
      <c r="D343" s="37">
        <f>SUMIFS(СВЦЭМ!$J$34:$J$777,СВЦЭМ!$A$34:$A$777,$A343,СВЦЭМ!$B$34:$B$777,D$331)+'СЕТ СН'!$F$13</f>
        <v>391.69904250000002</v>
      </c>
      <c r="E343" s="37">
        <f>SUMIFS(СВЦЭМ!$J$34:$J$777,СВЦЭМ!$A$34:$A$777,$A343,СВЦЭМ!$B$34:$B$777,E$331)+'СЕТ СН'!$F$13</f>
        <v>400.43671184999999</v>
      </c>
      <c r="F343" s="37">
        <f>SUMIFS(СВЦЭМ!$J$34:$J$777,СВЦЭМ!$A$34:$A$777,$A343,СВЦЭМ!$B$34:$B$777,F$331)+'СЕТ СН'!$F$13</f>
        <v>398.79425634</v>
      </c>
      <c r="G343" s="37">
        <f>SUMIFS(СВЦЭМ!$J$34:$J$777,СВЦЭМ!$A$34:$A$777,$A343,СВЦЭМ!$B$34:$B$777,G$331)+'СЕТ СН'!$F$13</f>
        <v>388.50943816</v>
      </c>
      <c r="H343" s="37">
        <f>SUMIFS(СВЦЭМ!$J$34:$J$777,СВЦЭМ!$A$34:$A$777,$A343,СВЦЭМ!$B$34:$B$777,H$331)+'СЕТ СН'!$F$13</f>
        <v>351.85688621999998</v>
      </c>
      <c r="I343" s="37">
        <f>SUMIFS(СВЦЭМ!$J$34:$J$777,СВЦЭМ!$A$34:$A$777,$A343,СВЦЭМ!$B$34:$B$777,I$331)+'СЕТ СН'!$F$13</f>
        <v>310.30181530999999</v>
      </c>
      <c r="J343" s="37">
        <f>SUMIFS(СВЦЭМ!$J$34:$J$777,СВЦЭМ!$A$34:$A$777,$A343,СВЦЭМ!$B$34:$B$777,J$331)+'СЕТ СН'!$F$13</f>
        <v>285.37663859999998</v>
      </c>
      <c r="K343" s="37">
        <f>SUMIFS(СВЦЭМ!$J$34:$J$777,СВЦЭМ!$A$34:$A$777,$A343,СВЦЭМ!$B$34:$B$777,K$331)+'СЕТ СН'!$F$13</f>
        <v>283.78346829999998</v>
      </c>
      <c r="L343" s="37">
        <f>SUMIFS(СВЦЭМ!$J$34:$J$777,СВЦЭМ!$A$34:$A$777,$A343,СВЦЭМ!$B$34:$B$777,L$331)+'СЕТ СН'!$F$13</f>
        <v>276.85936936000002</v>
      </c>
      <c r="M343" s="37">
        <f>SUMIFS(СВЦЭМ!$J$34:$J$777,СВЦЭМ!$A$34:$A$777,$A343,СВЦЭМ!$B$34:$B$777,M$331)+'СЕТ СН'!$F$13</f>
        <v>270.78007692</v>
      </c>
      <c r="N343" s="37">
        <f>SUMIFS(СВЦЭМ!$J$34:$J$777,СВЦЭМ!$A$34:$A$777,$A343,СВЦЭМ!$B$34:$B$777,N$331)+'СЕТ СН'!$F$13</f>
        <v>267.15079108999998</v>
      </c>
      <c r="O343" s="37">
        <f>SUMIFS(СВЦЭМ!$J$34:$J$777,СВЦЭМ!$A$34:$A$777,$A343,СВЦЭМ!$B$34:$B$777,O$331)+'СЕТ СН'!$F$13</f>
        <v>268.50682246000002</v>
      </c>
      <c r="P343" s="37">
        <f>SUMIFS(СВЦЭМ!$J$34:$J$777,СВЦЭМ!$A$34:$A$777,$A343,СВЦЭМ!$B$34:$B$777,P$331)+'СЕТ СН'!$F$13</f>
        <v>274.31331225999998</v>
      </c>
      <c r="Q343" s="37">
        <f>SUMIFS(СВЦЭМ!$J$34:$J$777,СВЦЭМ!$A$34:$A$777,$A343,СВЦЭМ!$B$34:$B$777,Q$331)+'СЕТ СН'!$F$13</f>
        <v>271.34005919999998</v>
      </c>
      <c r="R343" s="37">
        <f>SUMIFS(СВЦЭМ!$J$34:$J$777,СВЦЭМ!$A$34:$A$777,$A343,СВЦЭМ!$B$34:$B$777,R$331)+'СЕТ СН'!$F$13</f>
        <v>271.84370056</v>
      </c>
      <c r="S343" s="37">
        <f>SUMIFS(СВЦЭМ!$J$34:$J$777,СВЦЭМ!$A$34:$A$777,$A343,СВЦЭМ!$B$34:$B$777,S$331)+'СЕТ СН'!$F$13</f>
        <v>270.38161989999998</v>
      </c>
      <c r="T343" s="37">
        <f>SUMIFS(СВЦЭМ!$J$34:$J$777,СВЦЭМ!$A$34:$A$777,$A343,СВЦЭМ!$B$34:$B$777,T$331)+'СЕТ СН'!$F$13</f>
        <v>273.88797572999999</v>
      </c>
      <c r="U343" s="37">
        <f>SUMIFS(СВЦЭМ!$J$34:$J$777,СВЦЭМ!$A$34:$A$777,$A343,СВЦЭМ!$B$34:$B$777,U$331)+'СЕТ СН'!$F$13</f>
        <v>279.37936012</v>
      </c>
      <c r="V343" s="37">
        <f>SUMIFS(СВЦЭМ!$J$34:$J$777,СВЦЭМ!$A$34:$A$777,$A343,СВЦЭМ!$B$34:$B$777,V$331)+'СЕТ СН'!$F$13</f>
        <v>289.44544280999997</v>
      </c>
      <c r="W343" s="37">
        <f>SUMIFS(СВЦЭМ!$J$34:$J$777,СВЦЭМ!$A$34:$A$777,$A343,СВЦЭМ!$B$34:$B$777,W$331)+'СЕТ СН'!$F$13</f>
        <v>270.22233636999999</v>
      </c>
      <c r="X343" s="37">
        <f>SUMIFS(СВЦЭМ!$J$34:$J$777,СВЦЭМ!$A$34:$A$777,$A343,СВЦЭМ!$B$34:$B$777,X$331)+'СЕТ СН'!$F$13</f>
        <v>259.36409703999999</v>
      </c>
      <c r="Y343" s="37">
        <f>SUMIFS(СВЦЭМ!$J$34:$J$777,СВЦЭМ!$A$34:$A$777,$A343,СВЦЭМ!$B$34:$B$777,Y$331)+'СЕТ СН'!$F$13</f>
        <v>285.11844662999999</v>
      </c>
    </row>
    <row r="344" spans="1:25" ht="15.75" x14ac:dyDescent="0.2">
      <c r="A344" s="36">
        <f t="shared" si="9"/>
        <v>42626</v>
      </c>
      <c r="B344" s="37">
        <f>SUMIFS(СВЦЭМ!$J$34:$J$777,СВЦЭМ!$A$34:$A$777,$A344,СВЦЭМ!$B$34:$B$777,B$331)+'СЕТ СН'!$F$13</f>
        <v>348.44366480000002</v>
      </c>
      <c r="C344" s="37">
        <f>SUMIFS(СВЦЭМ!$J$34:$J$777,СВЦЭМ!$A$34:$A$777,$A344,СВЦЭМ!$B$34:$B$777,C$331)+'СЕТ СН'!$F$13</f>
        <v>381.96401982999998</v>
      </c>
      <c r="D344" s="37">
        <f>SUMIFS(СВЦЭМ!$J$34:$J$777,СВЦЭМ!$A$34:$A$777,$A344,СВЦЭМ!$B$34:$B$777,D$331)+'СЕТ СН'!$F$13</f>
        <v>399.39390132</v>
      </c>
      <c r="E344" s="37">
        <f>SUMIFS(СВЦЭМ!$J$34:$J$777,СВЦЭМ!$A$34:$A$777,$A344,СВЦЭМ!$B$34:$B$777,E$331)+'СЕТ СН'!$F$13</f>
        <v>423.05175123999999</v>
      </c>
      <c r="F344" s="37">
        <f>SUMIFS(СВЦЭМ!$J$34:$J$777,СВЦЭМ!$A$34:$A$777,$A344,СВЦЭМ!$B$34:$B$777,F$331)+'СЕТ СН'!$F$13</f>
        <v>424.29899577999998</v>
      </c>
      <c r="G344" s="37">
        <f>SUMIFS(СВЦЭМ!$J$34:$J$777,СВЦЭМ!$A$34:$A$777,$A344,СВЦЭМ!$B$34:$B$777,G$331)+'СЕТ СН'!$F$13</f>
        <v>416.47278906999998</v>
      </c>
      <c r="H344" s="37">
        <f>SUMIFS(СВЦЭМ!$J$34:$J$777,СВЦЭМ!$A$34:$A$777,$A344,СВЦЭМ!$B$34:$B$777,H$331)+'СЕТ СН'!$F$13</f>
        <v>380.09492985999998</v>
      </c>
      <c r="I344" s="37">
        <f>SUMIFS(СВЦЭМ!$J$34:$J$777,СВЦЭМ!$A$34:$A$777,$A344,СВЦЭМ!$B$34:$B$777,I$331)+'СЕТ СН'!$F$13</f>
        <v>348.85713771000002</v>
      </c>
      <c r="J344" s="37">
        <f>SUMIFS(СВЦЭМ!$J$34:$J$777,СВЦЭМ!$A$34:$A$777,$A344,СВЦЭМ!$B$34:$B$777,J$331)+'СЕТ СН'!$F$13</f>
        <v>340.09038292000002</v>
      </c>
      <c r="K344" s="37">
        <f>SUMIFS(СВЦЭМ!$J$34:$J$777,СВЦЭМ!$A$34:$A$777,$A344,СВЦЭМ!$B$34:$B$777,K$331)+'СЕТ СН'!$F$13</f>
        <v>304.11603587000002</v>
      </c>
      <c r="L344" s="37">
        <f>SUMIFS(СВЦЭМ!$J$34:$J$777,СВЦЭМ!$A$34:$A$777,$A344,СВЦЭМ!$B$34:$B$777,L$331)+'СЕТ СН'!$F$13</f>
        <v>298.55397582000001</v>
      </c>
      <c r="M344" s="37">
        <f>SUMIFS(СВЦЭМ!$J$34:$J$777,СВЦЭМ!$A$34:$A$777,$A344,СВЦЭМ!$B$34:$B$777,M$331)+'СЕТ СН'!$F$13</f>
        <v>323.55744105000002</v>
      </c>
      <c r="N344" s="37">
        <f>SUMIFS(СВЦЭМ!$J$34:$J$777,СВЦЭМ!$A$34:$A$777,$A344,СВЦЭМ!$B$34:$B$777,N$331)+'СЕТ СН'!$F$13</f>
        <v>320.57725857000003</v>
      </c>
      <c r="O344" s="37">
        <f>SUMIFS(СВЦЭМ!$J$34:$J$777,СВЦЭМ!$A$34:$A$777,$A344,СВЦЭМ!$B$34:$B$777,O$331)+'СЕТ СН'!$F$13</f>
        <v>322.5994829</v>
      </c>
      <c r="P344" s="37">
        <f>SUMIFS(СВЦЭМ!$J$34:$J$777,СВЦЭМ!$A$34:$A$777,$A344,СВЦЭМ!$B$34:$B$777,P$331)+'СЕТ СН'!$F$13</f>
        <v>315.31703894999998</v>
      </c>
      <c r="Q344" s="37">
        <f>SUMIFS(СВЦЭМ!$J$34:$J$777,СВЦЭМ!$A$34:$A$777,$A344,СВЦЭМ!$B$34:$B$777,Q$331)+'СЕТ СН'!$F$13</f>
        <v>313.21318896000002</v>
      </c>
      <c r="R344" s="37">
        <f>SUMIFS(СВЦЭМ!$J$34:$J$777,СВЦЭМ!$A$34:$A$777,$A344,СВЦЭМ!$B$34:$B$777,R$331)+'СЕТ СН'!$F$13</f>
        <v>311.59124381999999</v>
      </c>
      <c r="S344" s="37">
        <f>SUMIFS(СВЦЭМ!$J$34:$J$777,СВЦЭМ!$A$34:$A$777,$A344,СВЦЭМ!$B$34:$B$777,S$331)+'СЕТ СН'!$F$13</f>
        <v>316.15644744999997</v>
      </c>
      <c r="T344" s="37">
        <f>SUMIFS(СВЦЭМ!$J$34:$J$777,СВЦЭМ!$A$34:$A$777,$A344,СВЦЭМ!$B$34:$B$777,T$331)+'СЕТ СН'!$F$13</f>
        <v>322.77306224</v>
      </c>
      <c r="U344" s="37">
        <f>SUMIFS(СВЦЭМ!$J$34:$J$777,СВЦЭМ!$A$34:$A$777,$A344,СВЦЭМ!$B$34:$B$777,U$331)+'СЕТ СН'!$F$13</f>
        <v>331.74468925000002</v>
      </c>
      <c r="V344" s="37">
        <f>SUMIFS(СВЦЭМ!$J$34:$J$777,СВЦЭМ!$A$34:$A$777,$A344,СВЦЭМ!$B$34:$B$777,V$331)+'СЕТ СН'!$F$13</f>
        <v>317.48436816999998</v>
      </c>
      <c r="W344" s="37">
        <f>SUMIFS(СВЦЭМ!$J$34:$J$777,СВЦЭМ!$A$34:$A$777,$A344,СВЦЭМ!$B$34:$B$777,W$331)+'СЕТ СН'!$F$13</f>
        <v>310.44542673000001</v>
      </c>
      <c r="X344" s="37">
        <f>SUMIFS(СВЦЭМ!$J$34:$J$777,СВЦЭМ!$A$34:$A$777,$A344,СВЦЭМ!$B$34:$B$777,X$331)+'СЕТ СН'!$F$13</f>
        <v>331.09887369</v>
      </c>
      <c r="Y344" s="37">
        <f>SUMIFS(СВЦЭМ!$J$34:$J$777,СВЦЭМ!$A$34:$A$777,$A344,СВЦЭМ!$B$34:$B$777,Y$331)+'СЕТ СН'!$F$13</f>
        <v>338.23502458000002</v>
      </c>
    </row>
    <row r="345" spans="1:25" ht="15.75" x14ac:dyDescent="0.2">
      <c r="A345" s="36">
        <f t="shared" si="9"/>
        <v>42627</v>
      </c>
      <c r="B345" s="37">
        <f>SUMIFS(СВЦЭМ!$J$34:$J$777,СВЦЭМ!$A$34:$A$777,$A345,СВЦЭМ!$B$34:$B$777,B$331)+'СЕТ СН'!$F$13</f>
        <v>375.69920471</v>
      </c>
      <c r="C345" s="37">
        <f>SUMIFS(СВЦЭМ!$J$34:$J$777,СВЦЭМ!$A$34:$A$777,$A345,СВЦЭМ!$B$34:$B$777,C$331)+'СЕТ СН'!$F$13</f>
        <v>411.97027860999998</v>
      </c>
      <c r="D345" s="37">
        <f>SUMIFS(СВЦЭМ!$J$34:$J$777,СВЦЭМ!$A$34:$A$777,$A345,СВЦЭМ!$B$34:$B$777,D$331)+'СЕТ СН'!$F$13</f>
        <v>437.32662191999998</v>
      </c>
      <c r="E345" s="37">
        <f>SUMIFS(СВЦЭМ!$J$34:$J$777,СВЦЭМ!$A$34:$A$777,$A345,СВЦЭМ!$B$34:$B$777,E$331)+'СЕТ СН'!$F$13</f>
        <v>448.19091628000001</v>
      </c>
      <c r="F345" s="37">
        <f>SUMIFS(СВЦЭМ!$J$34:$J$777,СВЦЭМ!$A$34:$A$777,$A345,СВЦЭМ!$B$34:$B$777,F$331)+'СЕТ СН'!$F$13</f>
        <v>448.81761031999997</v>
      </c>
      <c r="G345" s="37">
        <f>SUMIFS(СВЦЭМ!$J$34:$J$777,СВЦЭМ!$A$34:$A$777,$A345,СВЦЭМ!$B$34:$B$777,G$331)+'СЕТ СН'!$F$13</f>
        <v>438.28540686999997</v>
      </c>
      <c r="H345" s="37">
        <f>SUMIFS(СВЦЭМ!$J$34:$J$777,СВЦЭМ!$A$34:$A$777,$A345,СВЦЭМ!$B$34:$B$777,H$331)+'СЕТ СН'!$F$13</f>
        <v>405.53201242</v>
      </c>
      <c r="I345" s="37">
        <f>SUMIFS(СВЦЭМ!$J$34:$J$777,СВЦЭМ!$A$34:$A$777,$A345,СВЦЭМ!$B$34:$B$777,I$331)+'СЕТ СН'!$F$13</f>
        <v>354.49275015000001</v>
      </c>
      <c r="J345" s="37">
        <f>SUMIFS(СВЦЭМ!$J$34:$J$777,СВЦЭМ!$A$34:$A$777,$A345,СВЦЭМ!$B$34:$B$777,J$331)+'СЕТ СН'!$F$13</f>
        <v>314.17452678000001</v>
      </c>
      <c r="K345" s="37">
        <f>SUMIFS(СВЦЭМ!$J$34:$J$777,СВЦЭМ!$A$34:$A$777,$A345,СВЦЭМ!$B$34:$B$777,K$331)+'СЕТ СН'!$F$13</f>
        <v>297.29667370999999</v>
      </c>
      <c r="L345" s="37">
        <f>SUMIFS(СВЦЭМ!$J$34:$J$777,СВЦЭМ!$A$34:$A$777,$A345,СВЦЭМ!$B$34:$B$777,L$331)+'СЕТ СН'!$F$13</f>
        <v>285.18303443000002</v>
      </c>
      <c r="M345" s="37">
        <f>SUMIFS(СВЦЭМ!$J$34:$J$777,СВЦЭМ!$A$34:$A$777,$A345,СВЦЭМ!$B$34:$B$777,M$331)+'СЕТ СН'!$F$13</f>
        <v>281.10267649000002</v>
      </c>
      <c r="N345" s="37">
        <f>SUMIFS(СВЦЭМ!$J$34:$J$777,СВЦЭМ!$A$34:$A$777,$A345,СВЦЭМ!$B$34:$B$777,N$331)+'СЕТ СН'!$F$13</f>
        <v>302.40088101999999</v>
      </c>
      <c r="O345" s="37">
        <f>SUMIFS(СВЦЭМ!$J$34:$J$777,СВЦЭМ!$A$34:$A$777,$A345,СВЦЭМ!$B$34:$B$777,O$331)+'СЕТ СН'!$F$13</f>
        <v>302.26172683999999</v>
      </c>
      <c r="P345" s="37">
        <f>SUMIFS(СВЦЭМ!$J$34:$J$777,СВЦЭМ!$A$34:$A$777,$A345,СВЦЭМ!$B$34:$B$777,P$331)+'СЕТ СН'!$F$13</f>
        <v>307.79472362000001</v>
      </c>
      <c r="Q345" s="37">
        <f>SUMIFS(СВЦЭМ!$J$34:$J$777,СВЦЭМ!$A$34:$A$777,$A345,СВЦЭМ!$B$34:$B$777,Q$331)+'СЕТ СН'!$F$13</f>
        <v>295.72284732000003</v>
      </c>
      <c r="R345" s="37">
        <f>SUMIFS(СВЦЭМ!$J$34:$J$777,СВЦЭМ!$A$34:$A$777,$A345,СВЦЭМ!$B$34:$B$777,R$331)+'СЕТ СН'!$F$13</f>
        <v>284.15320966000002</v>
      </c>
      <c r="S345" s="37">
        <f>SUMIFS(СВЦЭМ!$J$34:$J$777,СВЦЭМ!$A$34:$A$777,$A345,СВЦЭМ!$B$34:$B$777,S$331)+'СЕТ СН'!$F$13</f>
        <v>273.24142146000003</v>
      </c>
      <c r="T345" s="37">
        <f>SUMIFS(СВЦЭМ!$J$34:$J$777,СВЦЭМ!$A$34:$A$777,$A345,СВЦЭМ!$B$34:$B$777,T$331)+'СЕТ СН'!$F$13</f>
        <v>268.72131925000002</v>
      </c>
      <c r="U345" s="37">
        <f>SUMIFS(СВЦЭМ!$J$34:$J$777,СВЦЭМ!$A$34:$A$777,$A345,СВЦЭМ!$B$34:$B$777,U$331)+'СЕТ СН'!$F$13</f>
        <v>266.79626352999998</v>
      </c>
      <c r="V345" s="37">
        <f>SUMIFS(СВЦЭМ!$J$34:$J$777,СВЦЭМ!$A$34:$A$777,$A345,СВЦЭМ!$B$34:$B$777,V$331)+'СЕТ СН'!$F$13</f>
        <v>271.44954008000002</v>
      </c>
      <c r="W345" s="37">
        <f>SUMIFS(СВЦЭМ!$J$34:$J$777,СВЦЭМ!$A$34:$A$777,$A345,СВЦЭМ!$B$34:$B$777,W$331)+'СЕТ СН'!$F$13</f>
        <v>262.79730941999998</v>
      </c>
      <c r="X345" s="37">
        <f>SUMIFS(СВЦЭМ!$J$34:$J$777,СВЦЭМ!$A$34:$A$777,$A345,СВЦЭМ!$B$34:$B$777,X$331)+'СЕТ СН'!$F$13</f>
        <v>276.18324827999999</v>
      </c>
      <c r="Y345" s="37">
        <f>SUMIFS(СВЦЭМ!$J$34:$J$777,СВЦЭМ!$A$34:$A$777,$A345,СВЦЭМ!$B$34:$B$777,Y$331)+'СЕТ СН'!$F$13</f>
        <v>326.80965607000002</v>
      </c>
    </row>
    <row r="346" spans="1:25" ht="15.75" x14ac:dyDescent="0.2">
      <c r="A346" s="36">
        <f t="shared" si="9"/>
        <v>42628</v>
      </c>
      <c r="B346" s="37">
        <f>SUMIFS(СВЦЭМ!$J$34:$J$777,СВЦЭМ!$A$34:$A$777,$A346,СВЦЭМ!$B$34:$B$777,B$331)+'СЕТ СН'!$F$13</f>
        <v>381.36796399000002</v>
      </c>
      <c r="C346" s="37">
        <f>SUMIFS(СВЦЭМ!$J$34:$J$777,СВЦЭМ!$A$34:$A$777,$A346,СВЦЭМ!$B$34:$B$777,C$331)+'СЕТ СН'!$F$13</f>
        <v>418.97388575000002</v>
      </c>
      <c r="D346" s="37">
        <f>SUMIFS(СВЦЭМ!$J$34:$J$777,СВЦЭМ!$A$34:$A$777,$A346,СВЦЭМ!$B$34:$B$777,D$331)+'СЕТ СН'!$F$13</f>
        <v>440.98147534999998</v>
      </c>
      <c r="E346" s="37">
        <f>SUMIFS(СВЦЭМ!$J$34:$J$777,СВЦЭМ!$A$34:$A$777,$A346,СВЦЭМ!$B$34:$B$777,E$331)+'СЕТ СН'!$F$13</f>
        <v>451.26676206000002</v>
      </c>
      <c r="F346" s="37">
        <f>SUMIFS(СВЦЭМ!$J$34:$J$777,СВЦЭМ!$A$34:$A$777,$A346,СВЦЭМ!$B$34:$B$777,F$331)+'СЕТ СН'!$F$13</f>
        <v>450.95348510999997</v>
      </c>
      <c r="G346" s="37">
        <f>SUMIFS(СВЦЭМ!$J$34:$J$777,СВЦЭМ!$A$34:$A$777,$A346,СВЦЭМ!$B$34:$B$777,G$331)+'СЕТ СН'!$F$13</f>
        <v>439.48937539000002</v>
      </c>
      <c r="H346" s="37">
        <f>SUMIFS(СВЦЭМ!$J$34:$J$777,СВЦЭМ!$A$34:$A$777,$A346,СВЦЭМ!$B$34:$B$777,H$331)+'СЕТ СН'!$F$13</f>
        <v>402.54751906000001</v>
      </c>
      <c r="I346" s="37">
        <f>SUMIFS(СВЦЭМ!$J$34:$J$777,СВЦЭМ!$A$34:$A$777,$A346,СВЦЭМ!$B$34:$B$777,I$331)+'СЕТ СН'!$F$13</f>
        <v>351.61854706999998</v>
      </c>
      <c r="J346" s="37">
        <f>SUMIFS(СВЦЭМ!$J$34:$J$777,СВЦЭМ!$A$34:$A$777,$A346,СВЦЭМ!$B$34:$B$777,J$331)+'СЕТ СН'!$F$13</f>
        <v>314.55925307000001</v>
      </c>
      <c r="K346" s="37">
        <f>SUMIFS(СВЦЭМ!$J$34:$J$777,СВЦЭМ!$A$34:$A$777,$A346,СВЦЭМ!$B$34:$B$777,K$331)+'СЕТ СН'!$F$13</f>
        <v>301.17359326000002</v>
      </c>
      <c r="L346" s="37">
        <f>SUMIFS(СВЦЭМ!$J$34:$J$777,СВЦЭМ!$A$34:$A$777,$A346,СВЦЭМ!$B$34:$B$777,L$331)+'СЕТ СН'!$F$13</f>
        <v>279.70286955</v>
      </c>
      <c r="M346" s="37">
        <f>SUMIFS(СВЦЭМ!$J$34:$J$777,СВЦЭМ!$A$34:$A$777,$A346,СВЦЭМ!$B$34:$B$777,M$331)+'СЕТ СН'!$F$13</f>
        <v>274.65890996000002</v>
      </c>
      <c r="N346" s="37">
        <f>SUMIFS(СВЦЭМ!$J$34:$J$777,СВЦЭМ!$A$34:$A$777,$A346,СВЦЭМ!$B$34:$B$777,N$331)+'СЕТ СН'!$F$13</f>
        <v>296.89973075</v>
      </c>
      <c r="O346" s="37">
        <f>SUMIFS(СВЦЭМ!$J$34:$J$777,СВЦЭМ!$A$34:$A$777,$A346,СВЦЭМ!$B$34:$B$777,O$331)+'СЕТ СН'!$F$13</f>
        <v>297.37103540999999</v>
      </c>
      <c r="P346" s="37">
        <f>SUMIFS(СВЦЭМ!$J$34:$J$777,СВЦЭМ!$A$34:$A$777,$A346,СВЦЭМ!$B$34:$B$777,P$331)+'СЕТ СН'!$F$13</f>
        <v>304.10098899000002</v>
      </c>
      <c r="Q346" s="37">
        <f>SUMIFS(СВЦЭМ!$J$34:$J$777,СВЦЭМ!$A$34:$A$777,$A346,СВЦЭМ!$B$34:$B$777,Q$331)+'СЕТ СН'!$F$13</f>
        <v>308.54926727999998</v>
      </c>
      <c r="R346" s="37">
        <f>SUMIFS(СВЦЭМ!$J$34:$J$777,СВЦЭМ!$A$34:$A$777,$A346,СВЦЭМ!$B$34:$B$777,R$331)+'СЕТ СН'!$F$13</f>
        <v>298.08667757000001</v>
      </c>
      <c r="S346" s="37">
        <f>SUMIFS(СВЦЭМ!$J$34:$J$777,СВЦЭМ!$A$34:$A$777,$A346,СВЦЭМ!$B$34:$B$777,S$331)+'СЕТ СН'!$F$13</f>
        <v>292.95692967000002</v>
      </c>
      <c r="T346" s="37">
        <f>SUMIFS(СВЦЭМ!$J$34:$J$777,СВЦЭМ!$A$34:$A$777,$A346,СВЦЭМ!$B$34:$B$777,T$331)+'СЕТ СН'!$F$13</f>
        <v>282.23669985999999</v>
      </c>
      <c r="U346" s="37">
        <f>SUMIFS(СВЦЭМ!$J$34:$J$777,СВЦЭМ!$A$34:$A$777,$A346,СВЦЭМ!$B$34:$B$777,U$331)+'СЕТ СН'!$F$13</f>
        <v>271.25494673999998</v>
      </c>
      <c r="V346" s="37">
        <f>SUMIFS(СВЦЭМ!$J$34:$J$777,СВЦЭМ!$A$34:$A$777,$A346,СВЦЭМ!$B$34:$B$777,V$331)+'СЕТ СН'!$F$13</f>
        <v>277.44539815000002</v>
      </c>
      <c r="W346" s="37">
        <f>SUMIFS(СВЦЭМ!$J$34:$J$777,СВЦЭМ!$A$34:$A$777,$A346,СВЦЭМ!$B$34:$B$777,W$331)+'СЕТ СН'!$F$13</f>
        <v>269.08864877000002</v>
      </c>
      <c r="X346" s="37">
        <f>SUMIFS(СВЦЭМ!$J$34:$J$777,СВЦЭМ!$A$34:$A$777,$A346,СВЦЭМ!$B$34:$B$777,X$331)+'СЕТ СН'!$F$13</f>
        <v>289.72709021999998</v>
      </c>
      <c r="Y346" s="37">
        <f>SUMIFS(СВЦЭМ!$J$34:$J$777,СВЦЭМ!$A$34:$A$777,$A346,СВЦЭМ!$B$34:$B$777,Y$331)+'СЕТ СН'!$F$13</f>
        <v>343.71889048000003</v>
      </c>
    </row>
    <row r="347" spans="1:25" ht="15.75" x14ac:dyDescent="0.2">
      <c r="A347" s="36">
        <f t="shared" si="9"/>
        <v>42629</v>
      </c>
      <c r="B347" s="37">
        <f>SUMIFS(СВЦЭМ!$J$34:$J$777,СВЦЭМ!$A$34:$A$777,$A347,СВЦЭМ!$B$34:$B$777,B$331)+'СЕТ СН'!$F$13</f>
        <v>385.46647816000001</v>
      </c>
      <c r="C347" s="37">
        <f>SUMIFS(СВЦЭМ!$J$34:$J$777,СВЦЭМ!$A$34:$A$777,$A347,СВЦЭМ!$B$34:$B$777,C$331)+'СЕТ СН'!$F$13</f>
        <v>403.56973070999999</v>
      </c>
      <c r="D347" s="37">
        <f>SUMIFS(СВЦЭМ!$J$34:$J$777,СВЦЭМ!$A$34:$A$777,$A347,СВЦЭМ!$B$34:$B$777,D$331)+'СЕТ СН'!$F$13</f>
        <v>420.91072931000002</v>
      </c>
      <c r="E347" s="37">
        <f>SUMIFS(СВЦЭМ!$J$34:$J$777,СВЦЭМ!$A$34:$A$777,$A347,СВЦЭМ!$B$34:$B$777,E$331)+'СЕТ СН'!$F$13</f>
        <v>427.12248877000002</v>
      </c>
      <c r="F347" s="37">
        <f>SUMIFS(СВЦЭМ!$J$34:$J$777,СВЦЭМ!$A$34:$A$777,$A347,СВЦЭМ!$B$34:$B$777,F$331)+'СЕТ СН'!$F$13</f>
        <v>425.75435578999998</v>
      </c>
      <c r="G347" s="37">
        <f>SUMIFS(СВЦЭМ!$J$34:$J$777,СВЦЭМ!$A$34:$A$777,$A347,СВЦЭМ!$B$34:$B$777,G$331)+'СЕТ СН'!$F$13</f>
        <v>418.61555534000001</v>
      </c>
      <c r="H347" s="37">
        <f>SUMIFS(СВЦЭМ!$J$34:$J$777,СВЦЭМ!$A$34:$A$777,$A347,СВЦЭМ!$B$34:$B$777,H$331)+'СЕТ СН'!$F$13</f>
        <v>382.31128833999998</v>
      </c>
      <c r="I347" s="37">
        <f>SUMIFS(СВЦЭМ!$J$34:$J$777,СВЦЭМ!$A$34:$A$777,$A347,СВЦЭМ!$B$34:$B$777,I$331)+'СЕТ СН'!$F$13</f>
        <v>333.83224125999999</v>
      </c>
      <c r="J347" s="37">
        <f>SUMIFS(СВЦЭМ!$J$34:$J$777,СВЦЭМ!$A$34:$A$777,$A347,СВЦЭМ!$B$34:$B$777,J$331)+'СЕТ СН'!$F$13</f>
        <v>310.16903775999998</v>
      </c>
      <c r="K347" s="37">
        <f>SUMIFS(СВЦЭМ!$J$34:$J$777,СВЦЭМ!$A$34:$A$777,$A347,СВЦЭМ!$B$34:$B$777,K$331)+'СЕТ СН'!$F$13</f>
        <v>283.83954031000002</v>
      </c>
      <c r="L347" s="37">
        <f>SUMIFS(СВЦЭМ!$J$34:$J$777,СВЦЭМ!$A$34:$A$777,$A347,СВЦЭМ!$B$34:$B$777,L$331)+'СЕТ СН'!$F$13</f>
        <v>269.58976208000001</v>
      </c>
      <c r="M347" s="37">
        <f>SUMIFS(СВЦЭМ!$J$34:$J$777,СВЦЭМ!$A$34:$A$777,$A347,СВЦЭМ!$B$34:$B$777,M$331)+'СЕТ СН'!$F$13</f>
        <v>255.08468259</v>
      </c>
      <c r="N347" s="37">
        <f>SUMIFS(СВЦЭМ!$J$34:$J$777,СВЦЭМ!$A$34:$A$777,$A347,СВЦЭМ!$B$34:$B$777,N$331)+'СЕТ СН'!$F$13</f>
        <v>259.72596827000001</v>
      </c>
      <c r="O347" s="37">
        <f>SUMIFS(СВЦЭМ!$J$34:$J$777,СВЦЭМ!$A$34:$A$777,$A347,СВЦЭМ!$B$34:$B$777,O$331)+'СЕТ СН'!$F$13</f>
        <v>258.39945308</v>
      </c>
      <c r="P347" s="37">
        <f>SUMIFS(СВЦЭМ!$J$34:$J$777,СВЦЭМ!$A$34:$A$777,$A347,СВЦЭМ!$B$34:$B$777,P$331)+'СЕТ СН'!$F$13</f>
        <v>259.41105640000001</v>
      </c>
      <c r="Q347" s="37">
        <f>SUMIFS(СВЦЭМ!$J$34:$J$777,СВЦЭМ!$A$34:$A$777,$A347,СВЦЭМ!$B$34:$B$777,Q$331)+'СЕТ СН'!$F$13</f>
        <v>262.44014399000002</v>
      </c>
      <c r="R347" s="37">
        <f>SUMIFS(СВЦЭМ!$J$34:$J$777,СВЦЭМ!$A$34:$A$777,$A347,СВЦЭМ!$B$34:$B$777,R$331)+'СЕТ СН'!$F$13</f>
        <v>266.16230166999998</v>
      </c>
      <c r="S347" s="37">
        <f>SUMIFS(СВЦЭМ!$J$34:$J$777,СВЦЭМ!$A$34:$A$777,$A347,СВЦЭМ!$B$34:$B$777,S$331)+'СЕТ СН'!$F$13</f>
        <v>265.62029487000001</v>
      </c>
      <c r="T347" s="37">
        <f>SUMIFS(СВЦЭМ!$J$34:$J$777,СВЦЭМ!$A$34:$A$777,$A347,СВЦЭМ!$B$34:$B$777,T$331)+'СЕТ СН'!$F$13</f>
        <v>261.90341304999998</v>
      </c>
      <c r="U347" s="37">
        <f>SUMIFS(СВЦЭМ!$J$34:$J$777,СВЦЭМ!$A$34:$A$777,$A347,СВЦЭМ!$B$34:$B$777,U$331)+'СЕТ СН'!$F$13</f>
        <v>258.26729653000001</v>
      </c>
      <c r="V347" s="37">
        <f>SUMIFS(СВЦЭМ!$J$34:$J$777,СВЦЭМ!$A$34:$A$777,$A347,СВЦЭМ!$B$34:$B$777,V$331)+'СЕТ СН'!$F$13</f>
        <v>262.67249014999999</v>
      </c>
      <c r="W347" s="37">
        <f>SUMIFS(СВЦЭМ!$J$34:$J$777,СВЦЭМ!$A$34:$A$777,$A347,СВЦЭМ!$B$34:$B$777,W$331)+'СЕТ СН'!$F$13</f>
        <v>250.39992226999999</v>
      </c>
      <c r="X347" s="37">
        <f>SUMIFS(СВЦЭМ!$J$34:$J$777,СВЦЭМ!$A$34:$A$777,$A347,СВЦЭМ!$B$34:$B$777,X$331)+'СЕТ СН'!$F$13</f>
        <v>262.22721905999998</v>
      </c>
      <c r="Y347" s="37">
        <f>SUMIFS(СВЦЭМ!$J$34:$J$777,СВЦЭМ!$A$34:$A$777,$A347,СВЦЭМ!$B$34:$B$777,Y$331)+'СЕТ СН'!$F$13</f>
        <v>317.65873900000003</v>
      </c>
    </row>
    <row r="348" spans="1:25" ht="15.75" x14ac:dyDescent="0.2">
      <c r="A348" s="36">
        <f t="shared" si="9"/>
        <v>42630</v>
      </c>
      <c r="B348" s="37">
        <f>SUMIFS(СВЦЭМ!$J$34:$J$777,СВЦЭМ!$A$34:$A$777,$A348,СВЦЭМ!$B$34:$B$777,B$331)+'СЕТ СН'!$F$13</f>
        <v>363.83846003000002</v>
      </c>
      <c r="C348" s="37">
        <f>SUMIFS(СВЦЭМ!$J$34:$J$777,СВЦЭМ!$A$34:$A$777,$A348,СВЦЭМ!$B$34:$B$777,C$331)+'СЕТ СН'!$F$13</f>
        <v>402.42119222000002</v>
      </c>
      <c r="D348" s="37">
        <f>SUMIFS(СВЦЭМ!$J$34:$J$777,СВЦЭМ!$A$34:$A$777,$A348,СВЦЭМ!$B$34:$B$777,D$331)+'СЕТ СН'!$F$13</f>
        <v>424.2940491</v>
      </c>
      <c r="E348" s="37">
        <f>SUMIFS(СВЦЭМ!$J$34:$J$777,СВЦЭМ!$A$34:$A$777,$A348,СВЦЭМ!$B$34:$B$777,E$331)+'СЕТ СН'!$F$13</f>
        <v>428.93886830999998</v>
      </c>
      <c r="F348" s="37">
        <f>SUMIFS(СВЦЭМ!$J$34:$J$777,СВЦЭМ!$A$34:$A$777,$A348,СВЦЭМ!$B$34:$B$777,F$331)+'СЕТ СН'!$F$13</f>
        <v>431.03579384</v>
      </c>
      <c r="G348" s="37">
        <f>SUMIFS(СВЦЭМ!$J$34:$J$777,СВЦЭМ!$A$34:$A$777,$A348,СВЦЭМ!$B$34:$B$777,G$331)+'СЕТ СН'!$F$13</f>
        <v>428.11824145000003</v>
      </c>
      <c r="H348" s="37">
        <f>SUMIFS(СВЦЭМ!$J$34:$J$777,СВЦЭМ!$A$34:$A$777,$A348,СВЦЭМ!$B$34:$B$777,H$331)+'СЕТ СН'!$F$13</f>
        <v>415.49463591</v>
      </c>
      <c r="I348" s="37">
        <f>SUMIFS(СВЦЭМ!$J$34:$J$777,СВЦЭМ!$A$34:$A$777,$A348,СВЦЭМ!$B$34:$B$777,I$331)+'СЕТ СН'!$F$13</f>
        <v>380.39181192000001</v>
      </c>
      <c r="J348" s="37">
        <f>SUMIFS(СВЦЭМ!$J$34:$J$777,СВЦЭМ!$A$34:$A$777,$A348,СВЦЭМ!$B$34:$B$777,J$331)+'СЕТ СН'!$F$13</f>
        <v>330.54674365</v>
      </c>
      <c r="K348" s="37">
        <f>SUMIFS(СВЦЭМ!$J$34:$J$777,СВЦЭМ!$A$34:$A$777,$A348,СВЦЭМ!$B$34:$B$777,K$331)+'СЕТ СН'!$F$13</f>
        <v>294.35770409000003</v>
      </c>
      <c r="L348" s="37">
        <f>SUMIFS(СВЦЭМ!$J$34:$J$777,СВЦЭМ!$A$34:$A$777,$A348,СВЦЭМ!$B$34:$B$777,L$331)+'СЕТ СН'!$F$13</f>
        <v>271.30095676000002</v>
      </c>
      <c r="M348" s="37">
        <f>SUMIFS(СВЦЭМ!$J$34:$J$777,СВЦЭМ!$A$34:$A$777,$A348,СВЦЭМ!$B$34:$B$777,M$331)+'СЕТ СН'!$F$13</f>
        <v>273.51694035999998</v>
      </c>
      <c r="N348" s="37">
        <f>SUMIFS(СВЦЭМ!$J$34:$J$777,СВЦЭМ!$A$34:$A$777,$A348,СВЦЭМ!$B$34:$B$777,N$331)+'СЕТ СН'!$F$13</f>
        <v>280.20545848</v>
      </c>
      <c r="O348" s="37">
        <f>SUMIFS(СВЦЭМ!$J$34:$J$777,СВЦЭМ!$A$34:$A$777,$A348,СВЦЭМ!$B$34:$B$777,O$331)+'СЕТ СН'!$F$13</f>
        <v>284.02881180999998</v>
      </c>
      <c r="P348" s="37">
        <f>SUMIFS(СВЦЭМ!$J$34:$J$777,СВЦЭМ!$A$34:$A$777,$A348,СВЦЭМ!$B$34:$B$777,P$331)+'СЕТ СН'!$F$13</f>
        <v>286.00533304999999</v>
      </c>
      <c r="Q348" s="37">
        <f>SUMIFS(СВЦЭМ!$J$34:$J$777,СВЦЭМ!$A$34:$A$777,$A348,СВЦЭМ!$B$34:$B$777,Q$331)+'СЕТ СН'!$F$13</f>
        <v>287.36081782000002</v>
      </c>
      <c r="R348" s="37">
        <f>SUMIFS(СВЦЭМ!$J$34:$J$777,СВЦЭМ!$A$34:$A$777,$A348,СВЦЭМ!$B$34:$B$777,R$331)+'СЕТ СН'!$F$13</f>
        <v>293.43978442999997</v>
      </c>
      <c r="S348" s="37">
        <f>SUMIFS(СВЦЭМ!$J$34:$J$777,СВЦЭМ!$A$34:$A$777,$A348,СВЦЭМ!$B$34:$B$777,S$331)+'СЕТ СН'!$F$13</f>
        <v>292.39135905000001</v>
      </c>
      <c r="T348" s="37">
        <f>SUMIFS(СВЦЭМ!$J$34:$J$777,СВЦЭМ!$A$34:$A$777,$A348,СВЦЭМ!$B$34:$B$777,T$331)+'СЕТ СН'!$F$13</f>
        <v>288.14795421999997</v>
      </c>
      <c r="U348" s="37">
        <f>SUMIFS(СВЦЭМ!$J$34:$J$777,СВЦЭМ!$A$34:$A$777,$A348,СВЦЭМ!$B$34:$B$777,U$331)+'СЕТ СН'!$F$13</f>
        <v>277.66259803999998</v>
      </c>
      <c r="V348" s="37">
        <f>SUMIFS(СВЦЭМ!$J$34:$J$777,СВЦЭМ!$A$34:$A$777,$A348,СВЦЭМ!$B$34:$B$777,V$331)+'СЕТ СН'!$F$13</f>
        <v>274.47606281999998</v>
      </c>
      <c r="W348" s="37">
        <f>SUMIFS(СВЦЭМ!$J$34:$J$777,СВЦЭМ!$A$34:$A$777,$A348,СВЦЭМ!$B$34:$B$777,W$331)+'СЕТ СН'!$F$13</f>
        <v>268.28126665999997</v>
      </c>
      <c r="X348" s="37">
        <f>SUMIFS(СВЦЭМ!$J$34:$J$777,СВЦЭМ!$A$34:$A$777,$A348,СВЦЭМ!$B$34:$B$777,X$331)+'СЕТ СН'!$F$13</f>
        <v>288.89537299</v>
      </c>
      <c r="Y348" s="37">
        <f>SUMIFS(СВЦЭМ!$J$34:$J$777,СВЦЭМ!$A$34:$A$777,$A348,СВЦЭМ!$B$34:$B$777,Y$331)+'СЕТ СН'!$F$13</f>
        <v>315.97402233999998</v>
      </c>
    </row>
    <row r="349" spans="1:25" ht="15.75" x14ac:dyDescent="0.2">
      <c r="A349" s="36">
        <f t="shared" si="9"/>
        <v>42631</v>
      </c>
      <c r="B349" s="37">
        <f>SUMIFS(СВЦЭМ!$J$34:$J$777,СВЦЭМ!$A$34:$A$777,$A349,СВЦЭМ!$B$34:$B$777,B$331)+'СЕТ СН'!$F$13</f>
        <v>358.18293761000001</v>
      </c>
      <c r="C349" s="37">
        <f>SUMIFS(СВЦЭМ!$J$34:$J$777,СВЦЭМ!$A$34:$A$777,$A349,СВЦЭМ!$B$34:$B$777,C$331)+'СЕТ СН'!$F$13</f>
        <v>393.90279905</v>
      </c>
      <c r="D349" s="37">
        <f>SUMIFS(СВЦЭМ!$J$34:$J$777,СВЦЭМ!$A$34:$A$777,$A349,СВЦЭМ!$B$34:$B$777,D$331)+'СЕТ СН'!$F$13</f>
        <v>410.62506216999998</v>
      </c>
      <c r="E349" s="37">
        <f>SUMIFS(СВЦЭМ!$J$34:$J$777,СВЦЭМ!$A$34:$A$777,$A349,СВЦЭМ!$B$34:$B$777,E$331)+'СЕТ СН'!$F$13</f>
        <v>419.18740309999998</v>
      </c>
      <c r="F349" s="37">
        <f>SUMIFS(СВЦЭМ!$J$34:$J$777,СВЦЭМ!$A$34:$A$777,$A349,СВЦЭМ!$B$34:$B$777,F$331)+'СЕТ СН'!$F$13</f>
        <v>422.12244293999998</v>
      </c>
      <c r="G349" s="37">
        <f>SUMIFS(СВЦЭМ!$J$34:$J$777,СВЦЭМ!$A$34:$A$777,$A349,СВЦЭМ!$B$34:$B$777,G$331)+'СЕТ СН'!$F$13</f>
        <v>424.19410496</v>
      </c>
      <c r="H349" s="37">
        <f>SUMIFS(СВЦЭМ!$J$34:$J$777,СВЦЭМ!$A$34:$A$777,$A349,СВЦЭМ!$B$34:$B$777,H$331)+'СЕТ СН'!$F$13</f>
        <v>412.42127768</v>
      </c>
      <c r="I349" s="37">
        <f>SUMIFS(СВЦЭМ!$J$34:$J$777,СВЦЭМ!$A$34:$A$777,$A349,СВЦЭМ!$B$34:$B$777,I$331)+'СЕТ СН'!$F$13</f>
        <v>385.48950859000001</v>
      </c>
      <c r="J349" s="37">
        <f>SUMIFS(СВЦЭМ!$J$34:$J$777,СВЦЭМ!$A$34:$A$777,$A349,СВЦЭМ!$B$34:$B$777,J$331)+'СЕТ СН'!$F$13</f>
        <v>333.87913001999999</v>
      </c>
      <c r="K349" s="37">
        <f>SUMIFS(СВЦЭМ!$J$34:$J$777,СВЦЭМ!$A$34:$A$777,$A349,СВЦЭМ!$B$34:$B$777,K$331)+'СЕТ СН'!$F$13</f>
        <v>265.94980774999999</v>
      </c>
      <c r="L349" s="37">
        <f>SUMIFS(СВЦЭМ!$J$34:$J$777,СВЦЭМ!$A$34:$A$777,$A349,СВЦЭМ!$B$34:$B$777,L$331)+'СЕТ СН'!$F$13</f>
        <v>227.17050431000001</v>
      </c>
      <c r="M349" s="37">
        <f>SUMIFS(СВЦЭМ!$J$34:$J$777,СВЦЭМ!$A$34:$A$777,$A349,СВЦЭМ!$B$34:$B$777,M$331)+'СЕТ СН'!$F$13</f>
        <v>216.07817044999999</v>
      </c>
      <c r="N349" s="37">
        <f>SUMIFS(СВЦЭМ!$J$34:$J$777,СВЦЭМ!$A$34:$A$777,$A349,СВЦЭМ!$B$34:$B$777,N$331)+'СЕТ СН'!$F$13</f>
        <v>215.06126211</v>
      </c>
      <c r="O349" s="37">
        <f>SUMIFS(СВЦЭМ!$J$34:$J$777,СВЦЭМ!$A$34:$A$777,$A349,СВЦЭМ!$B$34:$B$777,O$331)+'СЕТ СН'!$F$13</f>
        <v>226.28581514999999</v>
      </c>
      <c r="P349" s="37">
        <f>SUMIFS(СВЦЭМ!$J$34:$J$777,СВЦЭМ!$A$34:$A$777,$A349,СВЦЭМ!$B$34:$B$777,P$331)+'СЕТ СН'!$F$13</f>
        <v>233.85440277000001</v>
      </c>
      <c r="Q349" s="37">
        <f>SUMIFS(СВЦЭМ!$J$34:$J$777,СВЦЭМ!$A$34:$A$777,$A349,СВЦЭМ!$B$34:$B$777,Q$331)+'СЕТ СН'!$F$13</f>
        <v>235.94587783</v>
      </c>
      <c r="R349" s="37">
        <f>SUMIFS(СВЦЭМ!$J$34:$J$777,СВЦЭМ!$A$34:$A$777,$A349,СВЦЭМ!$B$34:$B$777,R$331)+'СЕТ СН'!$F$13</f>
        <v>235.35982634000001</v>
      </c>
      <c r="S349" s="37">
        <f>SUMIFS(СВЦЭМ!$J$34:$J$777,СВЦЭМ!$A$34:$A$777,$A349,СВЦЭМ!$B$34:$B$777,S$331)+'СЕТ СН'!$F$13</f>
        <v>234.40985921000001</v>
      </c>
      <c r="T349" s="37">
        <f>SUMIFS(СВЦЭМ!$J$34:$J$777,СВЦЭМ!$A$34:$A$777,$A349,СВЦЭМ!$B$34:$B$777,T$331)+'СЕТ СН'!$F$13</f>
        <v>246.40184733000001</v>
      </c>
      <c r="U349" s="37">
        <f>SUMIFS(СВЦЭМ!$J$34:$J$777,СВЦЭМ!$A$34:$A$777,$A349,СВЦЭМ!$B$34:$B$777,U$331)+'СЕТ СН'!$F$13</f>
        <v>284.91536810999997</v>
      </c>
      <c r="V349" s="37">
        <f>SUMIFS(СВЦЭМ!$J$34:$J$777,СВЦЭМ!$A$34:$A$777,$A349,СВЦЭМ!$B$34:$B$777,V$331)+'СЕТ СН'!$F$13</f>
        <v>304.12739981999999</v>
      </c>
      <c r="W349" s="37">
        <f>SUMIFS(СВЦЭМ!$J$34:$J$777,СВЦЭМ!$A$34:$A$777,$A349,СВЦЭМ!$B$34:$B$777,W$331)+'СЕТ СН'!$F$13</f>
        <v>295.94121417999997</v>
      </c>
      <c r="X349" s="37">
        <f>SUMIFS(СВЦЭМ!$J$34:$J$777,СВЦЭМ!$A$34:$A$777,$A349,СВЦЭМ!$B$34:$B$777,X$331)+'СЕТ СН'!$F$13</f>
        <v>298.63670482999999</v>
      </c>
      <c r="Y349" s="37">
        <f>SUMIFS(СВЦЭМ!$J$34:$J$777,СВЦЭМ!$A$34:$A$777,$A349,СВЦЭМ!$B$34:$B$777,Y$331)+'СЕТ СН'!$F$13</f>
        <v>300.79718750000001</v>
      </c>
    </row>
    <row r="350" spans="1:25" ht="15.75" x14ac:dyDescent="0.2">
      <c r="A350" s="36">
        <f t="shared" si="9"/>
        <v>42632</v>
      </c>
      <c r="B350" s="37">
        <f>SUMIFS(СВЦЭМ!$J$34:$J$777,СВЦЭМ!$A$34:$A$777,$A350,СВЦЭМ!$B$34:$B$777,B$331)+'СЕТ СН'!$F$13</f>
        <v>337.43909243000002</v>
      </c>
      <c r="C350" s="37">
        <f>SUMIFS(СВЦЭМ!$J$34:$J$777,СВЦЭМ!$A$34:$A$777,$A350,СВЦЭМ!$B$34:$B$777,C$331)+'СЕТ СН'!$F$13</f>
        <v>377.48689672</v>
      </c>
      <c r="D350" s="37">
        <f>SUMIFS(СВЦЭМ!$J$34:$J$777,СВЦЭМ!$A$34:$A$777,$A350,СВЦЭМ!$B$34:$B$777,D$331)+'СЕТ СН'!$F$13</f>
        <v>399.98034727999999</v>
      </c>
      <c r="E350" s="37">
        <f>SUMIFS(СВЦЭМ!$J$34:$J$777,СВЦЭМ!$A$34:$A$777,$A350,СВЦЭМ!$B$34:$B$777,E$331)+'СЕТ СН'!$F$13</f>
        <v>401.47747151999999</v>
      </c>
      <c r="F350" s="37">
        <f>SUMIFS(СВЦЭМ!$J$34:$J$777,СВЦЭМ!$A$34:$A$777,$A350,СВЦЭМ!$B$34:$B$777,F$331)+'СЕТ СН'!$F$13</f>
        <v>406.17062979000002</v>
      </c>
      <c r="G350" s="37">
        <f>SUMIFS(СВЦЭМ!$J$34:$J$777,СВЦЭМ!$A$34:$A$777,$A350,СВЦЭМ!$B$34:$B$777,G$331)+'СЕТ СН'!$F$13</f>
        <v>394.94639087000002</v>
      </c>
      <c r="H350" s="37">
        <f>SUMIFS(СВЦЭМ!$J$34:$J$777,СВЦЭМ!$A$34:$A$777,$A350,СВЦЭМ!$B$34:$B$777,H$331)+'СЕТ СН'!$F$13</f>
        <v>354.31575078999998</v>
      </c>
      <c r="I350" s="37">
        <f>SUMIFS(СВЦЭМ!$J$34:$J$777,СВЦЭМ!$A$34:$A$777,$A350,СВЦЭМ!$B$34:$B$777,I$331)+'СЕТ СН'!$F$13</f>
        <v>309.32930290000002</v>
      </c>
      <c r="J350" s="37">
        <f>SUMIFS(СВЦЭМ!$J$34:$J$777,СВЦЭМ!$A$34:$A$777,$A350,СВЦЭМ!$B$34:$B$777,J$331)+'СЕТ СН'!$F$13</f>
        <v>291.50733380000003</v>
      </c>
      <c r="K350" s="37">
        <f>SUMIFS(СВЦЭМ!$J$34:$J$777,СВЦЭМ!$A$34:$A$777,$A350,СВЦЭМ!$B$34:$B$777,K$331)+'СЕТ СН'!$F$13</f>
        <v>288.55082933</v>
      </c>
      <c r="L350" s="37">
        <f>SUMIFS(СВЦЭМ!$J$34:$J$777,СВЦЭМ!$A$34:$A$777,$A350,СВЦЭМ!$B$34:$B$777,L$331)+'СЕТ СН'!$F$13</f>
        <v>291.34729120999998</v>
      </c>
      <c r="M350" s="37">
        <f>SUMIFS(СВЦЭМ!$J$34:$J$777,СВЦЭМ!$A$34:$A$777,$A350,СВЦЭМ!$B$34:$B$777,M$331)+'СЕТ СН'!$F$13</f>
        <v>290.52779593999998</v>
      </c>
      <c r="N350" s="37">
        <f>SUMIFS(СВЦЭМ!$J$34:$J$777,СВЦЭМ!$A$34:$A$777,$A350,СВЦЭМ!$B$34:$B$777,N$331)+'СЕТ СН'!$F$13</f>
        <v>286.16468020000002</v>
      </c>
      <c r="O350" s="37">
        <f>SUMIFS(СВЦЭМ!$J$34:$J$777,СВЦЭМ!$A$34:$A$777,$A350,СВЦЭМ!$B$34:$B$777,O$331)+'СЕТ СН'!$F$13</f>
        <v>287.95492432999998</v>
      </c>
      <c r="P350" s="37">
        <f>SUMIFS(СВЦЭМ!$J$34:$J$777,СВЦЭМ!$A$34:$A$777,$A350,СВЦЭМ!$B$34:$B$777,P$331)+'СЕТ СН'!$F$13</f>
        <v>283.29199210000002</v>
      </c>
      <c r="Q350" s="37">
        <f>SUMIFS(СВЦЭМ!$J$34:$J$777,СВЦЭМ!$A$34:$A$777,$A350,СВЦЭМ!$B$34:$B$777,Q$331)+'СЕТ СН'!$F$13</f>
        <v>287.85473574999997</v>
      </c>
      <c r="R350" s="37">
        <f>SUMIFS(СВЦЭМ!$J$34:$J$777,СВЦЭМ!$A$34:$A$777,$A350,СВЦЭМ!$B$34:$B$777,R$331)+'СЕТ СН'!$F$13</f>
        <v>287.35603470000001</v>
      </c>
      <c r="S350" s="37">
        <f>SUMIFS(СВЦЭМ!$J$34:$J$777,СВЦЭМ!$A$34:$A$777,$A350,СВЦЭМ!$B$34:$B$777,S$331)+'СЕТ СН'!$F$13</f>
        <v>280.93762497</v>
      </c>
      <c r="T350" s="37">
        <f>SUMIFS(СВЦЭМ!$J$34:$J$777,СВЦЭМ!$A$34:$A$777,$A350,СВЦЭМ!$B$34:$B$777,T$331)+'СЕТ СН'!$F$13</f>
        <v>291.36287163999998</v>
      </c>
      <c r="U350" s="37">
        <f>SUMIFS(СВЦЭМ!$J$34:$J$777,СВЦЭМ!$A$34:$A$777,$A350,СВЦЭМ!$B$34:$B$777,U$331)+'СЕТ СН'!$F$13</f>
        <v>310.99327811000001</v>
      </c>
      <c r="V350" s="37">
        <f>SUMIFS(СВЦЭМ!$J$34:$J$777,СВЦЭМ!$A$34:$A$777,$A350,СВЦЭМ!$B$34:$B$777,V$331)+'СЕТ СН'!$F$13</f>
        <v>322.85522483</v>
      </c>
      <c r="W350" s="37">
        <f>SUMIFS(СВЦЭМ!$J$34:$J$777,СВЦЭМ!$A$34:$A$777,$A350,СВЦЭМ!$B$34:$B$777,W$331)+'СЕТ СН'!$F$13</f>
        <v>306.03152218999998</v>
      </c>
      <c r="X350" s="37">
        <f>SUMIFS(СВЦЭМ!$J$34:$J$777,СВЦЭМ!$A$34:$A$777,$A350,СВЦЭМ!$B$34:$B$777,X$331)+'СЕТ СН'!$F$13</f>
        <v>273.28013381</v>
      </c>
      <c r="Y350" s="37">
        <f>SUMIFS(СВЦЭМ!$J$34:$J$777,СВЦЭМ!$A$34:$A$777,$A350,СВЦЭМ!$B$34:$B$777,Y$331)+'СЕТ СН'!$F$13</f>
        <v>269.00345561</v>
      </c>
    </row>
    <row r="351" spans="1:25" ht="15.75" x14ac:dyDescent="0.2">
      <c r="A351" s="36">
        <f t="shared" si="9"/>
        <v>42633</v>
      </c>
      <c r="B351" s="37">
        <f>SUMIFS(СВЦЭМ!$J$34:$J$777,СВЦЭМ!$A$34:$A$777,$A351,СВЦЭМ!$B$34:$B$777,B$331)+'СЕТ СН'!$F$13</f>
        <v>306.99598594000003</v>
      </c>
      <c r="C351" s="37">
        <f>SUMIFS(СВЦЭМ!$J$34:$J$777,СВЦЭМ!$A$34:$A$777,$A351,СВЦЭМ!$B$34:$B$777,C$331)+'СЕТ СН'!$F$13</f>
        <v>348.99828553999998</v>
      </c>
      <c r="D351" s="37">
        <f>SUMIFS(СВЦЭМ!$J$34:$J$777,СВЦЭМ!$A$34:$A$777,$A351,СВЦЭМ!$B$34:$B$777,D$331)+'СЕТ СН'!$F$13</f>
        <v>368.70270864999998</v>
      </c>
      <c r="E351" s="37">
        <f>SUMIFS(СВЦЭМ!$J$34:$J$777,СВЦЭМ!$A$34:$A$777,$A351,СВЦЭМ!$B$34:$B$777,E$331)+'СЕТ СН'!$F$13</f>
        <v>375.17532739000001</v>
      </c>
      <c r="F351" s="37">
        <f>SUMIFS(СВЦЭМ!$J$34:$J$777,СВЦЭМ!$A$34:$A$777,$A351,СВЦЭМ!$B$34:$B$777,F$331)+'СЕТ СН'!$F$13</f>
        <v>372.26580645000001</v>
      </c>
      <c r="G351" s="37">
        <f>SUMIFS(СВЦЭМ!$J$34:$J$777,СВЦЭМ!$A$34:$A$777,$A351,СВЦЭМ!$B$34:$B$777,G$331)+'СЕТ СН'!$F$13</f>
        <v>396.73738029999998</v>
      </c>
      <c r="H351" s="37">
        <f>SUMIFS(СВЦЭМ!$J$34:$J$777,СВЦЭМ!$A$34:$A$777,$A351,СВЦЭМ!$B$34:$B$777,H$331)+'СЕТ СН'!$F$13</f>
        <v>356.87889071000001</v>
      </c>
      <c r="I351" s="37">
        <f>SUMIFS(СВЦЭМ!$J$34:$J$777,СВЦЭМ!$A$34:$A$777,$A351,СВЦЭМ!$B$34:$B$777,I$331)+'СЕТ СН'!$F$13</f>
        <v>307.09872375999998</v>
      </c>
      <c r="J351" s="37">
        <f>SUMIFS(СВЦЭМ!$J$34:$J$777,СВЦЭМ!$A$34:$A$777,$A351,СВЦЭМ!$B$34:$B$777,J$331)+'СЕТ СН'!$F$13</f>
        <v>283.19600257000002</v>
      </c>
      <c r="K351" s="37">
        <f>SUMIFS(СВЦЭМ!$J$34:$J$777,СВЦЭМ!$A$34:$A$777,$A351,СВЦЭМ!$B$34:$B$777,K$331)+'СЕТ СН'!$F$13</f>
        <v>280.64845828</v>
      </c>
      <c r="L351" s="37">
        <f>SUMIFS(СВЦЭМ!$J$34:$J$777,СВЦЭМ!$A$34:$A$777,$A351,СВЦЭМ!$B$34:$B$777,L$331)+'СЕТ СН'!$F$13</f>
        <v>275.99826790999998</v>
      </c>
      <c r="M351" s="37">
        <f>SUMIFS(СВЦЭМ!$J$34:$J$777,СВЦЭМ!$A$34:$A$777,$A351,СВЦЭМ!$B$34:$B$777,M$331)+'СЕТ СН'!$F$13</f>
        <v>275.09974256999999</v>
      </c>
      <c r="N351" s="37">
        <f>SUMIFS(СВЦЭМ!$J$34:$J$777,СВЦЭМ!$A$34:$A$777,$A351,СВЦЭМ!$B$34:$B$777,N$331)+'СЕТ СН'!$F$13</f>
        <v>272.49525741000002</v>
      </c>
      <c r="O351" s="37">
        <f>SUMIFS(СВЦЭМ!$J$34:$J$777,СВЦЭМ!$A$34:$A$777,$A351,СВЦЭМ!$B$34:$B$777,O$331)+'СЕТ СН'!$F$13</f>
        <v>271.07219889999999</v>
      </c>
      <c r="P351" s="37">
        <f>SUMIFS(СВЦЭМ!$J$34:$J$777,СВЦЭМ!$A$34:$A$777,$A351,СВЦЭМ!$B$34:$B$777,P$331)+'СЕТ СН'!$F$13</f>
        <v>271.86677043999998</v>
      </c>
      <c r="Q351" s="37">
        <f>SUMIFS(СВЦЭМ!$J$34:$J$777,СВЦЭМ!$A$34:$A$777,$A351,СВЦЭМ!$B$34:$B$777,Q$331)+'СЕТ СН'!$F$13</f>
        <v>274.34598185999999</v>
      </c>
      <c r="R351" s="37">
        <f>SUMIFS(СВЦЭМ!$J$34:$J$777,СВЦЭМ!$A$34:$A$777,$A351,СВЦЭМ!$B$34:$B$777,R$331)+'СЕТ СН'!$F$13</f>
        <v>274.50561770000002</v>
      </c>
      <c r="S351" s="37">
        <f>SUMIFS(СВЦЭМ!$J$34:$J$777,СВЦЭМ!$A$34:$A$777,$A351,СВЦЭМ!$B$34:$B$777,S$331)+'СЕТ СН'!$F$13</f>
        <v>274.42678181000002</v>
      </c>
      <c r="T351" s="37">
        <f>SUMIFS(СВЦЭМ!$J$34:$J$777,СВЦЭМ!$A$34:$A$777,$A351,СВЦЭМ!$B$34:$B$777,T$331)+'СЕТ СН'!$F$13</f>
        <v>279.48960002000001</v>
      </c>
      <c r="U351" s="37">
        <f>SUMIFS(СВЦЭМ!$J$34:$J$777,СВЦЭМ!$A$34:$A$777,$A351,СВЦЭМ!$B$34:$B$777,U$331)+'СЕТ СН'!$F$13</f>
        <v>289.50144426999998</v>
      </c>
      <c r="V351" s="37">
        <f>SUMIFS(СВЦЭМ!$J$34:$J$777,СВЦЭМ!$A$34:$A$777,$A351,СВЦЭМ!$B$34:$B$777,V$331)+'СЕТ СН'!$F$13</f>
        <v>294.24849268999998</v>
      </c>
      <c r="W351" s="37">
        <f>SUMIFS(СВЦЭМ!$J$34:$J$777,СВЦЭМ!$A$34:$A$777,$A351,СВЦЭМ!$B$34:$B$777,W$331)+'СЕТ СН'!$F$13</f>
        <v>281.66594865000002</v>
      </c>
      <c r="X351" s="37">
        <f>SUMIFS(СВЦЭМ!$J$34:$J$777,СВЦЭМ!$A$34:$A$777,$A351,СВЦЭМ!$B$34:$B$777,X$331)+'СЕТ СН'!$F$13</f>
        <v>282.41985081000001</v>
      </c>
      <c r="Y351" s="37">
        <f>SUMIFS(СВЦЭМ!$J$34:$J$777,СВЦЭМ!$A$34:$A$777,$A351,СВЦЭМ!$B$34:$B$777,Y$331)+'СЕТ СН'!$F$13</f>
        <v>318.81801641999999</v>
      </c>
    </row>
    <row r="352" spans="1:25" ht="15.75" x14ac:dyDescent="0.2">
      <c r="A352" s="36">
        <f t="shared" si="9"/>
        <v>42634</v>
      </c>
      <c r="B352" s="37">
        <f>SUMIFS(СВЦЭМ!$J$34:$J$777,СВЦЭМ!$A$34:$A$777,$A352,СВЦЭМ!$B$34:$B$777,B$331)+'СЕТ СН'!$F$13</f>
        <v>322.26858003000001</v>
      </c>
      <c r="C352" s="37">
        <f>SUMIFS(СВЦЭМ!$J$34:$J$777,СВЦЭМ!$A$34:$A$777,$A352,СВЦЭМ!$B$34:$B$777,C$331)+'СЕТ СН'!$F$13</f>
        <v>369.18450509000002</v>
      </c>
      <c r="D352" s="37">
        <f>SUMIFS(СВЦЭМ!$J$34:$J$777,СВЦЭМ!$A$34:$A$777,$A352,СВЦЭМ!$B$34:$B$777,D$331)+'СЕТ СН'!$F$13</f>
        <v>388.43180611000003</v>
      </c>
      <c r="E352" s="37">
        <f>SUMIFS(СВЦЭМ!$J$34:$J$777,СВЦЭМ!$A$34:$A$777,$A352,СВЦЭМ!$B$34:$B$777,E$331)+'СЕТ СН'!$F$13</f>
        <v>395.33807451000001</v>
      </c>
      <c r="F352" s="37">
        <f>SUMIFS(СВЦЭМ!$J$34:$J$777,СВЦЭМ!$A$34:$A$777,$A352,СВЦЭМ!$B$34:$B$777,F$331)+'СЕТ СН'!$F$13</f>
        <v>395.03394157999998</v>
      </c>
      <c r="G352" s="37">
        <f>SUMIFS(СВЦЭМ!$J$34:$J$777,СВЦЭМ!$A$34:$A$777,$A352,СВЦЭМ!$B$34:$B$777,G$331)+'СЕТ СН'!$F$13</f>
        <v>381.42566973999999</v>
      </c>
      <c r="H352" s="37">
        <f>SUMIFS(СВЦЭМ!$J$34:$J$777,СВЦЭМ!$A$34:$A$777,$A352,СВЦЭМ!$B$34:$B$777,H$331)+'СЕТ СН'!$F$13</f>
        <v>341.69194032000001</v>
      </c>
      <c r="I352" s="37">
        <f>SUMIFS(СВЦЭМ!$J$34:$J$777,СВЦЭМ!$A$34:$A$777,$A352,СВЦЭМ!$B$34:$B$777,I$331)+'СЕТ СН'!$F$13</f>
        <v>296.20861367999998</v>
      </c>
      <c r="J352" s="37">
        <f>SUMIFS(СВЦЭМ!$J$34:$J$777,СВЦЭМ!$A$34:$A$777,$A352,СВЦЭМ!$B$34:$B$777,J$331)+'СЕТ СН'!$F$13</f>
        <v>280.40858866999997</v>
      </c>
      <c r="K352" s="37">
        <f>SUMIFS(СВЦЭМ!$J$34:$J$777,СВЦЭМ!$A$34:$A$777,$A352,СВЦЭМ!$B$34:$B$777,K$331)+'СЕТ СН'!$F$13</f>
        <v>279.22129699999999</v>
      </c>
      <c r="L352" s="37">
        <f>SUMIFS(СВЦЭМ!$J$34:$J$777,СВЦЭМ!$A$34:$A$777,$A352,СВЦЭМ!$B$34:$B$777,L$331)+'СЕТ СН'!$F$13</f>
        <v>277.64435619</v>
      </c>
      <c r="M352" s="37">
        <f>SUMIFS(СВЦЭМ!$J$34:$J$777,СВЦЭМ!$A$34:$A$777,$A352,СВЦЭМ!$B$34:$B$777,M$331)+'СЕТ СН'!$F$13</f>
        <v>279.24131905000002</v>
      </c>
      <c r="N352" s="37">
        <f>SUMIFS(СВЦЭМ!$J$34:$J$777,СВЦЭМ!$A$34:$A$777,$A352,СВЦЭМ!$B$34:$B$777,N$331)+'СЕТ СН'!$F$13</f>
        <v>275.39464185999998</v>
      </c>
      <c r="O352" s="37">
        <f>SUMIFS(СВЦЭМ!$J$34:$J$777,СВЦЭМ!$A$34:$A$777,$A352,СВЦЭМ!$B$34:$B$777,O$331)+'СЕТ СН'!$F$13</f>
        <v>275.65563572999997</v>
      </c>
      <c r="P352" s="37">
        <f>SUMIFS(СВЦЭМ!$J$34:$J$777,СВЦЭМ!$A$34:$A$777,$A352,СВЦЭМ!$B$34:$B$777,P$331)+'СЕТ СН'!$F$13</f>
        <v>271.77086004</v>
      </c>
      <c r="Q352" s="37">
        <f>SUMIFS(СВЦЭМ!$J$34:$J$777,СВЦЭМ!$A$34:$A$777,$A352,СВЦЭМ!$B$34:$B$777,Q$331)+'СЕТ СН'!$F$13</f>
        <v>272.93108049</v>
      </c>
      <c r="R352" s="37">
        <f>SUMIFS(СВЦЭМ!$J$34:$J$777,СВЦЭМ!$A$34:$A$777,$A352,СВЦЭМ!$B$34:$B$777,R$331)+'СЕТ СН'!$F$13</f>
        <v>271.07662174000001</v>
      </c>
      <c r="S352" s="37">
        <f>SUMIFS(СВЦЭМ!$J$34:$J$777,СВЦЭМ!$A$34:$A$777,$A352,СВЦЭМ!$B$34:$B$777,S$331)+'СЕТ СН'!$F$13</f>
        <v>269.46270364999998</v>
      </c>
      <c r="T352" s="37">
        <f>SUMIFS(СВЦЭМ!$J$34:$J$777,СВЦЭМ!$A$34:$A$777,$A352,СВЦЭМ!$B$34:$B$777,T$331)+'СЕТ СН'!$F$13</f>
        <v>276.37799454999998</v>
      </c>
      <c r="U352" s="37">
        <f>SUMIFS(СВЦЭМ!$J$34:$J$777,СВЦЭМ!$A$34:$A$777,$A352,СВЦЭМ!$B$34:$B$777,U$331)+'СЕТ СН'!$F$13</f>
        <v>300.62350977</v>
      </c>
      <c r="V352" s="37">
        <f>SUMIFS(СВЦЭМ!$J$34:$J$777,СВЦЭМ!$A$34:$A$777,$A352,СВЦЭМ!$B$34:$B$777,V$331)+'СЕТ СН'!$F$13</f>
        <v>291.56174166</v>
      </c>
      <c r="W352" s="37">
        <f>SUMIFS(СВЦЭМ!$J$34:$J$777,СВЦЭМ!$A$34:$A$777,$A352,СВЦЭМ!$B$34:$B$777,W$331)+'СЕТ СН'!$F$13</f>
        <v>282.20764760999998</v>
      </c>
      <c r="X352" s="37">
        <f>SUMIFS(СВЦЭМ!$J$34:$J$777,СВЦЭМ!$A$34:$A$777,$A352,СВЦЭМ!$B$34:$B$777,X$331)+'СЕТ СН'!$F$13</f>
        <v>284.12265681000002</v>
      </c>
      <c r="Y352" s="37">
        <f>SUMIFS(СВЦЭМ!$J$34:$J$777,СВЦЭМ!$A$34:$A$777,$A352,СВЦЭМ!$B$34:$B$777,Y$331)+'СЕТ СН'!$F$13</f>
        <v>310.49838488</v>
      </c>
    </row>
    <row r="353" spans="1:27" ht="15.75" x14ac:dyDescent="0.2">
      <c r="A353" s="36">
        <f t="shared" si="9"/>
        <v>42635</v>
      </c>
      <c r="B353" s="37">
        <f>SUMIFS(СВЦЭМ!$J$34:$J$777,СВЦЭМ!$A$34:$A$777,$A353,СВЦЭМ!$B$34:$B$777,B$331)+'СЕТ СН'!$F$13</f>
        <v>371.26720624000001</v>
      </c>
      <c r="C353" s="37">
        <f>SUMIFS(СВЦЭМ!$J$34:$J$777,СВЦЭМ!$A$34:$A$777,$A353,СВЦЭМ!$B$34:$B$777,C$331)+'СЕТ СН'!$F$13</f>
        <v>400.54203518000003</v>
      </c>
      <c r="D353" s="37">
        <f>SUMIFS(СВЦЭМ!$J$34:$J$777,СВЦЭМ!$A$34:$A$777,$A353,СВЦЭМ!$B$34:$B$777,D$331)+'СЕТ СН'!$F$13</f>
        <v>421.61490121000003</v>
      </c>
      <c r="E353" s="37">
        <f>SUMIFS(СВЦЭМ!$J$34:$J$777,СВЦЭМ!$A$34:$A$777,$A353,СВЦЭМ!$B$34:$B$777,E$331)+'СЕТ СН'!$F$13</f>
        <v>424.10264575999997</v>
      </c>
      <c r="F353" s="37">
        <f>SUMIFS(СВЦЭМ!$J$34:$J$777,СВЦЭМ!$A$34:$A$777,$A353,СВЦЭМ!$B$34:$B$777,F$331)+'СЕТ СН'!$F$13</f>
        <v>424.27982587999998</v>
      </c>
      <c r="G353" s="37">
        <f>SUMIFS(СВЦЭМ!$J$34:$J$777,СВЦЭМ!$A$34:$A$777,$A353,СВЦЭМ!$B$34:$B$777,G$331)+'СЕТ СН'!$F$13</f>
        <v>409.60389094999999</v>
      </c>
      <c r="H353" s="37">
        <f>SUMIFS(СВЦЭМ!$J$34:$J$777,СВЦЭМ!$A$34:$A$777,$A353,СВЦЭМ!$B$34:$B$777,H$331)+'СЕТ СН'!$F$13</f>
        <v>384.25981034</v>
      </c>
      <c r="I353" s="37">
        <f>SUMIFS(СВЦЭМ!$J$34:$J$777,СВЦЭМ!$A$34:$A$777,$A353,СВЦЭМ!$B$34:$B$777,I$331)+'СЕТ СН'!$F$13</f>
        <v>338.76234746</v>
      </c>
      <c r="J353" s="37">
        <f>SUMIFS(СВЦЭМ!$J$34:$J$777,СВЦЭМ!$A$34:$A$777,$A353,СВЦЭМ!$B$34:$B$777,J$331)+'СЕТ СН'!$F$13</f>
        <v>324.49449349999998</v>
      </c>
      <c r="K353" s="37">
        <f>SUMIFS(СВЦЭМ!$J$34:$J$777,СВЦЭМ!$A$34:$A$777,$A353,СВЦЭМ!$B$34:$B$777,K$331)+'СЕТ СН'!$F$13</f>
        <v>327.32528439999999</v>
      </c>
      <c r="L353" s="37">
        <f>SUMIFS(СВЦЭМ!$J$34:$J$777,СВЦЭМ!$A$34:$A$777,$A353,СВЦЭМ!$B$34:$B$777,L$331)+'СЕТ СН'!$F$13</f>
        <v>326.85577359000001</v>
      </c>
      <c r="M353" s="37">
        <f>SUMIFS(СВЦЭМ!$J$34:$J$777,СВЦЭМ!$A$34:$A$777,$A353,СВЦЭМ!$B$34:$B$777,M$331)+'СЕТ СН'!$F$13</f>
        <v>319.71036938999998</v>
      </c>
      <c r="N353" s="37">
        <f>SUMIFS(СВЦЭМ!$J$34:$J$777,СВЦЭМ!$A$34:$A$777,$A353,СВЦЭМ!$B$34:$B$777,N$331)+'СЕТ СН'!$F$13</f>
        <v>318.60202669</v>
      </c>
      <c r="O353" s="37">
        <f>SUMIFS(СВЦЭМ!$J$34:$J$777,СВЦЭМ!$A$34:$A$777,$A353,СВЦЭМ!$B$34:$B$777,O$331)+'СЕТ СН'!$F$13</f>
        <v>328.43575599000002</v>
      </c>
      <c r="P353" s="37">
        <f>SUMIFS(СВЦЭМ!$J$34:$J$777,СВЦЭМ!$A$34:$A$777,$A353,СВЦЭМ!$B$34:$B$777,P$331)+'СЕТ СН'!$F$13</f>
        <v>329.03452429999999</v>
      </c>
      <c r="Q353" s="37">
        <f>SUMIFS(СВЦЭМ!$J$34:$J$777,СВЦЭМ!$A$34:$A$777,$A353,СВЦЭМ!$B$34:$B$777,Q$331)+'СЕТ СН'!$F$13</f>
        <v>334.14671514000003</v>
      </c>
      <c r="R353" s="37">
        <f>SUMIFS(СВЦЭМ!$J$34:$J$777,СВЦЭМ!$A$34:$A$777,$A353,СВЦЭМ!$B$34:$B$777,R$331)+'СЕТ СН'!$F$13</f>
        <v>337.20816910000002</v>
      </c>
      <c r="S353" s="37">
        <f>SUMIFS(СВЦЭМ!$J$34:$J$777,СВЦЭМ!$A$34:$A$777,$A353,СВЦЭМ!$B$34:$B$777,S$331)+'СЕТ СН'!$F$13</f>
        <v>326.53684156999998</v>
      </c>
      <c r="T353" s="37">
        <f>SUMIFS(СВЦЭМ!$J$34:$J$777,СВЦЭМ!$A$34:$A$777,$A353,СВЦЭМ!$B$34:$B$777,T$331)+'СЕТ СН'!$F$13</f>
        <v>327.64851285999998</v>
      </c>
      <c r="U353" s="37">
        <f>SUMIFS(СВЦЭМ!$J$34:$J$777,СВЦЭМ!$A$34:$A$777,$A353,СВЦЭМ!$B$34:$B$777,U$331)+'СЕТ СН'!$F$13</f>
        <v>354.40749542999998</v>
      </c>
      <c r="V353" s="37">
        <f>SUMIFS(СВЦЭМ!$J$34:$J$777,СВЦЭМ!$A$34:$A$777,$A353,СВЦЭМ!$B$34:$B$777,V$331)+'СЕТ СН'!$F$13</f>
        <v>367.09390688000002</v>
      </c>
      <c r="W353" s="37">
        <f>SUMIFS(СВЦЭМ!$J$34:$J$777,СВЦЭМ!$A$34:$A$777,$A353,СВЦЭМ!$B$34:$B$777,W$331)+'СЕТ СН'!$F$13</f>
        <v>358.96219551000002</v>
      </c>
      <c r="X353" s="37">
        <f>SUMIFS(СВЦЭМ!$J$34:$J$777,СВЦЭМ!$A$34:$A$777,$A353,СВЦЭМ!$B$34:$B$777,X$331)+'СЕТ СН'!$F$13</f>
        <v>335.28275475999999</v>
      </c>
      <c r="Y353" s="37">
        <f>SUMIFS(СВЦЭМ!$J$34:$J$777,СВЦЭМ!$A$34:$A$777,$A353,СВЦЭМ!$B$34:$B$777,Y$331)+'СЕТ СН'!$F$13</f>
        <v>355.07345971000001</v>
      </c>
    </row>
    <row r="354" spans="1:27" ht="15.75" x14ac:dyDescent="0.2">
      <c r="A354" s="36">
        <f t="shared" si="9"/>
        <v>42636</v>
      </c>
      <c r="B354" s="37">
        <f>SUMIFS(СВЦЭМ!$J$34:$J$777,СВЦЭМ!$A$34:$A$777,$A354,СВЦЭМ!$B$34:$B$777,B$331)+'СЕТ СН'!$F$13</f>
        <v>365.44283504999999</v>
      </c>
      <c r="C354" s="37">
        <f>SUMIFS(СВЦЭМ!$J$34:$J$777,СВЦЭМ!$A$34:$A$777,$A354,СВЦЭМ!$B$34:$B$777,C$331)+'СЕТ СН'!$F$13</f>
        <v>398.29551843000002</v>
      </c>
      <c r="D354" s="37">
        <f>SUMIFS(СВЦЭМ!$J$34:$J$777,СВЦЭМ!$A$34:$A$777,$A354,СВЦЭМ!$B$34:$B$777,D$331)+'СЕТ СН'!$F$13</f>
        <v>420.63779203000001</v>
      </c>
      <c r="E354" s="37">
        <f>SUMIFS(СВЦЭМ!$J$34:$J$777,СВЦЭМ!$A$34:$A$777,$A354,СВЦЭМ!$B$34:$B$777,E$331)+'СЕТ СН'!$F$13</f>
        <v>426.63850296999999</v>
      </c>
      <c r="F354" s="37">
        <f>SUMIFS(СВЦЭМ!$J$34:$J$777,СВЦЭМ!$A$34:$A$777,$A354,СВЦЭМ!$B$34:$B$777,F$331)+'СЕТ СН'!$F$13</f>
        <v>424.04395966999999</v>
      </c>
      <c r="G354" s="37">
        <f>SUMIFS(СВЦЭМ!$J$34:$J$777,СВЦЭМ!$A$34:$A$777,$A354,СВЦЭМ!$B$34:$B$777,G$331)+'СЕТ СН'!$F$13</f>
        <v>412.89437776</v>
      </c>
      <c r="H354" s="37">
        <f>SUMIFS(СВЦЭМ!$J$34:$J$777,СВЦЭМ!$A$34:$A$777,$A354,СВЦЭМ!$B$34:$B$777,H$331)+'СЕТ СН'!$F$13</f>
        <v>381.40569971999997</v>
      </c>
      <c r="I354" s="37">
        <f>SUMIFS(СВЦЭМ!$J$34:$J$777,СВЦЭМ!$A$34:$A$777,$A354,СВЦЭМ!$B$34:$B$777,I$331)+'СЕТ СН'!$F$13</f>
        <v>344.66079608000001</v>
      </c>
      <c r="J354" s="37">
        <f>SUMIFS(СВЦЭМ!$J$34:$J$777,СВЦЭМ!$A$34:$A$777,$A354,СВЦЭМ!$B$34:$B$777,J$331)+'СЕТ СН'!$F$13</f>
        <v>335.45169850000002</v>
      </c>
      <c r="K354" s="37">
        <f>SUMIFS(СВЦЭМ!$J$34:$J$777,СВЦЭМ!$A$34:$A$777,$A354,СВЦЭМ!$B$34:$B$777,K$331)+'СЕТ СН'!$F$13</f>
        <v>337.00078724999997</v>
      </c>
      <c r="L354" s="37">
        <f>SUMIFS(СВЦЭМ!$J$34:$J$777,СВЦЭМ!$A$34:$A$777,$A354,СВЦЭМ!$B$34:$B$777,L$331)+'СЕТ СН'!$F$13</f>
        <v>358.83854014000002</v>
      </c>
      <c r="M354" s="37">
        <f>SUMIFS(СВЦЭМ!$J$34:$J$777,СВЦЭМ!$A$34:$A$777,$A354,СВЦЭМ!$B$34:$B$777,M$331)+'СЕТ СН'!$F$13</f>
        <v>375.35878768999999</v>
      </c>
      <c r="N354" s="37">
        <f>SUMIFS(СВЦЭМ!$J$34:$J$777,СВЦЭМ!$A$34:$A$777,$A354,СВЦЭМ!$B$34:$B$777,N$331)+'СЕТ СН'!$F$13</f>
        <v>362.46973438999999</v>
      </c>
      <c r="O354" s="37">
        <f>SUMIFS(СВЦЭМ!$J$34:$J$777,СВЦЭМ!$A$34:$A$777,$A354,СВЦЭМ!$B$34:$B$777,O$331)+'СЕТ СН'!$F$13</f>
        <v>360.47413779999999</v>
      </c>
      <c r="P354" s="37">
        <f>SUMIFS(СВЦЭМ!$J$34:$J$777,СВЦЭМ!$A$34:$A$777,$A354,СВЦЭМ!$B$34:$B$777,P$331)+'СЕТ СН'!$F$13</f>
        <v>363.00692473999999</v>
      </c>
      <c r="Q354" s="37">
        <f>SUMIFS(СВЦЭМ!$J$34:$J$777,СВЦЭМ!$A$34:$A$777,$A354,СВЦЭМ!$B$34:$B$777,Q$331)+'СЕТ СН'!$F$13</f>
        <v>365.66448100999997</v>
      </c>
      <c r="R354" s="37">
        <f>SUMIFS(СВЦЭМ!$J$34:$J$777,СВЦЭМ!$A$34:$A$777,$A354,СВЦЭМ!$B$34:$B$777,R$331)+'СЕТ СН'!$F$13</f>
        <v>359.98377405999997</v>
      </c>
      <c r="S354" s="37">
        <f>SUMIFS(СВЦЭМ!$J$34:$J$777,СВЦЭМ!$A$34:$A$777,$A354,СВЦЭМ!$B$34:$B$777,S$331)+'СЕТ СН'!$F$13</f>
        <v>355.57999010999998</v>
      </c>
      <c r="T354" s="37">
        <f>SUMIFS(СВЦЭМ!$J$34:$J$777,СВЦЭМ!$A$34:$A$777,$A354,СВЦЭМ!$B$34:$B$777,T$331)+'СЕТ СН'!$F$13</f>
        <v>335.19248634000002</v>
      </c>
      <c r="U354" s="37">
        <f>SUMIFS(СВЦЭМ!$J$34:$J$777,СВЦЭМ!$A$34:$A$777,$A354,СВЦЭМ!$B$34:$B$777,U$331)+'СЕТ СН'!$F$13</f>
        <v>333.36443086000003</v>
      </c>
      <c r="V354" s="37">
        <f>SUMIFS(СВЦЭМ!$J$34:$J$777,СВЦЭМ!$A$34:$A$777,$A354,СВЦЭМ!$B$34:$B$777,V$331)+'СЕТ СН'!$F$13</f>
        <v>333.72690408</v>
      </c>
      <c r="W354" s="37">
        <f>SUMIFS(СВЦЭМ!$J$34:$J$777,СВЦЭМ!$A$34:$A$777,$A354,СВЦЭМ!$B$34:$B$777,W$331)+'СЕТ СН'!$F$13</f>
        <v>331.73023449999999</v>
      </c>
      <c r="X354" s="37">
        <f>SUMIFS(СВЦЭМ!$J$34:$J$777,СВЦЭМ!$A$34:$A$777,$A354,СВЦЭМ!$B$34:$B$777,X$331)+'СЕТ СН'!$F$13</f>
        <v>353.51944630000003</v>
      </c>
      <c r="Y354" s="37">
        <f>SUMIFS(СВЦЭМ!$J$34:$J$777,СВЦЭМ!$A$34:$A$777,$A354,СВЦЭМ!$B$34:$B$777,Y$331)+'СЕТ СН'!$F$13</f>
        <v>379.40123233999998</v>
      </c>
    </row>
    <row r="355" spans="1:27" ht="15.75" x14ac:dyDescent="0.2">
      <c r="A355" s="36">
        <f t="shared" si="9"/>
        <v>42637</v>
      </c>
      <c r="B355" s="37">
        <f>SUMIFS(СВЦЭМ!$J$34:$J$777,СВЦЭМ!$A$34:$A$777,$A355,СВЦЭМ!$B$34:$B$777,B$331)+'СЕТ СН'!$F$13</f>
        <v>357.18709659000001</v>
      </c>
      <c r="C355" s="37">
        <f>SUMIFS(СВЦЭМ!$J$34:$J$777,СВЦЭМ!$A$34:$A$777,$A355,СВЦЭМ!$B$34:$B$777,C$331)+'СЕТ СН'!$F$13</f>
        <v>396.56981839000002</v>
      </c>
      <c r="D355" s="37">
        <f>SUMIFS(СВЦЭМ!$J$34:$J$777,СВЦЭМ!$A$34:$A$777,$A355,СВЦЭМ!$B$34:$B$777,D$331)+'СЕТ СН'!$F$13</f>
        <v>420.40404245000002</v>
      </c>
      <c r="E355" s="37">
        <f>SUMIFS(СВЦЭМ!$J$34:$J$777,СВЦЭМ!$A$34:$A$777,$A355,СВЦЭМ!$B$34:$B$777,E$331)+'СЕТ СН'!$F$13</f>
        <v>425.38394692999998</v>
      </c>
      <c r="F355" s="37">
        <f>SUMIFS(СВЦЭМ!$J$34:$J$777,СВЦЭМ!$A$34:$A$777,$A355,СВЦЭМ!$B$34:$B$777,F$331)+'СЕТ СН'!$F$13</f>
        <v>429.23488106999997</v>
      </c>
      <c r="G355" s="37">
        <f>SUMIFS(СВЦЭМ!$J$34:$J$777,СВЦЭМ!$A$34:$A$777,$A355,СВЦЭМ!$B$34:$B$777,G$331)+'СЕТ СН'!$F$13</f>
        <v>425.66648614000002</v>
      </c>
      <c r="H355" s="37">
        <f>SUMIFS(СВЦЭМ!$J$34:$J$777,СВЦЭМ!$A$34:$A$777,$A355,СВЦЭМ!$B$34:$B$777,H$331)+'СЕТ СН'!$F$13</f>
        <v>405.91086237000002</v>
      </c>
      <c r="I355" s="37">
        <f>SUMIFS(СВЦЭМ!$J$34:$J$777,СВЦЭМ!$A$34:$A$777,$A355,СВЦЭМ!$B$34:$B$777,I$331)+'СЕТ СН'!$F$13</f>
        <v>371.26006397999998</v>
      </c>
      <c r="J355" s="37">
        <f>SUMIFS(СВЦЭМ!$J$34:$J$777,СВЦЭМ!$A$34:$A$777,$A355,СВЦЭМ!$B$34:$B$777,J$331)+'СЕТ СН'!$F$13</f>
        <v>326.96797176000001</v>
      </c>
      <c r="K355" s="37">
        <f>SUMIFS(СВЦЭМ!$J$34:$J$777,СВЦЭМ!$A$34:$A$777,$A355,СВЦЭМ!$B$34:$B$777,K$331)+'СЕТ СН'!$F$13</f>
        <v>319.86324901</v>
      </c>
      <c r="L355" s="37">
        <f>SUMIFS(СВЦЭМ!$J$34:$J$777,СВЦЭМ!$A$34:$A$777,$A355,СВЦЭМ!$B$34:$B$777,L$331)+'СЕТ СН'!$F$13</f>
        <v>334.64438658</v>
      </c>
      <c r="M355" s="37">
        <f>SUMIFS(СВЦЭМ!$J$34:$J$777,СВЦЭМ!$A$34:$A$777,$A355,СВЦЭМ!$B$34:$B$777,M$331)+'СЕТ СН'!$F$13</f>
        <v>356.19136610999999</v>
      </c>
      <c r="N355" s="37">
        <f>SUMIFS(СВЦЭМ!$J$34:$J$777,СВЦЭМ!$A$34:$A$777,$A355,СВЦЭМ!$B$34:$B$777,N$331)+'СЕТ СН'!$F$13</f>
        <v>343.10144679000001</v>
      </c>
      <c r="O355" s="37">
        <f>SUMIFS(СВЦЭМ!$J$34:$J$777,СВЦЭМ!$A$34:$A$777,$A355,СВЦЭМ!$B$34:$B$777,O$331)+'СЕТ СН'!$F$13</f>
        <v>299.36418522000002</v>
      </c>
      <c r="P355" s="37">
        <f>SUMIFS(СВЦЭМ!$J$34:$J$777,СВЦЭМ!$A$34:$A$777,$A355,СВЦЭМ!$B$34:$B$777,P$331)+'СЕТ СН'!$F$13</f>
        <v>295.93363792999997</v>
      </c>
      <c r="Q355" s="37">
        <f>SUMIFS(СВЦЭМ!$J$34:$J$777,СВЦЭМ!$A$34:$A$777,$A355,СВЦЭМ!$B$34:$B$777,Q$331)+'СЕТ СН'!$F$13</f>
        <v>291.61199162000003</v>
      </c>
      <c r="R355" s="37">
        <f>SUMIFS(СВЦЭМ!$J$34:$J$777,СВЦЭМ!$A$34:$A$777,$A355,СВЦЭМ!$B$34:$B$777,R$331)+'СЕТ СН'!$F$13</f>
        <v>290.24965985</v>
      </c>
      <c r="S355" s="37">
        <f>SUMIFS(СВЦЭМ!$J$34:$J$777,СВЦЭМ!$A$34:$A$777,$A355,СВЦЭМ!$B$34:$B$777,S$331)+'СЕТ СН'!$F$13</f>
        <v>294.85634735999997</v>
      </c>
      <c r="T355" s="37">
        <f>SUMIFS(СВЦЭМ!$J$34:$J$777,СВЦЭМ!$A$34:$A$777,$A355,СВЦЭМ!$B$34:$B$777,T$331)+'СЕТ СН'!$F$13</f>
        <v>302.95029290000002</v>
      </c>
      <c r="U355" s="37">
        <f>SUMIFS(СВЦЭМ!$J$34:$J$777,СВЦЭМ!$A$34:$A$777,$A355,СВЦЭМ!$B$34:$B$777,U$331)+'СЕТ СН'!$F$13</f>
        <v>323.41176418999999</v>
      </c>
      <c r="V355" s="37">
        <f>SUMIFS(СВЦЭМ!$J$34:$J$777,СВЦЭМ!$A$34:$A$777,$A355,СВЦЭМ!$B$34:$B$777,V$331)+'СЕТ СН'!$F$13</f>
        <v>339.83208377</v>
      </c>
      <c r="W355" s="37">
        <f>SUMIFS(СВЦЭМ!$J$34:$J$777,СВЦЭМ!$A$34:$A$777,$A355,СВЦЭМ!$B$34:$B$777,W$331)+'СЕТ СН'!$F$13</f>
        <v>331.50049704000003</v>
      </c>
      <c r="X355" s="37">
        <f>SUMIFS(СВЦЭМ!$J$34:$J$777,СВЦЭМ!$A$34:$A$777,$A355,СВЦЭМ!$B$34:$B$777,X$331)+'СЕТ СН'!$F$13</f>
        <v>313.86102890000001</v>
      </c>
      <c r="Y355" s="37">
        <f>SUMIFS(СВЦЭМ!$J$34:$J$777,СВЦЭМ!$A$34:$A$777,$A355,СВЦЭМ!$B$34:$B$777,Y$331)+'СЕТ СН'!$F$13</f>
        <v>342.28026691999997</v>
      </c>
    </row>
    <row r="356" spans="1:27" ht="15.75" x14ac:dyDescent="0.2">
      <c r="A356" s="36">
        <f t="shared" si="9"/>
        <v>42638</v>
      </c>
      <c r="B356" s="37">
        <f>SUMIFS(СВЦЭМ!$J$34:$J$777,СВЦЭМ!$A$34:$A$777,$A356,СВЦЭМ!$B$34:$B$777,B$331)+'СЕТ СН'!$F$13</f>
        <v>357.65112882</v>
      </c>
      <c r="C356" s="37">
        <f>SUMIFS(СВЦЭМ!$J$34:$J$777,СВЦЭМ!$A$34:$A$777,$A356,СВЦЭМ!$B$34:$B$777,C$331)+'СЕТ СН'!$F$13</f>
        <v>397.32907698000002</v>
      </c>
      <c r="D356" s="37">
        <f>SUMIFS(СВЦЭМ!$J$34:$J$777,СВЦЭМ!$A$34:$A$777,$A356,СВЦЭМ!$B$34:$B$777,D$331)+'СЕТ СН'!$F$13</f>
        <v>423.38178402</v>
      </c>
      <c r="E356" s="37">
        <f>SUMIFS(СВЦЭМ!$J$34:$J$777,СВЦЭМ!$A$34:$A$777,$A356,СВЦЭМ!$B$34:$B$777,E$331)+'СЕТ СН'!$F$13</f>
        <v>424.31983400000001</v>
      </c>
      <c r="F356" s="37">
        <f>SUMIFS(СВЦЭМ!$J$34:$J$777,СВЦЭМ!$A$34:$A$777,$A356,СВЦЭМ!$B$34:$B$777,F$331)+'СЕТ СН'!$F$13</f>
        <v>422.59788128000002</v>
      </c>
      <c r="G356" s="37">
        <f>SUMIFS(СВЦЭМ!$J$34:$J$777,СВЦЭМ!$A$34:$A$777,$A356,СВЦЭМ!$B$34:$B$777,G$331)+'СЕТ СН'!$F$13</f>
        <v>421.16825645</v>
      </c>
      <c r="H356" s="37">
        <f>SUMIFS(СВЦЭМ!$J$34:$J$777,СВЦЭМ!$A$34:$A$777,$A356,СВЦЭМ!$B$34:$B$777,H$331)+'СЕТ СН'!$F$13</f>
        <v>409.85616221999999</v>
      </c>
      <c r="I356" s="37">
        <f>SUMIFS(СВЦЭМ!$J$34:$J$777,СВЦЭМ!$A$34:$A$777,$A356,СВЦЭМ!$B$34:$B$777,I$331)+'СЕТ СН'!$F$13</f>
        <v>382.19093063999998</v>
      </c>
      <c r="J356" s="37">
        <f>SUMIFS(СВЦЭМ!$J$34:$J$777,СВЦЭМ!$A$34:$A$777,$A356,СВЦЭМ!$B$34:$B$777,J$331)+'СЕТ СН'!$F$13</f>
        <v>337.67637345999998</v>
      </c>
      <c r="K356" s="37">
        <f>SUMIFS(СВЦЭМ!$J$34:$J$777,СВЦЭМ!$A$34:$A$777,$A356,СВЦЭМ!$B$34:$B$777,K$331)+'СЕТ СН'!$F$13</f>
        <v>314.81495509000001</v>
      </c>
      <c r="L356" s="37">
        <f>SUMIFS(СВЦЭМ!$J$34:$J$777,СВЦЭМ!$A$34:$A$777,$A356,СВЦЭМ!$B$34:$B$777,L$331)+'СЕТ СН'!$F$13</f>
        <v>295.37922021000003</v>
      </c>
      <c r="M356" s="37">
        <f>SUMIFS(СВЦЭМ!$J$34:$J$777,СВЦЭМ!$A$34:$A$777,$A356,СВЦЭМ!$B$34:$B$777,M$331)+'СЕТ СН'!$F$13</f>
        <v>303.47004145</v>
      </c>
      <c r="N356" s="37">
        <f>SUMIFS(СВЦЭМ!$J$34:$J$777,СВЦЭМ!$A$34:$A$777,$A356,СВЦЭМ!$B$34:$B$777,N$331)+'СЕТ СН'!$F$13</f>
        <v>297.1626296</v>
      </c>
      <c r="O356" s="37">
        <f>SUMIFS(СВЦЭМ!$J$34:$J$777,СВЦЭМ!$A$34:$A$777,$A356,СВЦЭМ!$B$34:$B$777,O$331)+'СЕТ СН'!$F$13</f>
        <v>300.07472502000002</v>
      </c>
      <c r="P356" s="37">
        <f>SUMIFS(СВЦЭМ!$J$34:$J$777,СВЦЭМ!$A$34:$A$777,$A356,СВЦЭМ!$B$34:$B$777,P$331)+'СЕТ СН'!$F$13</f>
        <v>303.85410339999999</v>
      </c>
      <c r="Q356" s="37">
        <f>SUMIFS(СВЦЭМ!$J$34:$J$777,СВЦЭМ!$A$34:$A$777,$A356,СВЦЭМ!$B$34:$B$777,Q$331)+'СЕТ СН'!$F$13</f>
        <v>306.29216070000001</v>
      </c>
      <c r="R356" s="37">
        <f>SUMIFS(СВЦЭМ!$J$34:$J$777,СВЦЭМ!$A$34:$A$777,$A356,СВЦЭМ!$B$34:$B$777,R$331)+'СЕТ СН'!$F$13</f>
        <v>313.68429893000001</v>
      </c>
      <c r="S356" s="37">
        <f>SUMIFS(СВЦЭМ!$J$34:$J$777,СВЦЭМ!$A$34:$A$777,$A356,СВЦЭМ!$B$34:$B$777,S$331)+'СЕТ СН'!$F$13</f>
        <v>309.91487770999998</v>
      </c>
      <c r="T356" s="37">
        <f>SUMIFS(СВЦЭМ!$J$34:$J$777,СВЦЭМ!$A$34:$A$777,$A356,СВЦЭМ!$B$34:$B$777,T$331)+'СЕТ СН'!$F$13</f>
        <v>301.07899077000002</v>
      </c>
      <c r="U356" s="37">
        <f>SUMIFS(СВЦЭМ!$J$34:$J$777,СВЦЭМ!$A$34:$A$777,$A356,СВЦЭМ!$B$34:$B$777,U$331)+'СЕТ СН'!$F$13</f>
        <v>311.02389056999999</v>
      </c>
      <c r="V356" s="37">
        <f>SUMIFS(СВЦЭМ!$J$34:$J$777,СВЦЭМ!$A$34:$A$777,$A356,СВЦЭМ!$B$34:$B$777,V$331)+'СЕТ СН'!$F$13</f>
        <v>310.63969097</v>
      </c>
      <c r="W356" s="37">
        <f>SUMIFS(СВЦЭМ!$J$34:$J$777,СВЦЭМ!$A$34:$A$777,$A356,СВЦЭМ!$B$34:$B$777,W$331)+'СЕТ СН'!$F$13</f>
        <v>302.78593351000001</v>
      </c>
      <c r="X356" s="37">
        <f>SUMIFS(СВЦЭМ!$J$34:$J$777,СВЦЭМ!$A$34:$A$777,$A356,СВЦЭМ!$B$34:$B$777,X$331)+'СЕТ СН'!$F$13</f>
        <v>309.89290352</v>
      </c>
      <c r="Y356" s="37">
        <f>SUMIFS(СВЦЭМ!$J$34:$J$777,СВЦЭМ!$A$34:$A$777,$A356,СВЦЭМ!$B$34:$B$777,Y$331)+'СЕТ СН'!$F$13</f>
        <v>335.90725456000001</v>
      </c>
    </row>
    <row r="357" spans="1:27" ht="15.75" x14ac:dyDescent="0.2">
      <c r="A357" s="36">
        <f t="shared" si="9"/>
        <v>42639</v>
      </c>
      <c r="B357" s="37">
        <f>SUMIFS(СВЦЭМ!$J$34:$J$777,СВЦЭМ!$A$34:$A$777,$A357,СВЦЭМ!$B$34:$B$777,B$331)+'СЕТ СН'!$F$13</f>
        <v>360.52580931</v>
      </c>
      <c r="C357" s="37">
        <f>SUMIFS(СВЦЭМ!$J$34:$J$777,СВЦЭМ!$A$34:$A$777,$A357,СВЦЭМ!$B$34:$B$777,C$331)+'СЕТ СН'!$F$13</f>
        <v>398.42297466999997</v>
      </c>
      <c r="D357" s="37">
        <f>SUMIFS(СВЦЭМ!$J$34:$J$777,СВЦЭМ!$A$34:$A$777,$A357,СВЦЭМ!$B$34:$B$777,D$331)+'СЕТ СН'!$F$13</f>
        <v>419.9197297</v>
      </c>
      <c r="E357" s="37">
        <f>SUMIFS(СВЦЭМ!$J$34:$J$777,СВЦЭМ!$A$34:$A$777,$A357,СВЦЭМ!$B$34:$B$777,E$331)+'СЕТ СН'!$F$13</f>
        <v>421.46651150999998</v>
      </c>
      <c r="F357" s="37">
        <f>SUMIFS(СВЦЭМ!$J$34:$J$777,СВЦЭМ!$A$34:$A$777,$A357,СВЦЭМ!$B$34:$B$777,F$331)+'СЕТ СН'!$F$13</f>
        <v>416.65455906</v>
      </c>
      <c r="G357" s="37">
        <f>SUMIFS(СВЦЭМ!$J$34:$J$777,СВЦЭМ!$A$34:$A$777,$A357,СВЦЭМ!$B$34:$B$777,G$331)+'СЕТ СН'!$F$13</f>
        <v>414.37428918000001</v>
      </c>
      <c r="H357" s="37">
        <f>SUMIFS(СВЦЭМ!$J$34:$J$777,СВЦЭМ!$A$34:$A$777,$A357,СВЦЭМ!$B$34:$B$777,H$331)+'СЕТ СН'!$F$13</f>
        <v>376.08500978000001</v>
      </c>
      <c r="I357" s="37">
        <f>SUMIFS(СВЦЭМ!$J$34:$J$777,СВЦЭМ!$A$34:$A$777,$A357,СВЦЭМ!$B$34:$B$777,I$331)+'СЕТ СН'!$F$13</f>
        <v>325.98255850999999</v>
      </c>
      <c r="J357" s="37">
        <f>SUMIFS(СВЦЭМ!$J$34:$J$777,СВЦЭМ!$A$34:$A$777,$A357,СВЦЭМ!$B$34:$B$777,J$331)+'СЕТ СН'!$F$13</f>
        <v>298.18641020000001</v>
      </c>
      <c r="K357" s="37">
        <f>SUMIFS(СВЦЭМ!$J$34:$J$777,СВЦЭМ!$A$34:$A$777,$A357,СВЦЭМ!$B$34:$B$777,K$331)+'СЕТ СН'!$F$13</f>
        <v>291.71673113000003</v>
      </c>
      <c r="L357" s="37">
        <f>SUMIFS(СВЦЭМ!$J$34:$J$777,СВЦЭМ!$A$34:$A$777,$A357,СВЦЭМ!$B$34:$B$777,L$331)+'СЕТ СН'!$F$13</f>
        <v>289.24096839999999</v>
      </c>
      <c r="M357" s="37">
        <f>SUMIFS(СВЦЭМ!$J$34:$J$777,СВЦЭМ!$A$34:$A$777,$A357,СВЦЭМ!$B$34:$B$777,M$331)+'СЕТ СН'!$F$13</f>
        <v>295.99184072000003</v>
      </c>
      <c r="N357" s="37">
        <f>SUMIFS(СВЦЭМ!$J$34:$J$777,СВЦЭМ!$A$34:$A$777,$A357,СВЦЭМ!$B$34:$B$777,N$331)+'СЕТ СН'!$F$13</f>
        <v>302.79125772999998</v>
      </c>
      <c r="O357" s="37">
        <f>SUMIFS(СВЦЭМ!$J$34:$J$777,СВЦЭМ!$A$34:$A$777,$A357,СВЦЭМ!$B$34:$B$777,O$331)+'СЕТ СН'!$F$13</f>
        <v>302.50992114000002</v>
      </c>
      <c r="P357" s="37">
        <f>SUMIFS(СВЦЭМ!$J$34:$J$777,СВЦЭМ!$A$34:$A$777,$A357,СВЦЭМ!$B$34:$B$777,P$331)+'СЕТ СН'!$F$13</f>
        <v>300.00902795000002</v>
      </c>
      <c r="Q357" s="37">
        <f>SUMIFS(СВЦЭМ!$J$34:$J$777,СВЦЭМ!$A$34:$A$777,$A357,СВЦЭМ!$B$34:$B$777,Q$331)+'СЕТ СН'!$F$13</f>
        <v>305.50179749</v>
      </c>
      <c r="R357" s="37">
        <f>SUMIFS(СВЦЭМ!$J$34:$J$777,СВЦЭМ!$A$34:$A$777,$A357,СВЦЭМ!$B$34:$B$777,R$331)+'СЕТ СН'!$F$13</f>
        <v>311.73231102</v>
      </c>
      <c r="S357" s="37">
        <f>SUMIFS(СВЦЭМ!$J$34:$J$777,СВЦЭМ!$A$34:$A$777,$A357,СВЦЭМ!$B$34:$B$777,S$331)+'СЕТ СН'!$F$13</f>
        <v>317.78188389000002</v>
      </c>
      <c r="T357" s="37">
        <f>SUMIFS(СВЦЭМ!$J$34:$J$777,СВЦЭМ!$A$34:$A$777,$A357,СВЦЭМ!$B$34:$B$777,T$331)+'СЕТ СН'!$F$13</f>
        <v>298.30584313000003</v>
      </c>
      <c r="U357" s="37">
        <f>SUMIFS(СВЦЭМ!$J$34:$J$777,СВЦЭМ!$A$34:$A$777,$A357,СВЦЭМ!$B$34:$B$777,U$331)+'СЕТ СН'!$F$13</f>
        <v>278.62343937000003</v>
      </c>
      <c r="V357" s="37">
        <f>SUMIFS(СВЦЭМ!$J$34:$J$777,СВЦЭМ!$A$34:$A$777,$A357,СВЦЭМ!$B$34:$B$777,V$331)+'СЕТ СН'!$F$13</f>
        <v>284.30564600999998</v>
      </c>
      <c r="W357" s="37">
        <f>SUMIFS(СВЦЭМ!$J$34:$J$777,СВЦЭМ!$A$34:$A$777,$A357,СВЦЭМ!$B$34:$B$777,W$331)+'СЕТ СН'!$F$13</f>
        <v>278.51025742000002</v>
      </c>
      <c r="X357" s="37">
        <f>SUMIFS(СВЦЭМ!$J$34:$J$777,СВЦЭМ!$A$34:$A$777,$A357,СВЦЭМ!$B$34:$B$777,X$331)+'СЕТ СН'!$F$13</f>
        <v>302.06282701999999</v>
      </c>
      <c r="Y357" s="37">
        <f>SUMIFS(СВЦЭМ!$J$34:$J$777,СВЦЭМ!$A$34:$A$777,$A357,СВЦЭМ!$B$34:$B$777,Y$331)+'СЕТ СН'!$F$13</f>
        <v>341.75111815999998</v>
      </c>
    </row>
    <row r="358" spans="1:27" ht="15.75" x14ac:dyDescent="0.2">
      <c r="A358" s="36">
        <f t="shared" si="9"/>
        <v>42640</v>
      </c>
      <c r="B358" s="37">
        <f>SUMIFS(СВЦЭМ!$J$34:$J$777,СВЦЭМ!$A$34:$A$777,$A358,СВЦЭМ!$B$34:$B$777,B$331)+'СЕТ СН'!$F$13</f>
        <v>360.04569207999998</v>
      </c>
      <c r="C358" s="37">
        <f>SUMIFS(СВЦЭМ!$J$34:$J$777,СВЦЭМ!$A$34:$A$777,$A358,СВЦЭМ!$B$34:$B$777,C$331)+'СЕТ СН'!$F$13</f>
        <v>398.98889730000002</v>
      </c>
      <c r="D358" s="37">
        <f>SUMIFS(СВЦЭМ!$J$34:$J$777,СВЦЭМ!$A$34:$A$777,$A358,СВЦЭМ!$B$34:$B$777,D$331)+'СЕТ СН'!$F$13</f>
        <v>420.96985136000001</v>
      </c>
      <c r="E358" s="37">
        <f>SUMIFS(СВЦЭМ!$J$34:$J$777,СВЦЭМ!$A$34:$A$777,$A358,СВЦЭМ!$B$34:$B$777,E$331)+'СЕТ СН'!$F$13</f>
        <v>422.30562166999999</v>
      </c>
      <c r="F358" s="37">
        <f>SUMIFS(СВЦЭМ!$J$34:$J$777,СВЦЭМ!$A$34:$A$777,$A358,СВЦЭМ!$B$34:$B$777,F$331)+'СЕТ СН'!$F$13</f>
        <v>417.71292740000001</v>
      </c>
      <c r="G358" s="37">
        <f>SUMIFS(СВЦЭМ!$J$34:$J$777,СВЦЭМ!$A$34:$A$777,$A358,СВЦЭМ!$B$34:$B$777,G$331)+'СЕТ СН'!$F$13</f>
        <v>408.40425060000001</v>
      </c>
      <c r="H358" s="37">
        <f>SUMIFS(СВЦЭМ!$J$34:$J$777,СВЦЭМ!$A$34:$A$777,$A358,СВЦЭМ!$B$34:$B$777,H$331)+'СЕТ СН'!$F$13</f>
        <v>370.74814127000002</v>
      </c>
      <c r="I358" s="37">
        <f>SUMIFS(СВЦЭМ!$J$34:$J$777,СВЦЭМ!$A$34:$A$777,$A358,СВЦЭМ!$B$34:$B$777,I$331)+'СЕТ СН'!$F$13</f>
        <v>337.88847311000001</v>
      </c>
      <c r="J358" s="37">
        <f>SUMIFS(СВЦЭМ!$J$34:$J$777,СВЦЭМ!$A$34:$A$777,$A358,СВЦЭМ!$B$34:$B$777,J$331)+'СЕТ СН'!$F$13</f>
        <v>312.15758232000002</v>
      </c>
      <c r="K358" s="37">
        <f>SUMIFS(СВЦЭМ!$J$34:$J$777,СВЦЭМ!$A$34:$A$777,$A358,СВЦЭМ!$B$34:$B$777,K$331)+'СЕТ СН'!$F$13</f>
        <v>306.88399923999998</v>
      </c>
      <c r="L358" s="37">
        <f>SUMIFS(СВЦЭМ!$J$34:$J$777,СВЦЭМ!$A$34:$A$777,$A358,СВЦЭМ!$B$34:$B$777,L$331)+'СЕТ СН'!$F$13</f>
        <v>279.56080565000002</v>
      </c>
      <c r="M358" s="37">
        <f>SUMIFS(СВЦЭМ!$J$34:$J$777,СВЦЭМ!$A$34:$A$777,$A358,СВЦЭМ!$B$34:$B$777,M$331)+'СЕТ СН'!$F$13</f>
        <v>277.93492515999998</v>
      </c>
      <c r="N358" s="37">
        <f>SUMIFS(СВЦЭМ!$J$34:$J$777,СВЦЭМ!$A$34:$A$777,$A358,СВЦЭМ!$B$34:$B$777,N$331)+'СЕТ СН'!$F$13</f>
        <v>301.52819642999998</v>
      </c>
      <c r="O358" s="37">
        <f>SUMIFS(СВЦЭМ!$J$34:$J$777,СВЦЭМ!$A$34:$A$777,$A358,СВЦЭМ!$B$34:$B$777,O$331)+'СЕТ СН'!$F$13</f>
        <v>289.06815154999998</v>
      </c>
      <c r="P358" s="37">
        <f>SUMIFS(СВЦЭМ!$J$34:$J$777,СВЦЭМ!$A$34:$A$777,$A358,СВЦЭМ!$B$34:$B$777,P$331)+'СЕТ СН'!$F$13</f>
        <v>298.41448881000002</v>
      </c>
      <c r="Q358" s="37">
        <f>SUMIFS(СВЦЭМ!$J$34:$J$777,СВЦЭМ!$A$34:$A$777,$A358,СВЦЭМ!$B$34:$B$777,Q$331)+'СЕТ СН'!$F$13</f>
        <v>308.17399312999999</v>
      </c>
      <c r="R358" s="37">
        <f>SUMIFS(СВЦЭМ!$J$34:$J$777,СВЦЭМ!$A$34:$A$777,$A358,СВЦЭМ!$B$34:$B$777,R$331)+'СЕТ СН'!$F$13</f>
        <v>309.69241202000001</v>
      </c>
      <c r="S358" s="37">
        <f>SUMIFS(СВЦЭМ!$J$34:$J$777,СВЦЭМ!$A$34:$A$777,$A358,СВЦЭМ!$B$34:$B$777,S$331)+'СЕТ СН'!$F$13</f>
        <v>310.10724825</v>
      </c>
      <c r="T358" s="37">
        <f>SUMIFS(СВЦЭМ!$J$34:$J$777,СВЦЭМ!$A$34:$A$777,$A358,СВЦЭМ!$B$34:$B$777,T$331)+'СЕТ СН'!$F$13</f>
        <v>298.91282468999998</v>
      </c>
      <c r="U358" s="37">
        <f>SUMIFS(СВЦЭМ!$J$34:$J$777,СВЦЭМ!$A$34:$A$777,$A358,СВЦЭМ!$B$34:$B$777,U$331)+'СЕТ СН'!$F$13</f>
        <v>282.01440496999999</v>
      </c>
      <c r="V358" s="37">
        <f>SUMIFS(СВЦЭМ!$J$34:$J$777,СВЦЭМ!$A$34:$A$777,$A358,СВЦЭМ!$B$34:$B$777,V$331)+'СЕТ СН'!$F$13</f>
        <v>294.60086593</v>
      </c>
      <c r="W358" s="37">
        <f>SUMIFS(СВЦЭМ!$J$34:$J$777,СВЦЭМ!$A$34:$A$777,$A358,СВЦЭМ!$B$34:$B$777,W$331)+'СЕТ СН'!$F$13</f>
        <v>282.78962548999999</v>
      </c>
      <c r="X358" s="37">
        <f>SUMIFS(СВЦЭМ!$J$34:$J$777,СВЦЭМ!$A$34:$A$777,$A358,СВЦЭМ!$B$34:$B$777,X$331)+'СЕТ СН'!$F$13</f>
        <v>290.47947212999998</v>
      </c>
      <c r="Y358" s="37">
        <f>SUMIFS(СВЦЭМ!$J$34:$J$777,СВЦЭМ!$A$34:$A$777,$A358,СВЦЭМ!$B$34:$B$777,Y$331)+'СЕТ СН'!$F$13</f>
        <v>341.81038124000003</v>
      </c>
    </row>
    <row r="359" spans="1:27" ht="15.75" x14ac:dyDescent="0.2">
      <c r="A359" s="36">
        <f t="shared" si="9"/>
        <v>42641</v>
      </c>
      <c r="B359" s="37">
        <f>SUMIFS(СВЦЭМ!$J$34:$J$777,СВЦЭМ!$A$34:$A$777,$A359,СВЦЭМ!$B$34:$B$777,B$331)+'СЕТ СН'!$F$13</f>
        <v>412.30173625999998</v>
      </c>
      <c r="C359" s="37">
        <f>SUMIFS(СВЦЭМ!$J$34:$J$777,СВЦЭМ!$A$34:$A$777,$A359,СВЦЭМ!$B$34:$B$777,C$331)+'СЕТ СН'!$F$13</f>
        <v>452.94822596</v>
      </c>
      <c r="D359" s="37">
        <f>SUMIFS(СВЦЭМ!$J$34:$J$777,СВЦЭМ!$A$34:$A$777,$A359,СВЦЭМ!$B$34:$B$777,D$331)+'СЕТ СН'!$F$13</f>
        <v>474.26678792000001</v>
      </c>
      <c r="E359" s="37">
        <f>SUMIFS(СВЦЭМ!$J$34:$J$777,СВЦЭМ!$A$34:$A$777,$A359,СВЦЭМ!$B$34:$B$777,E$331)+'СЕТ СН'!$F$13</f>
        <v>478.77576543999999</v>
      </c>
      <c r="F359" s="37">
        <f>SUMIFS(СВЦЭМ!$J$34:$J$777,СВЦЭМ!$A$34:$A$777,$A359,СВЦЭМ!$B$34:$B$777,F$331)+'СЕТ СН'!$F$13</f>
        <v>476.01444832999999</v>
      </c>
      <c r="G359" s="37">
        <f>SUMIFS(СВЦЭМ!$J$34:$J$777,СВЦЭМ!$A$34:$A$777,$A359,СВЦЭМ!$B$34:$B$777,G$331)+'СЕТ СН'!$F$13</f>
        <v>459.93186413000001</v>
      </c>
      <c r="H359" s="37">
        <f>SUMIFS(СВЦЭМ!$J$34:$J$777,СВЦЭМ!$A$34:$A$777,$A359,СВЦЭМ!$B$34:$B$777,H$331)+'СЕТ СН'!$F$13</f>
        <v>418.44592648999998</v>
      </c>
      <c r="I359" s="37">
        <f>SUMIFS(СВЦЭМ!$J$34:$J$777,СВЦЭМ!$A$34:$A$777,$A359,СВЦЭМ!$B$34:$B$777,I$331)+'СЕТ СН'!$F$13</f>
        <v>383.49817489999998</v>
      </c>
      <c r="J359" s="37">
        <f>SUMIFS(СВЦЭМ!$J$34:$J$777,СВЦЭМ!$A$34:$A$777,$A359,СВЦЭМ!$B$34:$B$777,J$331)+'СЕТ СН'!$F$13</f>
        <v>361.28508477000003</v>
      </c>
      <c r="K359" s="37">
        <f>SUMIFS(СВЦЭМ!$J$34:$J$777,СВЦЭМ!$A$34:$A$777,$A359,СВЦЭМ!$B$34:$B$777,K$331)+'СЕТ СН'!$F$13</f>
        <v>332.15495456999997</v>
      </c>
      <c r="L359" s="37">
        <f>SUMIFS(СВЦЭМ!$J$34:$J$777,СВЦЭМ!$A$34:$A$777,$A359,СВЦЭМ!$B$34:$B$777,L$331)+'СЕТ СН'!$F$13</f>
        <v>317.13591759000002</v>
      </c>
      <c r="M359" s="37">
        <f>SUMIFS(СВЦЭМ!$J$34:$J$777,СВЦЭМ!$A$34:$A$777,$A359,СВЦЭМ!$B$34:$B$777,M$331)+'СЕТ СН'!$F$13</f>
        <v>316.72689157999997</v>
      </c>
      <c r="N359" s="37">
        <f>SUMIFS(СВЦЭМ!$J$34:$J$777,СВЦЭМ!$A$34:$A$777,$A359,СВЦЭМ!$B$34:$B$777,N$331)+'СЕТ СН'!$F$13</f>
        <v>319.78143326999998</v>
      </c>
      <c r="O359" s="37">
        <f>SUMIFS(СВЦЭМ!$J$34:$J$777,СВЦЭМ!$A$34:$A$777,$A359,СВЦЭМ!$B$34:$B$777,O$331)+'СЕТ СН'!$F$13</f>
        <v>320.22567409999999</v>
      </c>
      <c r="P359" s="37">
        <f>SUMIFS(СВЦЭМ!$J$34:$J$777,СВЦЭМ!$A$34:$A$777,$A359,СВЦЭМ!$B$34:$B$777,P$331)+'СЕТ СН'!$F$13</f>
        <v>326.77288865000003</v>
      </c>
      <c r="Q359" s="37">
        <f>SUMIFS(СВЦЭМ!$J$34:$J$777,СВЦЭМ!$A$34:$A$777,$A359,СВЦЭМ!$B$34:$B$777,Q$331)+'СЕТ СН'!$F$13</f>
        <v>339.68602910999999</v>
      </c>
      <c r="R359" s="37">
        <f>SUMIFS(СВЦЭМ!$J$34:$J$777,СВЦЭМ!$A$34:$A$777,$A359,СВЦЭМ!$B$34:$B$777,R$331)+'СЕТ СН'!$F$13</f>
        <v>340.94304395</v>
      </c>
      <c r="S359" s="37">
        <f>SUMIFS(СВЦЭМ!$J$34:$J$777,СВЦЭМ!$A$34:$A$777,$A359,СВЦЭМ!$B$34:$B$777,S$331)+'СЕТ СН'!$F$13</f>
        <v>341.59051495</v>
      </c>
      <c r="T359" s="37">
        <f>SUMIFS(СВЦЭМ!$J$34:$J$777,СВЦЭМ!$A$34:$A$777,$A359,СВЦЭМ!$B$34:$B$777,T$331)+'СЕТ СН'!$F$13</f>
        <v>330.34532096999999</v>
      </c>
      <c r="U359" s="37">
        <f>SUMIFS(СВЦЭМ!$J$34:$J$777,СВЦЭМ!$A$34:$A$777,$A359,СВЦЭМ!$B$34:$B$777,U$331)+'СЕТ СН'!$F$13</f>
        <v>314.36170356999997</v>
      </c>
      <c r="V359" s="37">
        <f>SUMIFS(СВЦЭМ!$J$34:$J$777,СВЦЭМ!$A$34:$A$777,$A359,СВЦЭМ!$B$34:$B$777,V$331)+'СЕТ СН'!$F$13</f>
        <v>316.85800905999997</v>
      </c>
      <c r="W359" s="37">
        <f>SUMIFS(СВЦЭМ!$J$34:$J$777,СВЦЭМ!$A$34:$A$777,$A359,СВЦЭМ!$B$34:$B$777,W$331)+'СЕТ СН'!$F$13</f>
        <v>313.53407061000001</v>
      </c>
      <c r="X359" s="37">
        <f>SUMIFS(СВЦЭМ!$J$34:$J$777,СВЦЭМ!$A$34:$A$777,$A359,СВЦЭМ!$B$34:$B$777,X$331)+'СЕТ СН'!$F$13</f>
        <v>329.67282993999999</v>
      </c>
      <c r="Y359" s="37">
        <f>SUMIFS(СВЦЭМ!$J$34:$J$777,СВЦЭМ!$A$34:$A$777,$A359,СВЦЭМ!$B$34:$B$777,Y$331)+'СЕТ СН'!$F$13</f>
        <v>369.53404087000001</v>
      </c>
    </row>
    <row r="360" spans="1:27" ht="15.75" x14ac:dyDescent="0.2">
      <c r="A360" s="36">
        <f t="shared" si="9"/>
        <v>42642</v>
      </c>
      <c r="B360" s="37">
        <f>SUMIFS(СВЦЭМ!$J$34:$J$777,СВЦЭМ!$A$34:$A$777,$A360,СВЦЭМ!$B$34:$B$777,B$331)+'СЕТ СН'!$F$13</f>
        <v>343.79614266999999</v>
      </c>
      <c r="C360" s="37">
        <f>SUMIFS(СВЦЭМ!$J$34:$J$777,СВЦЭМ!$A$34:$A$777,$A360,СВЦЭМ!$B$34:$B$777,C$331)+'СЕТ СН'!$F$13</f>
        <v>384.81254324999998</v>
      </c>
      <c r="D360" s="37">
        <f>SUMIFS(СВЦЭМ!$J$34:$J$777,СВЦЭМ!$A$34:$A$777,$A360,СВЦЭМ!$B$34:$B$777,D$331)+'СЕТ СН'!$F$13</f>
        <v>402.02888307000001</v>
      </c>
      <c r="E360" s="37">
        <f>SUMIFS(СВЦЭМ!$J$34:$J$777,СВЦЭМ!$A$34:$A$777,$A360,СВЦЭМ!$B$34:$B$777,E$331)+'СЕТ СН'!$F$13</f>
        <v>406.24505491000002</v>
      </c>
      <c r="F360" s="37">
        <f>SUMIFS(СВЦЭМ!$J$34:$J$777,СВЦЭМ!$A$34:$A$777,$A360,СВЦЭМ!$B$34:$B$777,F$331)+'СЕТ СН'!$F$13</f>
        <v>400.93295972999999</v>
      </c>
      <c r="G360" s="37">
        <f>SUMIFS(СВЦЭМ!$J$34:$J$777,СВЦЭМ!$A$34:$A$777,$A360,СВЦЭМ!$B$34:$B$777,G$331)+'СЕТ СН'!$F$13</f>
        <v>393.85912424000003</v>
      </c>
      <c r="H360" s="37">
        <f>SUMIFS(СВЦЭМ!$J$34:$J$777,СВЦЭМ!$A$34:$A$777,$A360,СВЦЭМ!$B$34:$B$777,H$331)+'СЕТ СН'!$F$13</f>
        <v>410.98075533000002</v>
      </c>
      <c r="I360" s="37">
        <f>SUMIFS(СВЦЭМ!$J$34:$J$777,СВЦЭМ!$A$34:$A$777,$A360,СВЦЭМ!$B$34:$B$777,I$331)+'СЕТ СН'!$F$13</f>
        <v>403.02069803000001</v>
      </c>
      <c r="J360" s="37">
        <f>SUMIFS(СВЦЭМ!$J$34:$J$777,СВЦЭМ!$A$34:$A$777,$A360,СВЦЭМ!$B$34:$B$777,J$331)+'СЕТ СН'!$F$13</f>
        <v>364.69379120999997</v>
      </c>
      <c r="K360" s="37">
        <f>SUMIFS(СВЦЭМ!$J$34:$J$777,СВЦЭМ!$A$34:$A$777,$A360,СВЦЭМ!$B$34:$B$777,K$331)+'СЕТ СН'!$F$13</f>
        <v>360.62490938000002</v>
      </c>
      <c r="L360" s="37">
        <f>SUMIFS(СВЦЭМ!$J$34:$J$777,СВЦЭМ!$A$34:$A$777,$A360,СВЦЭМ!$B$34:$B$777,L$331)+'СЕТ СН'!$F$13</f>
        <v>342.34266795000002</v>
      </c>
      <c r="M360" s="37">
        <f>SUMIFS(СВЦЭМ!$J$34:$J$777,СВЦЭМ!$A$34:$A$777,$A360,СВЦЭМ!$B$34:$B$777,M$331)+'СЕТ СН'!$F$13</f>
        <v>346.29511931000002</v>
      </c>
      <c r="N360" s="37">
        <f>SUMIFS(СВЦЭМ!$J$34:$J$777,СВЦЭМ!$A$34:$A$777,$A360,СВЦЭМ!$B$34:$B$777,N$331)+'СЕТ СН'!$F$13</f>
        <v>341.01571865</v>
      </c>
      <c r="O360" s="37">
        <f>SUMIFS(СВЦЭМ!$J$34:$J$777,СВЦЭМ!$A$34:$A$777,$A360,СВЦЭМ!$B$34:$B$777,O$331)+'СЕТ СН'!$F$13</f>
        <v>345.69839143000002</v>
      </c>
      <c r="P360" s="37">
        <f>SUMIFS(СВЦЭМ!$J$34:$J$777,СВЦЭМ!$A$34:$A$777,$A360,СВЦЭМ!$B$34:$B$777,P$331)+'СЕТ СН'!$F$13</f>
        <v>360.52752185000003</v>
      </c>
      <c r="Q360" s="37">
        <f>SUMIFS(СВЦЭМ!$J$34:$J$777,СВЦЭМ!$A$34:$A$777,$A360,СВЦЭМ!$B$34:$B$777,Q$331)+'СЕТ СН'!$F$13</f>
        <v>409.19384237000003</v>
      </c>
      <c r="R360" s="37">
        <f>SUMIFS(СВЦЭМ!$J$34:$J$777,СВЦЭМ!$A$34:$A$777,$A360,СВЦЭМ!$B$34:$B$777,R$331)+'СЕТ СН'!$F$13</f>
        <v>459.92371494000002</v>
      </c>
      <c r="S360" s="37">
        <f>SUMIFS(СВЦЭМ!$J$34:$J$777,СВЦЭМ!$A$34:$A$777,$A360,СВЦЭМ!$B$34:$B$777,S$331)+'СЕТ СН'!$F$13</f>
        <v>445.45976043000002</v>
      </c>
      <c r="T360" s="37">
        <f>SUMIFS(СВЦЭМ!$J$34:$J$777,СВЦЭМ!$A$34:$A$777,$A360,СВЦЭМ!$B$34:$B$777,T$331)+'СЕТ СН'!$F$13</f>
        <v>334.14775350999997</v>
      </c>
      <c r="U360" s="37">
        <f>SUMIFS(СВЦЭМ!$J$34:$J$777,СВЦЭМ!$A$34:$A$777,$A360,СВЦЭМ!$B$34:$B$777,U$331)+'СЕТ СН'!$F$13</f>
        <v>334.45690222000002</v>
      </c>
      <c r="V360" s="37">
        <f>SUMIFS(СВЦЭМ!$J$34:$J$777,СВЦЭМ!$A$34:$A$777,$A360,СВЦЭМ!$B$34:$B$777,V$331)+'СЕТ СН'!$F$13</f>
        <v>330.86155093999997</v>
      </c>
      <c r="W360" s="37">
        <f>SUMIFS(СВЦЭМ!$J$34:$J$777,СВЦЭМ!$A$34:$A$777,$A360,СВЦЭМ!$B$34:$B$777,W$331)+'СЕТ СН'!$F$13</f>
        <v>333.57183194999999</v>
      </c>
      <c r="X360" s="37">
        <f>SUMIFS(СВЦЭМ!$J$34:$J$777,СВЦЭМ!$A$34:$A$777,$A360,СВЦЭМ!$B$34:$B$777,X$331)+'СЕТ СН'!$F$13</f>
        <v>327.70832732999997</v>
      </c>
      <c r="Y360" s="37">
        <f>SUMIFS(СВЦЭМ!$J$34:$J$777,СВЦЭМ!$A$34:$A$777,$A360,СВЦЭМ!$B$34:$B$777,Y$331)+'СЕТ СН'!$F$13</f>
        <v>331.70764251999998</v>
      </c>
    </row>
    <row r="361" spans="1:27" ht="15.75" x14ac:dyDescent="0.2">
      <c r="A361" s="36">
        <f t="shared" si="9"/>
        <v>42643</v>
      </c>
      <c r="B361" s="37">
        <f>SUMIFS(СВЦЭМ!$J$34:$J$777,СВЦЭМ!$A$34:$A$777,$A361,СВЦЭМ!$B$34:$B$777,B$331)+'СЕТ СН'!$F$13</f>
        <v>415.77162103000001</v>
      </c>
      <c r="C361" s="37">
        <f>SUMIFS(СВЦЭМ!$J$34:$J$777,СВЦЭМ!$A$34:$A$777,$A361,СВЦЭМ!$B$34:$B$777,C$331)+'СЕТ СН'!$F$13</f>
        <v>471.04329869999998</v>
      </c>
      <c r="D361" s="37">
        <f>SUMIFS(СВЦЭМ!$J$34:$J$777,СВЦЭМ!$A$34:$A$777,$A361,СВЦЭМ!$B$34:$B$777,D$331)+'СЕТ СН'!$F$13</f>
        <v>468.4023808</v>
      </c>
      <c r="E361" s="37">
        <f>SUMIFS(СВЦЭМ!$J$34:$J$777,СВЦЭМ!$A$34:$A$777,$A361,СВЦЭМ!$B$34:$B$777,E$331)+'СЕТ СН'!$F$13</f>
        <v>483.70017123999997</v>
      </c>
      <c r="F361" s="37">
        <f>SUMIFS(СВЦЭМ!$J$34:$J$777,СВЦЭМ!$A$34:$A$777,$A361,СВЦЭМ!$B$34:$B$777,F$331)+'СЕТ СН'!$F$13</f>
        <v>482.97891951000003</v>
      </c>
      <c r="G361" s="37">
        <f>SUMIFS(СВЦЭМ!$J$34:$J$777,СВЦЭМ!$A$34:$A$777,$A361,СВЦЭМ!$B$34:$B$777,G$331)+'СЕТ СН'!$F$13</f>
        <v>471.39567159000001</v>
      </c>
      <c r="H361" s="37">
        <f>SUMIFS(СВЦЭМ!$J$34:$J$777,СВЦЭМ!$A$34:$A$777,$A361,СВЦЭМ!$B$34:$B$777,H$331)+'СЕТ СН'!$F$13</f>
        <v>445.90190088000003</v>
      </c>
      <c r="I361" s="37">
        <f>SUMIFS(СВЦЭМ!$J$34:$J$777,СВЦЭМ!$A$34:$A$777,$A361,СВЦЭМ!$B$34:$B$777,I$331)+'СЕТ СН'!$F$13</f>
        <v>398.65282649</v>
      </c>
      <c r="J361" s="37">
        <f>SUMIFS(СВЦЭМ!$J$34:$J$777,СВЦЭМ!$A$34:$A$777,$A361,СВЦЭМ!$B$34:$B$777,J$331)+'СЕТ СН'!$F$13</f>
        <v>384.63063346000001</v>
      </c>
      <c r="K361" s="37">
        <f>SUMIFS(СВЦЭМ!$J$34:$J$777,СВЦЭМ!$A$34:$A$777,$A361,СВЦЭМ!$B$34:$B$777,K$331)+'СЕТ СН'!$F$13</f>
        <v>359.67408699999999</v>
      </c>
      <c r="L361" s="37">
        <f>SUMIFS(СВЦЭМ!$J$34:$J$777,СВЦЭМ!$A$34:$A$777,$A361,СВЦЭМ!$B$34:$B$777,L$331)+'СЕТ СН'!$F$13</f>
        <v>361.98067671000001</v>
      </c>
      <c r="M361" s="37">
        <f>SUMIFS(СВЦЭМ!$J$34:$J$777,СВЦЭМ!$A$34:$A$777,$A361,СВЦЭМ!$B$34:$B$777,M$331)+'СЕТ СН'!$F$13</f>
        <v>371.91218415999998</v>
      </c>
      <c r="N361" s="37">
        <f>SUMIFS(СВЦЭМ!$J$34:$J$777,СВЦЭМ!$A$34:$A$777,$A361,СВЦЭМ!$B$34:$B$777,N$331)+'СЕТ СН'!$F$13</f>
        <v>373.11907307000001</v>
      </c>
      <c r="O361" s="37">
        <f>SUMIFS(СВЦЭМ!$J$34:$J$777,СВЦЭМ!$A$34:$A$777,$A361,СВЦЭМ!$B$34:$B$777,O$331)+'СЕТ СН'!$F$13</f>
        <v>375.81678678999998</v>
      </c>
      <c r="P361" s="37">
        <f>SUMIFS(СВЦЭМ!$J$34:$J$777,СВЦЭМ!$A$34:$A$777,$A361,СВЦЭМ!$B$34:$B$777,P$331)+'СЕТ СН'!$F$13</f>
        <v>370.41239144000002</v>
      </c>
      <c r="Q361" s="37">
        <f>SUMIFS(СВЦЭМ!$J$34:$J$777,СВЦЭМ!$A$34:$A$777,$A361,СВЦЭМ!$B$34:$B$777,Q$331)+'СЕТ СН'!$F$13</f>
        <v>370.94682796000001</v>
      </c>
      <c r="R361" s="37">
        <f>SUMIFS(СВЦЭМ!$J$34:$J$777,СВЦЭМ!$A$34:$A$777,$A361,СВЦЭМ!$B$34:$B$777,R$331)+'СЕТ СН'!$F$13</f>
        <v>366.54203437000001</v>
      </c>
      <c r="S361" s="37">
        <f>SUMIFS(СВЦЭМ!$J$34:$J$777,СВЦЭМ!$A$34:$A$777,$A361,СВЦЭМ!$B$34:$B$777,S$331)+'СЕТ СН'!$F$13</f>
        <v>371.11974021999998</v>
      </c>
      <c r="T361" s="37">
        <f>SUMIFS(СВЦЭМ!$J$34:$J$777,СВЦЭМ!$A$34:$A$777,$A361,СВЦЭМ!$B$34:$B$777,T$331)+'СЕТ СН'!$F$13</f>
        <v>362.62161209999999</v>
      </c>
      <c r="U361" s="37">
        <f>SUMIFS(СВЦЭМ!$J$34:$J$777,СВЦЭМ!$A$34:$A$777,$A361,СВЦЭМ!$B$34:$B$777,U$331)+'СЕТ СН'!$F$13</f>
        <v>361.58424050000002</v>
      </c>
      <c r="V361" s="37">
        <f>SUMIFS(СВЦЭМ!$J$34:$J$777,СВЦЭМ!$A$34:$A$777,$A361,СВЦЭМ!$B$34:$B$777,V$331)+'СЕТ СН'!$F$13</f>
        <v>372.26622329999998</v>
      </c>
      <c r="W361" s="37">
        <f>SUMIFS(СВЦЭМ!$J$34:$J$777,СВЦЭМ!$A$34:$A$777,$A361,СВЦЭМ!$B$34:$B$777,W$331)+'СЕТ СН'!$F$13</f>
        <v>377.76740689000002</v>
      </c>
      <c r="X361" s="37">
        <f>SUMIFS(СВЦЭМ!$J$34:$J$777,СВЦЭМ!$A$34:$A$777,$A361,СВЦЭМ!$B$34:$B$777,X$331)+'СЕТ СН'!$F$13</f>
        <v>337.96843213</v>
      </c>
      <c r="Y361" s="37">
        <f>SUMIFS(СВЦЭМ!$J$34:$J$777,СВЦЭМ!$A$34:$A$777,$A361,СВЦЭМ!$B$34:$B$777,Y$331)+'СЕТ СН'!$F$13</f>
        <v>359.86944765999999</v>
      </c>
    </row>
    <row r="362" spans="1:27" ht="15.75" x14ac:dyDescent="0.2">
      <c r="A362" s="36">
        <f t="shared" si="9"/>
        <v>42644</v>
      </c>
      <c r="B362" s="37">
        <f>SUMIFS(СВЦЭМ!$J$34:$J$777,СВЦЭМ!$A$34:$A$777,$A362,СВЦЭМ!$B$34:$B$777,B$331)+'СЕТ СН'!$F$13</f>
        <v>0</v>
      </c>
      <c r="C362" s="37">
        <f>SUMIFS(СВЦЭМ!$J$34:$J$777,СВЦЭМ!$A$34:$A$777,$A362,СВЦЭМ!$B$34:$B$777,C$331)+'СЕТ СН'!$F$13</f>
        <v>0</v>
      </c>
      <c r="D362" s="37">
        <f>SUMIFS(СВЦЭМ!$J$34:$J$777,СВЦЭМ!$A$34:$A$777,$A362,СВЦЭМ!$B$34:$B$777,D$331)+'СЕТ СН'!$F$13</f>
        <v>0</v>
      </c>
      <c r="E362" s="37">
        <f>SUMIFS(СВЦЭМ!$J$34:$J$777,СВЦЭМ!$A$34:$A$777,$A362,СВЦЭМ!$B$34:$B$777,E$331)+'СЕТ СН'!$F$13</f>
        <v>0</v>
      </c>
      <c r="F362" s="37">
        <f>SUMIFS(СВЦЭМ!$J$34:$J$777,СВЦЭМ!$A$34:$A$777,$A362,СВЦЭМ!$B$34:$B$777,F$331)+'СЕТ СН'!$F$13</f>
        <v>0</v>
      </c>
      <c r="G362" s="37">
        <f>SUMIFS(СВЦЭМ!$J$34:$J$777,СВЦЭМ!$A$34:$A$777,$A362,СВЦЭМ!$B$34:$B$777,G$331)+'СЕТ СН'!$F$13</f>
        <v>0</v>
      </c>
      <c r="H362" s="37">
        <f>SUMIFS(СВЦЭМ!$J$34:$J$777,СВЦЭМ!$A$34:$A$777,$A362,СВЦЭМ!$B$34:$B$777,H$331)+'СЕТ СН'!$F$13</f>
        <v>0</v>
      </c>
      <c r="I362" s="37">
        <f>SUMIFS(СВЦЭМ!$J$34:$J$777,СВЦЭМ!$A$34:$A$777,$A362,СВЦЭМ!$B$34:$B$777,I$331)+'СЕТ СН'!$F$13</f>
        <v>0</v>
      </c>
      <c r="J362" s="37">
        <f>SUMIFS(СВЦЭМ!$J$34:$J$777,СВЦЭМ!$A$34:$A$777,$A362,СВЦЭМ!$B$34:$B$777,J$331)+'СЕТ СН'!$F$13</f>
        <v>0</v>
      </c>
      <c r="K362" s="37">
        <f>SUMIFS(СВЦЭМ!$J$34:$J$777,СВЦЭМ!$A$34:$A$777,$A362,СВЦЭМ!$B$34:$B$777,K$331)+'СЕТ СН'!$F$13</f>
        <v>0</v>
      </c>
      <c r="L362" s="37">
        <f>SUMIFS(СВЦЭМ!$J$34:$J$777,СВЦЭМ!$A$34:$A$777,$A362,СВЦЭМ!$B$34:$B$777,L$331)+'СЕТ СН'!$F$13</f>
        <v>0</v>
      </c>
      <c r="M362" s="37">
        <f>SUMIFS(СВЦЭМ!$J$34:$J$777,СВЦЭМ!$A$34:$A$777,$A362,СВЦЭМ!$B$34:$B$777,M$331)+'СЕТ СН'!$F$13</f>
        <v>0</v>
      </c>
      <c r="N362" s="37">
        <f>SUMIFS(СВЦЭМ!$J$34:$J$777,СВЦЭМ!$A$34:$A$777,$A362,СВЦЭМ!$B$34:$B$777,N$331)+'СЕТ СН'!$F$13</f>
        <v>0</v>
      </c>
      <c r="O362" s="37">
        <f>SUMIFS(СВЦЭМ!$J$34:$J$777,СВЦЭМ!$A$34:$A$777,$A362,СВЦЭМ!$B$34:$B$777,O$331)+'СЕТ СН'!$F$13</f>
        <v>0</v>
      </c>
      <c r="P362" s="37">
        <f>SUMIFS(СВЦЭМ!$J$34:$J$777,СВЦЭМ!$A$34:$A$777,$A362,СВЦЭМ!$B$34:$B$777,P$331)+'СЕТ СН'!$F$13</f>
        <v>0</v>
      </c>
      <c r="Q362" s="37">
        <f>SUMIFS(СВЦЭМ!$J$34:$J$777,СВЦЭМ!$A$34:$A$777,$A362,СВЦЭМ!$B$34:$B$777,Q$331)+'СЕТ СН'!$F$13</f>
        <v>0</v>
      </c>
      <c r="R362" s="37">
        <f>SUMIFS(СВЦЭМ!$J$34:$J$777,СВЦЭМ!$A$34:$A$777,$A362,СВЦЭМ!$B$34:$B$777,R$331)+'СЕТ СН'!$F$13</f>
        <v>0</v>
      </c>
      <c r="S362" s="37">
        <f>SUMIFS(СВЦЭМ!$J$34:$J$777,СВЦЭМ!$A$34:$A$777,$A362,СВЦЭМ!$B$34:$B$777,S$331)+'СЕТ СН'!$F$13</f>
        <v>0</v>
      </c>
      <c r="T362" s="37">
        <f>SUMIFS(СВЦЭМ!$J$34:$J$777,СВЦЭМ!$A$34:$A$777,$A362,СВЦЭМ!$B$34:$B$777,T$331)+'СЕТ СН'!$F$13</f>
        <v>0</v>
      </c>
      <c r="U362" s="37">
        <f>SUMIFS(СВЦЭМ!$J$34:$J$777,СВЦЭМ!$A$34:$A$777,$A362,СВЦЭМ!$B$34:$B$777,U$331)+'СЕТ СН'!$F$13</f>
        <v>0</v>
      </c>
      <c r="V362" s="37">
        <f>SUMIFS(СВЦЭМ!$J$34:$J$777,СВЦЭМ!$A$34:$A$777,$A362,СВЦЭМ!$B$34:$B$777,V$331)+'СЕТ СН'!$F$13</f>
        <v>0</v>
      </c>
      <c r="W362" s="37">
        <f>SUMIFS(СВЦЭМ!$J$34:$J$777,СВЦЭМ!$A$34:$A$777,$A362,СВЦЭМ!$B$34:$B$777,W$331)+'СЕТ СН'!$F$13</f>
        <v>0</v>
      </c>
      <c r="X362" s="37">
        <f>SUMIFS(СВЦЭМ!$J$34:$J$777,СВЦЭМ!$A$34:$A$777,$A362,СВЦЭМ!$B$34:$B$777,X$331)+'СЕТ СН'!$F$13</f>
        <v>0</v>
      </c>
      <c r="Y362" s="37">
        <f>SUMIFS(СВЦЭМ!$J$34:$J$777,СВЦЭМ!$A$34:$A$777,$A362,СВЦЭМ!$B$34:$B$777,Y$331)+'СЕТ СН'!$F$13</f>
        <v>0</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19" t="s">
        <v>7</v>
      </c>
      <c r="B364" s="113" t="s">
        <v>134</v>
      </c>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5"/>
    </row>
    <row r="365" spans="1:27" ht="12.75" customHeight="1" x14ac:dyDescent="0.2">
      <c r="A365" s="120"/>
      <c r="B365" s="116"/>
      <c r="C365" s="117"/>
      <c r="D365" s="117"/>
      <c r="E365" s="117"/>
      <c r="F365" s="117"/>
      <c r="G365" s="117"/>
      <c r="H365" s="117"/>
      <c r="I365" s="117"/>
      <c r="J365" s="117"/>
      <c r="K365" s="117"/>
      <c r="L365" s="117"/>
      <c r="M365" s="117"/>
      <c r="N365" s="117"/>
      <c r="O365" s="117"/>
      <c r="P365" s="117"/>
      <c r="Q365" s="117"/>
      <c r="R365" s="117"/>
      <c r="S365" s="117"/>
      <c r="T365" s="117"/>
      <c r="U365" s="117"/>
      <c r="V365" s="117"/>
      <c r="W365" s="117"/>
      <c r="X365" s="117"/>
      <c r="Y365" s="118"/>
    </row>
    <row r="366" spans="1:27" s="47" customFormat="1" ht="12.75" customHeight="1" x14ac:dyDescent="0.2">
      <c r="A366" s="121"/>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01.09.2016</v>
      </c>
      <c r="B367" s="37">
        <f>SUMIFS(СВЦЭМ!$K$34:$K$777,СВЦЭМ!$A$34:$A$777,$A367,СВЦЭМ!$B$34:$B$777,B$366)+'СЕТ СН'!$F$13</f>
        <v>433.06125888000003</v>
      </c>
      <c r="C367" s="37">
        <f>SUMIFS(СВЦЭМ!$K$34:$K$777,СВЦЭМ!$A$34:$A$777,$A367,СВЦЭМ!$B$34:$B$777,C$366)+'СЕТ СН'!$F$13</f>
        <v>476.63308467000002</v>
      </c>
      <c r="D367" s="37">
        <f>SUMIFS(СВЦЭМ!$K$34:$K$777,СВЦЭМ!$A$34:$A$777,$A367,СВЦЭМ!$B$34:$B$777,D$366)+'СЕТ СН'!$F$13</f>
        <v>512.63472151999997</v>
      </c>
      <c r="E367" s="37">
        <f>SUMIFS(СВЦЭМ!$K$34:$K$777,СВЦЭМ!$A$34:$A$777,$A367,СВЦЭМ!$B$34:$B$777,E$366)+'СЕТ СН'!$F$13</f>
        <v>521.97120473999996</v>
      </c>
      <c r="F367" s="37">
        <f>SUMIFS(СВЦЭМ!$K$34:$K$777,СВЦЭМ!$A$34:$A$777,$A367,СВЦЭМ!$B$34:$B$777,F$366)+'СЕТ СН'!$F$13</f>
        <v>522.72832656000003</v>
      </c>
      <c r="G367" s="37">
        <f>SUMIFS(СВЦЭМ!$K$34:$K$777,СВЦЭМ!$A$34:$A$777,$A367,СВЦЭМ!$B$34:$B$777,G$366)+'СЕТ СН'!$F$13</f>
        <v>509.23761605999999</v>
      </c>
      <c r="H367" s="37">
        <f>SUMIFS(СВЦЭМ!$K$34:$K$777,СВЦЭМ!$A$34:$A$777,$A367,СВЦЭМ!$B$34:$B$777,H$366)+'СЕТ СН'!$F$13</f>
        <v>483.05898338999998</v>
      </c>
      <c r="I367" s="37">
        <f>SUMIFS(СВЦЭМ!$K$34:$K$777,СВЦЭМ!$A$34:$A$777,$A367,СВЦЭМ!$B$34:$B$777,I$366)+'СЕТ СН'!$F$13</f>
        <v>436.31624847</v>
      </c>
      <c r="J367" s="37">
        <f>SUMIFS(СВЦЭМ!$K$34:$K$777,СВЦЭМ!$A$34:$A$777,$A367,СВЦЭМ!$B$34:$B$777,J$366)+'СЕТ СН'!$F$13</f>
        <v>392.55473142</v>
      </c>
      <c r="K367" s="37">
        <f>SUMIFS(СВЦЭМ!$K$34:$K$777,СВЦЭМ!$A$34:$A$777,$A367,СВЦЭМ!$B$34:$B$777,K$366)+'СЕТ СН'!$F$13</f>
        <v>375.66682758000002</v>
      </c>
      <c r="L367" s="37">
        <f>SUMIFS(СВЦЭМ!$K$34:$K$777,СВЦЭМ!$A$34:$A$777,$A367,СВЦЭМ!$B$34:$B$777,L$366)+'СЕТ СН'!$F$13</f>
        <v>366.85609834000002</v>
      </c>
      <c r="M367" s="37">
        <f>SUMIFS(СВЦЭМ!$K$34:$K$777,СВЦЭМ!$A$34:$A$777,$A367,СВЦЭМ!$B$34:$B$777,M$366)+'СЕТ СН'!$F$13</f>
        <v>359.05264593999999</v>
      </c>
      <c r="N367" s="37">
        <f>SUMIFS(СВЦЭМ!$K$34:$K$777,СВЦЭМ!$A$34:$A$777,$A367,СВЦЭМ!$B$34:$B$777,N$366)+'СЕТ СН'!$F$13</f>
        <v>353.94280952999998</v>
      </c>
      <c r="O367" s="37">
        <f>SUMIFS(СВЦЭМ!$K$34:$K$777,СВЦЭМ!$A$34:$A$777,$A367,СВЦЭМ!$B$34:$B$777,O$366)+'СЕТ СН'!$F$13</f>
        <v>355.57628445</v>
      </c>
      <c r="P367" s="37">
        <f>SUMIFS(СВЦЭМ!$K$34:$K$777,СВЦЭМ!$A$34:$A$777,$A367,СВЦЭМ!$B$34:$B$777,P$366)+'СЕТ СН'!$F$13</f>
        <v>351.68462640000001</v>
      </c>
      <c r="Q367" s="37">
        <f>SUMIFS(СВЦЭМ!$K$34:$K$777,СВЦЭМ!$A$34:$A$777,$A367,СВЦЭМ!$B$34:$B$777,Q$366)+'СЕТ СН'!$F$13</f>
        <v>358.48965824999999</v>
      </c>
      <c r="R367" s="37">
        <f>SUMIFS(СВЦЭМ!$K$34:$K$777,СВЦЭМ!$A$34:$A$777,$A367,СВЦЭМ!$B$34:$B$777,R$366)+'СЕТ СН'!$F$13</f>
        <v>357.53429060000002</v>
      </c>
      <c r="S367" s="37">
        <f>SUMIFS(СВЦЭМ!$K$34:$K$777,СВЦЭМ!$A$34:$A$777,$A367,СВЦЭМ!$B$34:$B$777,S$366)+'СЕТ СН'!$F$13</f>
        <v>360.14852122000002</v>
      </c>
      <c r="T367" s="37">
        <f>SUMIFS(СВЦЭМ!$K$34:$K$777,СВЦЭМ!$A$34:$A$777,$A367,СВЦЭМ!$B$34:$B$777,T$366)+'СЕТ СН'!$F$13</f>
        <v>368.61382751999997</v>
      </c>
      <c r="U367" s="37">
        <f>SUMIFS(СВЦЭМ!$K$34:$K$777,СВЦЭМ!$A$34:$A$777,$A367,СВЦЭМ!$B$34:$B$777,U$366)+'СЕТ СН'!$F$13</f>
        <v>372.57206109999998</v>
      </c>
      <c r="V367" s="37">
        <f>SUMIFS(СВЦЭМ!$K$34:$K$777,СВЦЭМ!$A$34:$A$777,$A367,СВЦЭМ!$B$34:$B$777,V$366)+'СЕТ СН'!$F$13</f>
        <v>389.6621462</v>
      </c>
      <c r="W367" s="37">
        <f>SUMIFS(СВЦЭМ!$K$34:$K$777,СВЦЭМ!$A$34:$A$777,$A367,СВЦЭМ!$B$34:$B$777,W$366)+'СЕТ СН'!$F$13</f>
        <v>393.98571855</v>
      </c>
      <c r="X367" s="37">
        <f>SUMIFS(СВЦЭМ!$K$34:$K$777,СВЦЭМ!$A$34:$A$777,$A367,СВЦЭМ!$B$34:$B$777,X$366)+'СЕТ СН'!$F$13</f>
        <v>383.94288353000002</v>
      </c>
      <c r="Y367" s="37">
        <f>SUMIFS(СВЦЭМ!$K$34:$K$777,СВЦЭМ!$A$34:$A$777,$A367,СВЦЭМ!$B$34:$B$777,Y$366)+'СЕТ СН'!$F$13</f>
        <v>383.84978010999998</v>
      </c>
      <c r="AA367" s="46"/>
    </row>
    <row r="368" spans="1:27" ht="15.75" x14ac:dyDescent="0.2">
      <c r="A368" s="36">
        <f>A367+1</f>
        <v>42615</v>
      </c>
      <c r="B368" s="37">
        <f>SUMIFS(СВЦЭМ!$K$34:$K$777,СВЦЭМ!$A$34:$A$777,$A368,СВЦЭМ!$B$34:$B$777,B$366)+'СЕТ СН'!$F$13</f>
        <v>436.37678462000002</v>
      </c>
      <c r="C368" s="37">
        <f>SUMIFS(СВЦЭМ!$K$34:$K$777,СВЦЭМ!$A$34:$A$777,$A368,СВЦЭМ!$B$34:$B$777,C$366)+'СЕТ СН'!$F$13</f>
        <v>476.68093012999998</v>
      </c>
      <c r="D368" s="37">
        <f>SUMIFS(СВЦЭМ!$K$34:$K$777,СВЦЭМ!$A$34:$A$777,$A368,СВЦЭМ!$B$34:$B$777,D$366)+'СЕТ СН'!$F$13</f>
        <v>502.78592528000001</v>
      </c>
      <c r="E368" s="37">
        <f>SUMIFS(СВЦЭМ!$K$34:$K$777,СВЦЭМ!$A$34:$A$777,$A368,СВЦЭМ!$B$34:$B$777,E$366)+'СЕТ СН'!$F$13</f>
        <v>512.12718085999995</v>
      </c>
      <c r="F368" s="37">
        <f>SUMIFS(СВЦЭМ!$K$34:$K$777,СВЦЭМ!$A$34:$A$777,$A368,СВЦЭМ!$B$34:$B$777,F$366)+'СЕТ СН'!$F$13</f>
        <v>514.81391888999997</v>
      </c>
      <c r="G368" s="37">
        <f>SUMIFS(СВЦЭМ!$K$34:$K$777,СВЦЭМ!$A$34:$A$777,$A368,СВЦЭМ!$B$34:$B$777,G$366)+'СЕТ СН'!$F$13</f>
        <v>505.71449852000001</v>
      </c>
      <c r="H368" s="37">
        <f>SUMIFS(СВЦЭМ!$K$34:$K$777,СВЦЭМ!$A$34:$A$777,$A368,СВЦЭМ!$B$34:$B$777,H$366)+'СЕТ СН'!$F$13</f>
        <v>470.51683495999998</v>
      </c>
      <c r="I368" s="37">
        <f>SUMIFS(СВЦЭМ!$K$34:$K$777,СВЦЭМ!$A$34:$A$777,$A368,СВЦЭМ!$B$34:$B$777,I$366)+'СЕТ СН'!$F$13</f>
        <v>426.24936606</v>
      </c>
      <c r="J368" s="37">
        <f>SUMIFS(СВЦЭМ!$K$34:$K$777,СВЦЭМ!$A$34:$A$777,$A368,СВЦЭМ!$B$34:$B$777,J$366)+'СЕТ СН'!$F$13</f>
        <v>397.81449142999998</v>
      </c>
      <c r="K368" s="37">
        <f>SUMIFS(СВЦЭМ!$K$34:$K$777,СВЦЭМ!$A$34:$A$777,$A368,СВЦЭМ!$B$34:$B$777,K$366)+'СЕТ СН'!$F$13</f>
        <v>402.30897757999998</v>
      </c>
      <c r="L368" s="37">
        <f>SUMIFS(СВЦЭМ!$K$34:$K$777,СВЦЭМ!$A$34:$A$777,$A368,СВЦЭМ!$B$34:$B$777,L$366)+'СЕТ СН'!$F$13</f>
        <v>388.39389647000002</v>
      </c>
      <c r="M368" s="37">
        <f>SUMIFS(СВЦЭМ!$K$34:$K$777,СВЦЭМ!$A$34:$A$777,$A368,СВЦЭМ!$B$34:$B$777,M$366)+'СЕТ СН'!$F$13</f>
        <v>384.77449260999998</v>
      </c>
      <c r="N368" s="37">
        <f>SUMIFS(СВЦЭМ!$K$34:$K$777,СВЦЭМ!$A$34:$A$777,$A368,СВЦЭМ!$B$34:$B$777,N$366)+'СЕТ СН'!$F$13</f>
        <v>381.51059873000003</v>
      </c>
      <c r="O368" s="37">
        <f>SUMIFS(СВЦЭМ!$K$34:$K$777,СВЦЭМ!$A$34:$A$777,$A368,СВЦЭМ!$B$34:$B$777,O$366)+'СЕТ СН'!$F$13</f>
        <v>384.44835642999999</v>
      </c>
      <c r="P368" s="37">
        <f>SUMIFS(СВЦЭМ!$K$34:$K$777,СВЦЭМ!$A$34:$A$777,$A368,СВЦЭМ!$B$34:$B$777,P$366)+'СЕТ СН'!$F$13</f>
        <v>378.87050390000002</v>
      </c>
      <c r="Q368" s="37">
        <f>SUMIFS(СВЦЭМ!$K$34:$K$777,СВЦЭМ!$A$34:$A$777,$A368,СВЦЭМ!$B$34:$B$777,Q$366)+'СЕТ СН'!$F$13</f>
        <v>381.16816218999998</v>
      </c>
      <c r="R368" s="37">
        <f>SUMIFS(СВЦЭМ!$K$34:$K$777,СВЦЭМ!$A$34:$A$777,$A368,СВЦЭМ!$B$34:$B$777,R$366)+'СЕТ СН'!$F$13</f>
        <v>384.31281991999998</v>
      </c>
      <c r="S368" s="37">
        <f>SUMIFS(СВЦЭМ!$K$34:$K$777,СВЦЭМ!$A$34:$A$777,$A368,СВЦЭМ!$B$34:$B$777,S$366)+'СЕТ СН'!$F$13</f>
        <v>385.94761500999999</v>
      </c>
      <c r="T368" s="37">
        <f>SUMIFS(СВЦЭМ!$K$34:$K$777,СВЦЭМ!$A$34:$A$777,$A368,СВЦЭМ!$B$34:$B$777,T$366)+'СЕТ СН'!$F$13</f>
        <v>391.54288117999999</v>
      </c>
      <c r="U368" s="37">
        <f>SUMIFS(СВЦЭМ!$K$34:$K$777,СВЦЭМ!$A$34:$A$777,$A368,СВЦЭМ!$B$34:$B$777,U$366)+'СЕТ СН'!$F$13</f>
        <v>390.75090525000002</v>
      </c>
      <c r="V368" s="37">
        <f>SUMIFS(СВЦЭМ!$K$34:$K$777,СВЦЭМ!$A$34:$A$777,$A368,СВЦЭМ!$B$34:$B$777,V$366)+'СЕТ СН'!$F$13</f>
        <v>391.53897934000003</v>
      </c>
      <c r="W368" s="37">
        <f>SUMIFS(СВЦЭМ!$K$34:$K$777,СВЦЭМ!$A$34:$A$777,$A368,СВЦЭМ!$B$34:$B$777,W$366)+'СЕТ СН'!$F$13</f>
        <v>380.01013674000001</v>
      </c>
      <c r="X368" s="37">
        <f>SUMIFS(СВЦЭМ!$K$34:$K$777,СВЦЭМ!$A$34:$A$777,$A368,СВЦЭМ!$B$34:$B$777,X$366)+'СЕТ СН'!$F$13</f>
        <v>368.10898959000002</v>
      </c>
      <c r="Y368" s="37">
        <f>SUMIFS(СВЦЭМ!$K$34:$K$777,СВЦЭМ!$A$34:$A$777,$A368,СВЦЭМ!$B$34:$B$777,Y$366)+'СЕТ СН'!$F$13</f>
        <v>381.09089223000001</v>
      </c>
    </row>
    <row r="369" spans="1:25" ht="15.75" x14ac:dyDescent="0.2">
      <c r="A369" s="36">
        <f t="shared" ref="A369:A397" si="10">A368+1</f>
        <v>42616</v>
      </c>
      <c r="B369" s="37">
        <f>SUMIFS(СВЦЭМ!$K$34:$K$777,СВЦЭМ!$A$34:$A$777,$A369,СВЦЭМ!$B$34:$B$777,B$366)+'СЕТ СН'!$F$13</f>
        <v>433.53908852000001</v>
      </c>
      <c r="C369" s="37">
        <f>SUMIFS(СВЦЭМ!$K$34:$K$777,СВЦЭМ!$A$34:$A$777,$A369,СВЦЭМ!$B$34:$B$777,C$366)+'СЕТ СН'!$F$13</f>
        <v>478.00181938999998</v>
      </c>
      <c r="D369" s="37">
        <f>SUMIFS(СВЦЭМ!$K$34:$K$777,СВЦЭМ!$A$34:$A$777,$A369,СВЦЭМ!$B$34:$B$777,D$366)+'СЕТ СН'!$F$13</f>
        <v>503.11576573999997</v>
      </c>
      <c r="E369" s="37">
        <f>SUMIFS(СВЦЭМ!$K$34:$K$777,СВЦЭМ!$A$34:$A$777,$A369,СВЦЭМ!$B$34:$B$777,E$366)+'СЕТ СН'!$F$13</f>
        <v>515.34740199999999</v>
      </c>
      <c r="F369" s="37">
        <f>SUMIFS(СВЦЭМ!$K$34:$K$777,СВЦЭМ!$A$34:$A$777,$A369,СВЦЭМ!$B$34:$B$777,F$366)+'СЕТ СН'!$F$13</f>
        <v>516.58623841999997</v>
      </c>
      <c r="G369" s="37">
        <f>SUMIFS(СВЦЭМ!$K$34:$K$777,СВЦЭМ!$A$34:$A$777,$A369,СВЦЭМ!$B$34:$B$777,G$366)+'СЕТ СН'!$F$13</f>
        <v>510.38857705999999</v>
      </c>
      <c r="H369" s="37">
        <f>SUMIFS(СВЦЭМ!$K$34:$K$777,СВЦЭМ!$A$34:$A$777,$A369,СВЦЭМ!$B$34:$B$777,H$366)+'СЕТ СН'!$F$13</f>
        <v>500.47040579999998</v>
      </c>
      <c r="I369" s="37">
        <f>SUMIFS(СВЦЭМ!$K$34:$K$777,СВЦЭМ!$A$34:$A$777,$A369,СВЦЭМ!$B$34:$B$777,I$366)+'СЕТ СН'!$F$13</f>
        <v>471.82451277000001</v>
      </c>
      <c r="J369" s="37">
        <f>SUMIFS(СВЦЭМ!$K$34:$K$777,СВЦЭМ!$A$34:$A$777,$A369,СВЦЭМ!$B$34:$B$777,J$366)+'СЕТ СН'!$F$13</f>
        <v>419.53677536999999</v>
      </c>
      <c r="K369" s="37">
        <f>SUMIFS(СВЦЭМ!$K$34:$K$777,СВЦЭМ!$A$34:$A$777,$A369,СВЦЭМ!$B$34:$B$777,K$366)+'СЕТ СН'!$F$13</f>
        <v>391.03301096000001</v>
      </c>
      <c r="L369" s="37">
        <f>SUMIFS(СВЦЭМ!$K$34:$K$777,СВЦЭМ!$A$34:$A$777,$A369,СВЦЭМ!$B$34:$B$777,L$366)+'СЕТ СН'!$F$13</f>
        <v>380.29389803999999</v>
      </c>
      <c r="M369" s="37">
        <f>SUMIFS(СВЦЭМ!$K$34:$K$777,СВЦЭМ!$A$34:$A$777,$A369,СВЦЭМ!$B$34:$B$777,M$366)+'СЕТ СН'!$F$13</f>
        <v>372.90154053999998</v>
      </c>
      <c r="N369" s="37">
        <f>SUMIFS(СВЦЭМ!$K$34:$K$777,СВЦЭМ!$A$34:$A$777,$A369,СВЦЭМ!$B$34:$B$777,N$366)+'СЕТ СН'!$F$13</f>
        <v>366.26571422000001</v>
      </c>
      <c r="O369" s="37">
        <f>SUMIFS(СВЦЭМ!$K$34:$K$777,СВЦЭМ!$A$34:$A$777,$A369,СВЦЭМ!$B$34:$B$777,O$366)+'СЕТ СН'!$F$13</f>
        <v>364.80697636999997</v>
      </c>
      <c r="P369" s="37">
        <f>SUMIFS(СВЦЭМ!$K$34:$K$777,СВЦЭМ!$A$34:$A$777,$A369,СВЦЭМ!$B$34:$B$777,P$366)+'СЕТ СН'!$F$13</f>
        <v>380.33510221</v>
      </c>
      <c r="Q369" s="37">
        <f>SUMIFS(СВЦЭМ!$K$34:$K$777,СВЦЭМ!$A$34:$A$777,$A369,СВЦЭМ!$B$34:$B$777,Q$366)+'СЕТ СН'!$F$13</f>
        <v>374.51077185000003</v>
      </c>
      <c r="R369" s="37">
        <f>SUMIFS(СВЦЭМ!$K$34:$K$777,СВЦЭМ!$A$34:$A$777,$A369,СВЦЭМ!$B$34:$B$777,R$366)+'СЕТ СН'!$F$13</f>
        <v>374.94523946999999</v>
      </c>
      <c r="S369" s="37">
        <f>SUMIFS(СВЦЭМ!$K$34:$K$777,СВЦЭМ!$A$34:$A$777,$A369,СВЦЭМ!$B$34:$B$777,S$366)+'СЕТ СН'!$F$13</f>
        <v>376.23169790999998</v>
      </c>
      <c r="T369" s="37">
        <f>SUMIFS(СВЦЭМ!$K$34:$K$777,СВЦЭМ!$A$34:$A$777,$A369,СВЦЭМ!$B$34:$B$777,T$366)+'СЕТ СН'!$F$13</f>
        <v>381.42571905</v>
      </c>
      <c r="U369" s="37">
        <f>SUMIFS(СВЦЭМ!$K$34:$K$777,СВЦЭМ!$A$34:$A$777,$A369,СВЦЭМ!$B$34:$B$777,U$366)+'СЕТ СН'!$F$13</f>
        <v>375.53420726000002</v>
      </c>
      <c r="V369" s="37">
        <f>SUMIFS(СВЦЭМ!$K$34:$K$777,СВЦЭМ!$A$34:$A$777,$A369,СВЦЭМ!$B$34:$B$777,V$366)+'СЕТ СН'!$F$13</f>
        <v>382.07099491999998</v>
      </c>
      <c r="W369" s="37">
        <f>SUMIFS(СВЦЭМ!$K$34:$K$777,СВЦЭМ!$A$34:$A$777,$A369,СВЦЭМ!$B$34:$B$777,W$366)+'СЕТ СН'!$F$13</f>
        <v>378.4145034</v>
      </c>
      <c r="X369" s="37">
        <f>SUMIFS(СВЦЭМ!$K$34:$K$777,СВЦЭМ!$A$34:$A$777,$A369,СВЦЭМ!$B$34:$B$777,X$366)+'СЕТ СН'!$F$13</f>
        <v>377.51939553</v>
      </c>
      <c r="Y369" s="37">
        <f>SUMIFS(СВЦЭМ!$K$34:$K$777,СВЦЭМ!$A$34:$A$777,$A369,СВЦЭМ!$B$34:$B$777,Y$366)+'СЕТ СН'!$F$13</f>
        <v>390.32537418999999</v>
      </c>
    </row>
    <row r="370" spans="1:25" ht="15.75" x14ac:dyDescent="0.2">
      <c r="A370" s="36">
        <f t="shared" si="10"/>
        <v>42617</v>
      </c>
      <c r="B370" s="37">
        <f>SUMIFS(СВЦЭМ!$K$34:$K$777,СВЦЭМ!$A$34:$A$777,$A370,СВЦЭМ!$B$34:$B$777,B$366)+'СЕТ СН'!$F$13</f>
        <v>416.10763801000002</v>
      </c>
      <c r="C370" s="37">
        <f>SUMIFS(СВЦЭМ!$K$34:$K$777,СВЦЭМ!$A$34:$A$777,$A370,СВЦЭМ!$B$34:$B$777,C$366)+'СЕТ СН'!$F$13</f>
        <v>447.11392760000001</v>
      </c>
      <c r="D370" s="37">
        <f>SUMIFS(СВЦЭМ!$K$34:$K$777,СВЦЭМ!$A$34:$A$777,$A370,СВЦЭМ!$B$34:$B$777,D$366)+'СЕТ СН'!$F$13</f>
        <v>463.15449361999998</v>
      </c>
      <c r="E370" s="37">
        <f>SUMIFS(СВЦЭМ!$K$34:$K$777,СВЦЭМ!$A$34:$A$777,$A370,СВЦЭМ!$B$34:$B$777,E$366)+'СЕТ СН'!$F$13</f>
        <v>475.15274486999999</v>
      </c>
      <c r="F370" s="37">
        <f>SUMIFS(СВЦЭМ!$K$34:$K$777,СВЦЭМ!$A$34:$A$777,$A370,СВЦЭМ!$B$34:$B$777,F$366)+'СЕТ СН'!$F$13</f>
        <v>484.00248458999999</v>
      </c>
      <c r="G370" s="37">
        <f>SUMIFS(СВЦЭМ!$K$34:$K$777,СВЦЭМ!$A$34:$A$777,$A370,СВЦЭМ!$B$34:$B$777,G$366)+'СЕТ СН'!$F$13</f>
        <v>482.6613266</v>
      </c>
      <c r="H370" s="37">
        <f>SUMIFS(СВЦЭМ!$K$34:$K$777,СВЦЭМ!$A$34:$A$777,$A370,СВЦЭМ!$B$34:$B$777,H$366)+'СЕТ СН'!$F$13</f>
        <v>472.10171279999997</v>
      </c>
      <c r="I370" s="37">
        <f>SUMIFS(СВЦЭМ!$K$34:$K$777,СВЦЭМ!$A$34:$A$777,$A370,СВЦЭМ!$B$34:$B$777,I$366)+'СЕТ СН'!$F$13</f>
        <v>456.96645422</v>
      </c>
      <c r="J370" s="37">
        <f>SUMIFS(СВЦЭМ!$K$34:$K$777,СВЦЭМ!$A$34:$A$777,$A370,СВЦЭМ!$B$34:$B$777,J$366)+'СЕТ СН'!$F$13</f>
        <v>399.83844126000002</v>
      </c>
      <c r="K370" s="37">
        <f>SUMIFS(СВЦЭМ!$K$34:$K$777,СВЦЭМ!$A$34:$A$777,$A370,СВЦЭМ!$B$34:$B$777,K$366)+'СЕТ СН'!$F$13</f>
        <v>352.26821559000001</v>
      </c>
      <c r="L370" s="37">
        <f>SUMIFS(СВЦЭМ!$K$34:$K$777,СВЦЭМ!$A$34:$A$777,$A370,СВЦЭМ!$B$34:$B$777,L$366)+'СЕТ СН'!$F$13</f>
        <v>330.71208926999998</v>
      </c>
      <c r="M370" s="37">
        <f>SUMIFS(СВЦЭМ!$K$34:$K$777,СВЦЭМ!$A$34:$A$777,$A370,СВЦЭМ!$B$34:$B$777,M$366)+'СЕТ СН'!$F$13</f>
        <v>353.08058298999998</v>
      </c>
      <c r="N370" s="37">
        <f>SUMIFS(СВЦЭМ!$K$34:$K$777,СВЦЭМ!$A$34:$A$777,$A370,СВЦЭМ!$B$34:$B$777,N$366)+'СЕТ СН'!$F$13</f>
        <v>344.26348073999998</v>
      </c>
      <c r="O370" s="37">
        <f>SUMIFS(СВЦЭМ!$K$34:$K$777,СВЦЭМ!$A$34:$A$777,$A370,СВЦЭМ!$B$34:$B$777,O$366)+'СЕТ СН'!$F$13</f>
        <v>340.77358312000001</v>
      </c>
      <c r="P370" s="37">
        <f>SUMIFS(СВЦЭМ!$K$34:$K$777,СВЦЭМ!$A$34:$A$777,$A370,СВЦЭМ!$B$34:$B$777,P$366)+'СЕТ СН'!$F$13</f>
        <v>335.25513945</v>
      </c>
      <c r="Q370" s="37">
        <f>SUMIFS(СВЦЭМ!$K$34:$K$777,СВЦЭМ!$A$34:$A$777,$A370,СВЦЭМ!$B$34:$B$777,Q$366)+'СЕТ СН'!$F$13</f>
        <v>333.67980399999999</v>
      </c>
      <c r="R370" s="37">
        <f>SUMIFS(СВЦЭМ!$K$34:$K$777,СВЦЭМ!$A$34:$A$777,$A370,СВЦЭМ!$B$34:$B$777,R$366)+'СЕТ СН'!$F$13</f>
        <v>333.0917475</v>
      </c>
      <c r="S370" s="37">
        <f>SUMIFS(СВЦЭМ!$K$34:$K$777,СВЦЭМ!$A$34:$A$777,$A370,СВЦЭМ!$B$34:$B$777,S$366)+'СЕТ СН'!$F$13</f>
        <v>331.33726078000001</v>
      </c>
      <c r="T370" s="37">
        <f>SUMIFS(СВЦЭМ!$K$34:$K$777,СВЦЭМ!$A$34:$A$777,$A370,СВЦЭМ!$B$34:$B$777,T$366)+'СЕТ СН'!$F$13</f>
        <v>332.94115334000003</v>
      </c>
      <c r="U370" s="37">
        <f>SUMIFS(СВЦЭМ!$K$34:$K$777,СВЦЭМ!$A$34:$A$777,$A370,СВЦЭМ!$B$34:$B$777,U$366)+'СЕТ СН'!$F$13</f>
        <v>332.07611911999999</v>
      </c>
      <c r="V370" s="37">
        <f>SUMIFS(СВЦЭМ!$K$34:$K$777,СВЦЭМ!$A$34:$A$777,$A370,СВЦЭМ!$B$34:$B$777,V$366)+'СЕТ СН'!$F$13</f>
        <v>354.33896014999999</v>
      </c>
      <c r="W370" s="37">
        <f>SUMIFS(СВЦЭМ!$K$34:$K$777,СВЦЭМ!$A$34:$A$777,$A370,СВЦЭМ!$B$34:$B$777,W$366)+'СЕТ СН'!$F$13</f>
        <v>354.87054276999999</v>
      </c>
      <c r="X370" s="37">
        <f>SUMIFS(СВЦЭМ!$K$34:$K$777,СВЦЭМ!$A$34:$A$777,$A370,СВЦЭМ!$B$34:$B$777,X$366)+'СЕТ СН'!$F$13</f>
        <v>347.70429016999998</v>
      </c>
      <c r="Y370" s="37">
        <f>SUMIFS(СВЦЭМ!$K$34:$K$777,СВЦЭМ!$A$34:$A$777,$A370,СВЦЭМ!$B$34:$B$777,Y$366)+'СЕТ СН'!$F$13</f>
        <v>366.22664652999998</v>
      </c>
    </row>
    <row r="371" spans="1:25" ht="15.75" x14ac:dyDescent="0.2">
      <c r="A371" s="36">
        <f t="shared" si="10"/>
        <v>42618</v>
      </c>
      <c r="B371" s="37">
        <f>SUMIFS(СВЦЭМ!$K$34:$K$777,СВЦЭМ!$A$34:$A$777,$A371,СВЦЭМ!$B$34:$B$777,B$366)+'СЕТ СН'!$F$13</f>
        <v>416.61640263999999</v>
      </c>
      <c r="C371" s="37">
        <f>SUMIFS(СВЦЭМ!$K$34:$K$777,СВЦЭМ!$A$34:$A$777,$A371,СВЦЭМ!$B$34:$B$777,C$366)+'СЕТ СН'!$F$13</f>
        <v>455.81129246</v>
      </c>
      <c r="D371" s="37">
        <f>SUMIFS(СВЦЭМ!$K$34:$K$777,СВЦЭМ!$A$34:$A$777,$A371,СВЦЭМ!$B$34:$B$777,D$366)+'СЕТ СН'!$F$13</f>
        <v>471.03506568</v>
      </c>
      <c r="E371" s="37">
        <f>SUMIFS(СВЦЭМ!$K$34:$K$777,СВЦЭМ!$A$34:$A$777,$A371,СВЦЭМ!$B$34:$B$777,E$366)+'СЕТ СН'!$F$13</f>
        <v>484.17197915000003</v>
      </c>
      <c r="F371" s="37">
        <f>SUMIFS(СВЦЭМ!$K$34:$K$777,СВЦЭМ!$A$34:$A$777,$A371,СВЦЭМ!$B$34:$B$777,F$366)+'СЕТ СН'!$F$13</f>
        <v>485.75898731000001</v>
      </c>
      <c r="G371" s="37">
        <f>SUMIFS(СВЦЭМ!$K$34:$K$777,СВЦЭМ!$A$34:$A$777,$A371,СВЦЭМ!$B$34:$B$777,G$366)+'СЕТ СН'!$F$13</f>
        <v>476.28879504000002</v>
      </c>
      <c r="H371" s="37">
        <f>SUMIFS(СВЦЭМ!$K$34:$K$777,СВЦЭМ!$A$34:$A$777,$A371,СВЦЭМ!$B$34:$B$777,H$366)+'СЕТ СН'!$F$13</f>
        <v>453.04919812999998</v>
      </c>
      <c r="I371" s="37">
        <f>SUMIFS(СВЦЭМ!$K$34:$K$777,СВЦЭМ!$A$34:$A$777,$A371,СВЦЭМ!$B$34:$B$777,I$366)+'СЕТ СН'!$F$13</f>
        <v>415.80114243000003</v>
      </c>
      <c r="J371" s="37">
        <f>SUMIFS(СВЦЭМ!$K$34:$K$777,СВЦЭМ!$A$34:$A$777,$A371,СВЦЭМ!$B$34:$B$777,J$366)+'СЕТ СН'!$F$13</f>
        <v>384.60529129000003</v>
      </c>
      <c r="K371" s="37">
        <f>SUMIFS(СВЦЭМ!$K$34:$K$777,СВЦЭМ!$A$34:$A$777,$A371,СВЦЭМ!$B$34:$B$777,K$366)+'СЕТ СН'!$F$13</f>
        <v>382.10032036000001</v>
      </c>
      <c r="L371" s="37">
        <f>SUMIFS(СВЦЭМ!$K$34:$K$777,СВЦЭМ!$A$34:$A$777,$A371,СВЦЭМ!$B$34:$B$777,L$366)+'СЕТ СН'!$F$13</f>
        <v>371.69778317999999</v>
      </c>
      <c r="M371" s="37">
        <f>SUMIFS(СВЦЭМ!$K$34:$K$777,СВЦЭМ!$A$34:$A$777,$A371,СВЦЭМ!$B$34:$B$777,M$366)+'СЕТ СН'!$F$13</f>
        <v>372.77907004999997</v>
      </c>
      <c r="N371" s="37">
        <f>SUMIFS(СВЦЭМ!$K$34:$K$777,СВЦЭМ!$A$34:$A$777,$A371,СВЦЭМ!$B$34:$B$777,N$366)+'СЕТ СН'!$F$13</f>
        <v>367.27476231999998</v>
      </c>
      <c r="O371" s="37">
        <f>SUMIFS(СВЦЭМ!$K$34:$K$777,СВЦЭМ!$A$34:$A$777,$A371,СВЦЭМ!$B$34:$B$777,O$366)+'СЕТ СН'!$F$13</f>
        <v>369.46226467000002</v>
      </c>
      <c r="P371" s="37">
        <f>SUMIFS(СВЦЭМ!$K$34:$K$777,СВЦЭМ!$A$34:$A$777,$A371,СВЦЭМ!$B$34:$B$777,P$366)+'СЕТ СН'!$F$13</f>
        <v>387.80145014999999</v>
      </c>
      <c r="Q371" s="37">
        <f>SUMIFS(СВЦЭМ!$K$34:$K$777,СВЦЭМ!$A$34:$A$777,$A371,СВЦЭМ!$B$34:$B$777,Q$366)+'СЕТ СН'!$F$13</f>
        <v>400.69358299999999</v>
      </c>
      <c r="R371" s="37">
        <f>SUMIFS(СВЦЭМ!$K$34:$K$777,СВЦЭМ!$A$34:$A$777,$A371,СВЦЭМ!$B$34:$B$777,R$366)+'СЕТ СН'!$F$13</f>
        <v>409.12217035999998</v>
      </c>
      <c r="S371" s="37">
        <f>SUMIFS(СВЦЭМ!$K$34:$K$777,СВЦЭМ!$A$34:$A$777,$A371,СВЦЭМ!$B$34:$B$777,S$366)+'СЕТ СН'!$F$13</f>
        <v>407.20246662</v>
      </c>
      <c r="T371" s="37">
        <f>SUMIFS(СВЦЭМ!$K$34:$K$777,СВЦЭМ!$A$34:$A$777,$A371,СВЦЭМ!$B$34:$B$777,T$366)+'СЕТ СН'!$F$13</f>
        <v>406.06047161999999</v>
      </c>
      <c r="U371" s="37">
        <f>SUMIFS(СВЦЭМ!$K$34:$K$777,СВЦЭМ!$A$34:$A$777,$A371,СВЦЭМ!$B$34:$B$777,U$366)+'СЕТ СН'!$F$13</f>
        <v>414.01003155000001</v>
      </c>
      <c r="V371" s="37">
        <f>SUMIFS(СВЦЭМ!$K$34:$K$777,СВЦЭМ!$A$34:$A$777,$A371,СВЦЭМ!$B$34:$B$777,V$366)+'СЕТ СН'!$F$13</f>
        <v>411.26498362000001</v>
      </c>
      <c r="W371" s="37">
        <f>SUMIFS(СВЦЭМ!$K$34:$K$777,СВЦЭМ!$A$34:$A$777,$A371,СВЦЭМ!$B$34:$B$777,W$366)+'СЕТ СН'!$F$13</f>
        <v>403.04873484000001</v>
      </c>
      <c r="X371" s="37">
        <f>SUMIFS(СВЦЭМ!$K$34:$K$777,СВЦЭМ!$A$34:$A$777,$A371,СВЦЭМ!$B$34:$B$777,X$366)+'СЕТ СН'!$F$13</f>
        <v>398.15241952000002</v>
      </c>
      <c r="Y371" s="37">
        <f>SUMIFS(СВЦЭМ!$K$34:$K$777,СВЦЭМ!$A$34:$A$777,$A371,СВЦЭМ!$B$34:$B$777,Y$366)+'СЕТ СН'!$F$13</f>
        <v>408.87567143000001</v>
      </c>
    </row>
    <row r="372" spans="1:25" ht="15.75" x14ac:dyDescent="0.2">
      <c r="A372" s="36">
        <f t="shared" si="10"/>
        <v>42619</v>
      </c>
      <c r="B372" s="37">
        <f>SUMIFS(СВЦЭМ!$K$34:$K$777,СВЦЭМ!$A$34:$A$777,$A372,СВЦЭМ!$B$34:$B$777,B$366)+'СЕТ СН'!$F$13</f>
        <v>412.16823429999999</v>
      </c>
      <c r="C372" s="37">
        <f>SUMIFS(СВЦЭМ!$K$34:$K$777,СВЦЭМ!$A$34:$A$777,$A372,СВЦЭМ!$B$34:$B$777,C$366)+'СЕТ СН'!$F$13</f>
        <v>458.76903607999998</v>
      </c>
      <c r="D372" s="37">
        <f>SUMIFS(СВЦЭМ!$K$34:$K$777,СВЦЭМ!$A$34:$A$777,$A372,СВЦЭМ!$B$34:$B$777,D$366)+'СЕТ СН'!$F$13</f>
        <v>489.94300364999998</v>
      </c>
      <c r="E372" s="37">
        <f>SUMIFS(СВЦЭМ!$K$34:$K$777,СВЦЭМ!$A$34:$A$777,$A372,СВЦЭМ!$B$34:$B$777,E$366)+'СЕТ СН'!$F$13</f>
        <v>503.83760518999998</v>
      </c>
      <c r="F372" s="37">
        <f>SUMIFS(СВЦЭМ!$K$34:$K$777,СВЦЭМ!$A$34:$A$777,$A372,СВЦЭМ!$B$34:$B$777,F$366)+'СЕТ СН'!$F$13</f>
        <v>504.95468965999999</v>
      </c>
      <c r="G372" s="37">
        <f>SUMIFS(СВЦЭМ!$K$34:$K$777,СВЦЭМ!$A$34:$A$777,$A372,СВЦЭМ!$B$34:$B$777,G$366)+'СЕТ СН'!$F$13</f>
        <v>491.72889913</v>
      </c>
      <c r="H372" s="37">
        <f>SUMIFS(СВЦЭМ!$K$34:$K$777,СВЦЭМ!$A$34:$A$777,$A372,СВЦЭМ!$B$34:$B$777,H$366)+'СЕТ СН'!$F$13</f>
        <v>454.38857357000001</v>
      </c>
      <c r="I372" s="37">
        <f>SUMIFS(СВЦЭМ!$K$34:$K$777,СВЦЭМ!$A$34:$A$777,$A372,СВЦЭМ!$B$34:$B$777,I$366)+'СЕТ СН'!$F$13</f>
        <v>391.22460173000002</v>
      </c>
      <c r="J372" s="37">
        <f>SUMIFS(СВЦЭМ!$K$34:$K$777,СВЦЭМ!$A$34:$A$777,$A372,СВЦЭМ!$B$34:$B$777,J$366)+'СЕТ СН'!$F$13</f>
        <v>344.96428481999999</v>
      </c>
      <c r="K372" s="37">
        <f>SUMIFS(СВЦЭМ!$K$34:$K$777,СВЦЭМ!$A$34:$A$777,$A372,СВЦЭМ!$B$34:$B$777,K$366)+'СЕТ СН'!$F$13</f>
        <v>338.23982625999997</v>
      </c>
      <c r="L372" s="37">
        <f>SUMIFS(СВЦЭМ!$K$34:$K$777,СВЦЭМ!$A$34:$A$777,$A372,СВЦЭМ!$B$34:$B$777,L$366)+'СЕТ СН'!$F$13</f>
        <v>341.89551918000001</v>
      </c>
      <c r="M372" s="37">
        <f>SUMIFS(СВЦЭМ!$K$34:$K$777,СВЦЭМ!$A$34:$A$777,$A372,СВЦЭМ!$B$34:$B$777,M$366)+'СЕТ СН'!$F$13</f>
        <v>357.25179910999998</v>
      </c>
      <c r="N372" s="37">
        <f>SUMIFS(СВЦЭМ!$K$34:$K$777,СВЦЭМ!$A$34:$A$777,$A372,СВЦЭМ!$B$34:$B$777,N$366)+'СЕТ СН'!$F$13</f>
        <v>346.75271299000002</v>
      </c>
      <c r="O372" s="37">
        <f>SUMIFS(СВЦЭМ!$K$34:$K$777,СВЦЭМ!$A$34:$A$777,$A372,СВЦЭМ!$B$34:$B$777,O$366)+'СЕТ СН'!$F$13</f>
        <v>349.81332541</v>
      </c>
      <c r="P372" s="37">
        <f>SUMIFS(СВЦЭМ!$K$34:$K$777,СВЦЭМ!$A$34:$A$777,$A372,СВЦЭМ!$B$34:$B$777,P$366)+'СЕТ СН'!$F$13</f>
        <v>349.52664916999998</v>
      </c>
      <c r="Q372" s="37">
        <f>SUMIFS(СВЦЭМ!$K$34:$K$777,СВЦЭМ!$A$34:$A$777,$A372,СВЦЭМ!$B$34:$B$777,Q$366)+'СЕТ СН'!$F$13</f>
        <v>350.97083364999997</v>
      </c>
      <c r="R372" s="37">
        <f>SUMIFS(СВЦЭМ!$K$34:$K$777,СВЦЭМ!$A$34:$A$777,$A372,СВЦЭМ!$B$34:$B$777,R$366)+'СЕТ СН'!$F$13</f>
        <v>352.01689477999997</v>
      </c>
      <c r="S372" s="37">
        <f>SUMIFS(СВЦЭМ!$K$34:$K$777,СВЦЭМ!$A$34:$A$777,$A372,СВЦЭМ!$B$34:$B$777,S$366)+'СЕТ СН'!$F$13</f>
        <v>349.37487934000001</v>
      </c>
      <c r="T372" s="37">
        <f>SUMIFS(СВЦЭМ!$K$34:$K$777,СВЦЭМ!$A$34:$A$777,$A372,СВЦЭМ!$B$34:$B$777,T$366)+'СЕТ СН'!$F$13</f>
        <v>354.08196077999997</v>
      </c>
      <c r="U372" s="37">
        <f>SUMIFS(СВЦЭМ!$K$34:$K$777,СВЦЭМ!$A$34:$A$777,$A372,СВЦЭМ!$B$34:$B$777,U$366)+'СЕТ СН'!$F$13</f>
        <v>365.81637523000001</v>
      </c>
      <c r="V372" s="37">
        <f>SUMIFS(СВЦЭМ!$K$34:$K$777,СВЦЭМ!$A$34:$A$777,$A372,СВЦЭМ!$B$34:$B$777,V$366)+'СЕТ СН'!$F$13</f>
        <v>387.71159254999998</v>
      </c>
      <c r="W372" s="37">
        <f>SUMIFS(СВЦЭМ!$K$34:$K$777,СВЦЭМ!$A$34:$A$777,$A372,СВЦЭМ!$B$34:$B$777,W$366)+'СЕТ СН'!$F$13</f>
        <v>380.63035327</v>
      </c>
      <c r="X372" s="37">
        <f>SUMIFS(СВЦЭМ!$K$34:$K$777,СВЦЭМ!$A$34:$A$777,$A372,СВЦЭМ!$B$34:$B$777,X$366)+'СЕТ СН'!$F$13</f>
        <v>348.98969968</v>
      </c>
      <c r="Y372" s="37">
        <f>SUMIFS(СВЦЭМ!$K$34:$K$777,СВЦЭМ!$A$34:$A$777,$A372,СВЦЭМ!$B$34:$B$777,Y$366)+'СЕТ СН'!$F$13</f>
        <v>363.12408898000001</v>
      </c>
    </row>
    <row r="373" spans="1:25" ht="15.75" x14ac:dyDescent="0.2">
      <c r="A373" s="36">
        <f t="shared" si="10"/>
        <v>42620</v>
      </c>
      <c r="B373" s="37">
        <f>SUMIFS(СВЦЭМ!$K$34:$K$777,СВЦЭМ!$A$34:$A$777,$A373,СВЦЭМ!$B$34:$B$777,B$366)+'СЕТ СН'!$F$13</f>
        <v>420.40566068999999</v>
      </c>
      <c r="C373" s="37">
        <f>SUMIFS(СВЦЭМ!$K$34:$K$777,СВЦЭМ!$A$34:$A$777,$A373,СВЦЭМ!$B$34:$B$777,C$366)+'СЕТ СН'!$F$13</f>
        <v>464.83507242000002</v>
      </c>
      <c r="D373" s="37">
        <f>SUMIFS(СВЦЭМ!$K$34:$K$777,СВЦЭМ!$A$34:$A$777,$A373,СВЦЭМ!$B$34:$B$777,D$366)+'СЕТ СН'!$F$13</f>
        <v>488.32372350000003</v>
      </c>
      <c r="E373" s="37">
        <f>SUMIFS(СВЦЭМ!$K$34:$K$777,СВЦЭМ!$A$34:$A$777,$A373,СВЦЭМ!$B$34:$B$777,E$366)+'СЕТ СН'!$F$13</f>
        <v>501.59655191000002</v>
      </c>
      <c r="F373" s="37">
        <f>SUMIFS(СВЦЭМ!$K$34:$K$777,СВЦЭМ!$A$34:$A$777,$A373,СВЦЭМ!$B$34:$B$777,F$366)+'СЕТ СН'!$F$13</f>
        <v>505.70763324000001</v>
      </c>
      <c r="G373" s="37">
        <f>SUMIFS(СВЦЭМ!$K$34:$K$777,СВЦЭМ!$A$34:$A$777,$A373,СВЦЭМ!$B$34:$B$777,G$366)+'СЕТ СН'!$F$13</f>
        <v>493.70283948000002</v>
      </c>
      <c r="H373" s="37">
        <f>SUMIFS(СВЦЭМ!$K$34:$K$777,СВЦЭМ!$A$34:$A$777,$A373,СВЦЭМ!$B$34:$B$777,H$366)+'СЕТ СН'!$F$13</f>
        <v>457.81722187000003</v>
      </c>
      <c r="I373" s="37">
        <f>SUMIFS(СВЦЭМ!$K$34:$K$777,СВЦЭМ!$A$34:$A$777,$A373,СВЦЭМ!$B$34:$B$777,I$366)+'СЕТ СН'!$F$13</f>
        <v>417.66023949999999</v>
      </c>
      <c r="J373" s="37">
        <f>SUMIFS(СВЦЭМ!$K$34:$K$777,СВЦЭМ!$A$34:$A$777,$A373,СВЦЭМ!$B$34:$B$777,J$366)+'СЕТ СН'!$F$13</f>
        <v>388.76495476999997</v>
      </c>
      <c r="K373" s="37">
        <f>SUMIFS(СВЦЭМ!$K$34:$K$777,СВЦЭМ!$A$34:$A$777,$A373,СВЦЭМ!$B$34:$B$777,K$366)+'СЕТ СН'!$F$13</f>
        <v>396.96425147000002</v>
      </c>
      <c r="L373" s="37">
        <f>SUMIFS(СВЦЭМ!$K$34:$K$777,СВЦЭМ!$A$34:$A$777,$A373,СВЦЭМ!$B$34:$B$777,L$366)+'СЕТ СН'!$F$13</f>
        <v>385.764996</v>
      </c>
      <c r="M373" s="37">
        <f>SUMIFS(СВЦЭМ!$K$34:$K$777,СВЦЭМ!$A$34:$A$777,$A373,СВЦЭМ!$B$34:$B$777,M$366)+'СЕТ СН'!$F$13</f>
        <v>411.08689127999997</v>
      </c>
      <c r="N373" s="37">
        <f>SUMIFS(СВЦЭМ!$K$34:$K$777,СВЦЭМ!$A$34:$A$777,$A373,СВЦЭМ!$B$34:$B$777,N$366)+'СЕТ СН'!$F$13</f>
        <v>393.25809851000002</v>
      </c>
      <c r="O373" s="37">
        <f>SUMIFS(СВЦЭМ!$K$34:$K$777,СВЦЭМ!$A$34:$A$777,$A373,СВЦЭМ!$B$34:$B$777,O$366)+'СЕТ СН'!$F$13</f>
        <v>397.92559304999997</v>
      </c>
      <c r="P373" s="37">
        <f>SUMIFS(СВЦЭМ!$K$34:$K$777,СВЦЭМ!$A$34:$A$777,$A373,СВЦЭМ!$B$34:$B$777,P$366)+'СЕТ СН'!$F$13</f>
        <v>382.37416521</v>
      </c>
      <c r="Q373" s="37">
        <f>SUMIFS(СВЦЭМ!$K$34:$K$777,СВЦЭМ!$A$34:$A$777,$A373,СВЦЭМ!$B$34:$B$777,Q$366)+'СЕТ СН'!$F$13</f>
        <v>363.53435758000001</v>
      </c>
      <c r="R373" s="37">
        <f>SUMIFS(СВЦЭМ!$K$34:$K$777,СВЦЭМ!$A$34:$A$777,$A373,СВЦЭМ!$B$34:$B$777,R$366)+'СЕТ СН'!$F$13</f>
        <v>430.92375012999997</v>
      </c>
      <c r="S373" s="37">
        <f>SUMIFS(СВЦЭМ!$K$34:$K$777,СВЦЭМ!$A$34:$A$777,$A373,СВЦЭМ!$B$34:$B$777,S$366)+'СЕТ СН'!$F$13</f>
        <v>399.48605001999999</v>
      </c>
      <c r="T373" s="37">
        <f>SUMIFS(СВЦЭМ!$K$34:$K$777,СВЦЭМ!$A$34:$A$777,$A373,СВЦЭМ!$B$34:$B$777,T$366)+'СЕТ СН'!$F$13</f>
        <v>403.76309415999998</v>
      </c>
      <c r="U373" s="37">
        <f>SUMIFS(СВЦЭМ!$K$34:$K$777,СВЦЭМ!$A$34:$A$777,$A373,СВЦЭМ!$B$34:$B$777,U$366)+'СЕТ СН'!$F$13</f>
        <v>413.20443166000001</v>
      </c>
      <c r="V373" s="37">
        <f>SUMIFS(СВЦЭМ!$K$34:$K$777,СВЦЭМ!$A$34:$A$777,$A373,СВЦЭМ!$B$34:$B$777,V$366)+'СЕТ СН'!$F$13</f>
        <v>431.86385839000002</v>
      </c>
      <c r="W373" s="37">
        <f>SUMIFS(СВЦЭМ!$K$34:$K$777,СВЦЭМ!$A$34:$A$777,$A373,СВЦЭМ!$B$34:$B$777,W$366)+'СЕТ СН'!$F$13</f>
        <v>389.38279792999998</v>
      </c>
      <c r="X373" s="37">
        <f>SUMIFS(СВЦЭМ!$K$34:$K$777,СВЦЭМ!$A$34:$A$777,$A373,СВЦЭМ!$B$34:$B$777,X$366)+'СЕТ СН'!$F$13</f>
        <v>364.4602749</v>
      </c>
      <c r="Y373" s="37">
        <f>SUMIFS(СВЦЭМ!$K$34:$K$777,СВЦЭМ!$A$34:$A$777,$A373,СВЦЭМ!$B$34:$B$777,Y$366)+'СЕТ СН'!$F$13</f>
        <v>384.92435733999997</v>
      </c>
    </row>
    <row r="374" spans="1:25" ht="15.75" x14ac:dyDescent="0.2">
      <c r="A374" s="36">
        <f t="shared" si="10"/>
        <v>42621</v>
      </c>
      <c r="B374" s="37">
        <f>SUMIFS(СВЦЭМ!$K$34:$K$777,СВЦЭМ!$A$34:$A$777,$A374,СВЦЭМ!$B$34:$B$777,B$366)+'СЕТ СН'!$F$13</f>
        <v>418.02424924000002</v>
      </c>
      <c r="C374" s="37">
        <f>SUMIFS(СВЦЭМ!$K$34:$K$777,СВЦЭМ!$A$34:$A$777,$A374,СВЦЭМ!$B$34:$B$777,C$366)+'СЕТ СН'!$F$13</f>
        <v>456.65448778000001</v>
      </c>
      <c r="D374" s="37">
        <f>SUMIFS(СВЦЭМ!$K$34:$K$777,СВЦЭМ!$A$34:$A$777,$A374,СВЦЭМ!$B$34:$B$777,D$366)+'СЕТ СН'!$F$13</f>
        <v>486.69042717999997</v>
      </c>
      <c r="E374" s="37">
        <f>SUMIFS(СВЦЭМ!$K$34:$K$777,СВЦЭМ!$A$34:$A$777,$A374,СВЦЭМ!$B$34:$B$777,E$366)+'СЕТ СН'!$F$13</f>
        <v>499.35213324</v>
      </c>
      <c r="F374" s="37">
        <f>SUMIFS(СВЦЭМ!$K$34:$K$777,СВЦЭМ!$A$34:$A$777,$A374,СВЦЭМ!$B$34:$B$777,F$366)+'СЕТ СН'!$F$13</f>
        <v>503.19730808999998</v>
      </c>
      <c r="G374" s="37">
        <f>SUMIFS(СВЦЭМ!$K$34:$K$777,СВЦЭМ!$A$34:$A$777,$A374,СВЦЭМ!$B$34:$B$777,G$366)+'СЕТ СН'!$F$13</f>
        <v>505.88404408999997</v>
      </c>
      <c r="H374" s="37">
        <f>SUMIFS(СВЦЭМ!$K$34:$K$777,СВЦЭМ!$A$34:$A$777,$A374,СВЦЭМ!$B$34:$B$777,H$366)+'СЕТ СН'!$F$13</f>
        <v>487.72213393999999</v>
      </c>
      <c r="I374" s="37">
        <f>SUMIFS(СВЦЭМ!$K$34:$K$777,СВЦЭМ!$A$34:$A$777,$A374,СВЦЭМ!$B$34:$B$777,I$366)+'СЕТ СН'!$F$13</f>
        <v>449.42293274000002</v>
      </c>
      <c r="J374" s="37">
        <f>SUMIFS(СВЦЭМ!$K$34:$K$777,СВЦЭМ!$A$34:$A$777,$A374,СВЦЭМ!$B$34:$B$777,J$366)+'СЕТ СН'!$F$13</f>
        <v>395.26280600000001</v>
      </c>
      <c r="K374" s="37">
        <f>SUMIFS(СВЦЭМ!$K$34:$K$777,СВЦЭМ!$A$34:$A$777,$A374,СВЦЭМ!$B$34:$B$777,K$366)+'СЕТ СН'!$F$13</f>
        <v>356.07818429999998</v>
      </c>
      <c r="L374" s="37">
        <f>SUMIFS(СВЦЭМ!$K$34:$K$777,СВЦЭМ!$A$34:$A$777,$A374,СВЦЭМ!$B$34:$B$777,L$366)+'СЕТ СН'!$F$13</f>
        <v>329.61659320000001</v>
      </c>
      <c r="M374" s="37">
        <f>SUMIFS(СВЦЭМ!$K$34:$K$777,СВЦЭМ!$A$34:$A$777,$A374,СВЦЭМ!$B$34:$B$777,M$366)+'СЕТ СН'!$F$13</f>
        <v>351.77456849999999</v>
      </c>
      <c r="N374" s="37">
        <f>SUMIFS(СВЦЭМ!$K$34:$K$777,СВЦЭМ!$A$34:$A$777,$A374,СВЦЭМ!$B$34:$B$777,N$366)+'СЕТ СН'!$F$13</f>
        <v>365.38032741000001</v>
      </c>
      <c r="O374" s="37">
        <f>SUMIFS(СВЦЭМ!$K$34:$K$777,СВЦЭМ!$A$34:$A$777,$A374,СВЦЭМ!$B$34:$B$777,O$366)+'СЕТ СН'!$F$13</f>
        <v>369.84856575999999</v>
      </c>
      <c r="P374" s="37">
        <f>SUMIFS(СВЦЭМ!$K$34:$K$777,СВЦЭМ!$A$34:$A$777,$A374,СВЦЭМ!$B$34:$B$777,P$366)+'СЕТ СН'!$F$13</f>
        <v>362.29519662000001</v>
      </c>
      <c r="Q374" s="37">
        <f>SUMIFS(СВЦЭМ!$K$34:$K$777,СВЦЭМ!$A$34:$A$777,$A374,СВЦЭМ!$B$34:$B$777,Q$366)+'СЕТ СН'!$F$13</f>
        <v>362.91384025999997</v>
      </c>
      <c r="R374" s="37">
        <f>SUMIFS(СВЦЭМ!$K$34:$K$777,СВЦЭМ!$A$34:$A$777,$A374,СВЦЭМ!$B$34:$B$777,R$366)+'СЕТ СН'!$F$13</f>
        <v>362.64065208</v>
      </c>
      <c r="S374" s="37">
        <f>SUMIFS(СВЦЭМ!$K$34:$K$777,СВЦЭМ!$A$34:$A$777,$A374,СВЦЭМ!$B$34:$B$777,S$366)+'СЕТ СН'!$F$13</f>
        <v>317.83354521000001</v>
      </c>
      <c r="T374" s="37">
        <f>SUMIFS(СВЦЭМ!$K$34:$K$777,СВЦЭМ!$A$34:$A$777,$A374,СВЦЭМ!$B$34:$B$777,T$366)+'СЕТ СН'!$F$13</f>
        <v>320.95313721000002</v>
      </c>
      <c r="U374" s="37">
        <f>SUMIFS(СВЦЭМ!$K$34:$K$777,СВЦЭМ!$A$34:$A$777,$A374,СВЦЭМ!$B$34:$B$777,U$366)+'СЕТ СН'!$F$13</f>
        <v>331.67578660999999</v>
      </c>
      <c r="V374" s="37">
        <f>SUMIFS(СВЦЭМ!$K$34:$K$777,СВЦЭМ!$A$34:$A$777,$A374,СВЦЭМ!$B$34:$B$777,V$366)+'СЕТ СН'!$F$13</f>
        <v>352.04780473</v>
      </c>
      <c r="W374" s="37">
        <f>SUMIFS(СВЦЭМ!$K$34:$K$777,СВЦЭМ!$A$34:$A$777,$A374,СВЦЭМ!$B$34:$B$777,W$366)+'СЕТ СН'!$F$13</f>
        <v>347.90311817000003</v>
      </c>
      <c r="X374" s="37">
        <f>SUMIFS(СВЦЭМ!$K$34:$K$777,СВЦЭМ!$A$34:$A$777,$A374,СВЦЭМ!$B$34:$B$777,X$366)+'СЕТ СН'!$F$13</f>
        <v>333.40646943000002</v>
      </c>
      <c r="Y374" s="37">
        <f>SUMIFS(СВЦЭМ!$K$34:$K$777,СВЦЭМ!$A$34:$A$777,$A374,СВЦЭМ!$B$34:$B$777,Y$366)+'СЕТ СН'!$F$13</f>
        <v>362.71821940000001</v>
      </c>
    </row>
    <row r="375" spans="1:25" ht="15.75" x14ac:dyDescent="0.2">
      <c r="A375" s="36">
        <f t="shared" si="10"/>
        <v>42622</v>
      </c>
      <c r="B375" s="37">
        <f>SUMIFS(СВЦЭМ!$K$34:$K$777,СВЦЭМ!$A$34:$A$777,$A375,СВЦЭМ!$B$34:$B$777,B$366)+'СЕТ СН'!$F$13</f>
        <v>421.99079387</v>
      </c>
      <c r="C375" s="37">
        <f>SUMIFS(СВЦЭМ!$K$34:$K$777,СВЦЭМ!$A$34:$A$777,$A375,СВЦЭМ!$B$34:$B$777,C$366)+'СЕТ СН'!$F$13</f>
        <v>461.80671438000002</v>
      </c>
      <c r="D375" s="37">
        <f>SUMIFS(СВЦЭМ!$K$34:$K$777,СВЦЭМ!$A$34:$A$777,$A375,СВЦЭМ!$B$34:$B$777,D$366)+'СЕТ СН'!$F$13</f>
        <v>496.49158292999999</v>
      </c>
      <c r="E375" s="37">
        <f>SUMIFS(СВЦЭМ!$K$34:$K$777,СВЦЭМ!$A$34:$A$777,$A375,СВЦЭМ!$B$34:$B$777,E$366)+'СЕТ СН'!$F$13</f>
        <v>509.95407319999998</v>
      </c>
      <c r="F375" s="37">
        <f>SUMIFS(СВЦЭМ!$K$34:$K$777,СВЦЭМ!$A$34:$A$777,$A375,СВЦЭМ!$B$34:$B$777,F$366)+'СЕТ СН'!$F$13</f>
        <v>510.20164495</v>
      </c>
      <c r="G375" s="37">
        <f>SUMIFS(СВЦЭМ!$K$34:$K$777,СВЦЭМ!$A$34:$A$777,$A375,СВЦЭМ!$B$34:$B$777,G$366)+'СЕТ СН'!$F$13</f>
        <v>496.95635678000002</v>
      </c>
      <c r="H375" s="37">
        <f>SUMIFS(СВЦЭМ!$K$34:$K$777,СВЦЭМ!$A$34:$A$777,$A375,СВЦЭМ!$B$34:$B$777,H$366)+'СЕТ СН'!$F$13</f>
        <v>455.14518165999999</v>
      </c>
      <c r="I375" s="37">
        <f>SUMIFS(СВЦЭМ!$K$34:$K$777,СВЦЭМ!$A$34:$A$777,$A375,СВЦЭМ!$B$34:$B$777,I$366)+'СЕТ СН'!$F$13</f>
        <v>400.74995163</v>
      </c>
      <c r="J375" s="37">
        <f>SUMIFS(СВЦЭМ!$K$34:$K$777,СВЦЭМ!$A$34:$A$777,$A375,СВЦЭМ!$B$34:$B$777,J$366)+'СЕТ СН'!$F$13</f>
        <v>350.81286022</v>
      </c>
      <c r="K375" s="37">
        <f>SUMIFS(СВЦЭМ!$K$34:$K$777,СВЦЭМ!$A$34:$A$777,$A375,СВЦЭМ!$B$34:$B$777,K$366)+'СЕТ СН'!$F$13</f>
        <v>331.05355660999999</v>
      </c>
      <c r="L375" s="37">
        <f>SUMIFS(СВЦЭМ!$K$34:$K$777,СВЦЭМ!$A$34:$A$777,$A375,СВЦЭМ!$B$34:$B$777,L$366)+'СЕТ СН'!$F$13</f>
        <v>329.98606634999999</v>
      </c>
      <c r="M375" s="37">
        <f>SUMIFS(СВЦЭМ!$K$34:$K$777,СВЦЭМ!$A$34:$A$777,$A375,СВЦЭМ!$B$34:$B$777,M$366)+'СЕТ СН'!$F$13</f>
        <v>314.40214817999998</v>
      </c>
      <c r="N375" s="37">
        <f>SUMIFS(СВЦЭМ!$K$34:$K$777,СВЦЭМ!$A$34:$A$777,$A375,СВЦЭМ!$B$34:$B$777,N$366)+'СЕТ СН'!$F$13</f>
        <v>308.44609836000001</v>
      </c>
      <c r="O375" s="37">
        <f>SUMIFS(СВЦЭМ!$K$34:$K$777,СВЦЭМ!$A$34:$A$777,$A375,СВЦЭМ!$B$34:$B$777,O$366)+'СЕТ СН'!$F$13</f>
        <v>311.64420264</v>
      </c>
      <c r="P375" s="37">
        <f>SUMIFS(СВЦЭМ!$K$34:$K$777,СВЦЭМ!$A$34:$A$777,$A375,СВЦЭМ!$B$34:$B$777,P$366)+'СЕТ СН'!$F$13</f>
        <v>307.32873871999999</v>
      </c>
      <c r="Q375" s="37">
        <f>SUMIFS(СВЦЭМ!$K$34:$K$777,СВЦЭМ!$A$34:$A$777,$A375,СВЦЭМ!$B$34:$B$777,Q$366)+'СЕТ СН'!$F$13</f>
        <v>349.33880639</v>
      </c>
      <c r="R375" s="37">
        <f>SUMIFS(СВЦЭМ!$K$34:$K$777,СВЦЭМ!$A$34:$A$777,$A375,СВЦЭМ!$B$34:$B$777,R$366)+'СЕТ СН'!$F$13</f>
        <v>393.63117806000002</v>
      </c>
      <c r="S375" s="37">
        <f>SUMIFS(СВЦЭМ!$K$34:$K$777,СВЦЭМ!$A$34:$A$777,$A375,СВЦЭМ!$B$34:$B$777,S$366)+'СЕТ СН'!$F$13</f>
        <v>356.00647950000001</v>
      </c>
      <c r="T375" s="37">
        <f>SUMIFS(СВЦЭМ!$K$34:$K$777,СВЦЭМ!$A$34:$A$777,$A375,СВЦЭМ!$B$34:$B$777,T$366)+'СЕТ СН'!$F$13</f>
        <v>321.68044298000001</v>
      </c>
      <c r="U375" s="37">
        <f>SUMIFS(СВЦЭМ!$K$34:$K$777,СВЦЭМ!$A$34:$A$777,$A375,СВЦЭМ!$B$34:$B$777,U$366)+'СЕТ СН'!$F$13</f>
        <v>316.79383510000002</v>
      </c>
      <c r="V375" s="37">
        <f>SUMIFS(СВЦЭМ!$K$34:$K$777,СВЦЭМ!$A$34:$A$777,$A375,СВЦЭМ!$B$34:$B$777,V$366)+'СЕТ СН'!$F$13</f>
        <v>321.99950644</v>
      </c>
      <c r="W375" s="37">
        <f>SUMIFS(СВЦЭМ!$K$34:$K$777,СВЦЭМ!$A$34:$A$777,$A375,СВЦЭМ!$B$34:$B$777,W$366)+'СЕТ СН'!$F$13</f>
        <v>317.24979843</v>
      </c>
      <c r="X375" s="37">
        <f>SUMIFS(СВЦЭМ!$K$34:$K$777,СВЦЭМ!$A$34:$A$777,$A375,СВЦЭМ!$B$34:$B$777,X$366)+'СЕТ СН'!$F$13</f>
        <v>318.25536240999998</v>
      </c>
      <c r="Y375" s="37">
        <f>SUMIFS(СВЦЭМ!$K$34:$K$777,СВЦЭМ!$A$34:$A$777,$A375,СВЦЭМ!$B$34:$B$777,Y$366)+'СЕТ СН'!$F$13</f>
        <v>365.70483332999999</v>
      </c>
    </row>
    <row r="376" spans="1:25" ht="15.75" x14ac:dyDescent="0.2">
      <c r="A376" s="36">
        <f t="shared" si="10"/>
        <v>42623</v>
      </c>
      <c r="B376" s="37">
        <f>SUMIFS(СВЦЭМ!$K$34:$K$777,СВЦЭМ!$A$34:$A$777,$A376,СВЦЭМ!$B$34:$B$777,B$366)+'СЕТ СН'!$F$13</f>
        <v>427.64568925999998</v>
      </c>
      <c r="C376" s="37">
        <f>SUMIFS(СВЦЭМ!$K$34:$K$777,СВЦЭМ!$A$34:$A$777,$A376,СВЦЭМ!$B$34:$B$777,C$366)+'СЕТ СН'!$F$13</f>
        <v>469.07561857000002</v>
      </c>
      <c r="D376" s="37">
        <f>SUMIFS(СВЦЭМ!$K$34:$K$777,СВЦЭМ!$A$34:$A$777,$A376,СВЦЭМ!$B$34:$B$777,D$366)+'СЕТ СН'!$F$13</f>
        <v>496.61072826999998</v>
      </c>
      <c r="E376" s="37">
        <f>SUMIFS(СВЦЭМ!$K$34:$K$777,СВЦЭМ!$A$34:$A$777,$A376,СВЦЭМ!$B$34:$B$777,E$366)+'СЕТ СН'!$F$13</f>
        <v>500.28077567000003</v>
      </c>
      <c r="F376" s="37">
        <f>SUMIFS(СВЦЭМ!$K$34:$K$777,СВЦЭМ!$A$34:$A$777,$A376,СВЦЭМ!$B$34:$B$777,F$366)+'СЕТ СН'!$F$13</f>
        <v>500.89090340000001</v>
      </c>
      <c r="G376" s="37">
        <f>SUMIFS(СВЦЭМ!$K$34:$K$777,СВЦЭМ!$A$34:$A$777,$A376,СВЦЭМ!$B$34:$B$777,G$366)+'СЕТ СН'!$F$13</f>
        <v>497.36714795</v>
      </c>
      <c r="H376" s="37">
        <f>SUMIFS(СВЦЭМ!$K$34:$K$777,СВЦЭМ!$A$34:$A$777,$A376,СВЦЭМ!$B$34:$B$777,H$366)+'СЕТ СН'!$F$13</f>
        <v>482.56224741</v>
      </c>
      <c r="I376" s="37">
        <f>SUMIFS(СВЦЭМ!$K$34:$K$777,СВЦЭМ!$A$34:$A$777,$A376,СВЦЭМ!$B$34:$B$777,I$366)+'СЕТ СН'!$F$13</f>
        <v>454.73292781999999</v>
      </c>
      <c r="J376" s="37">
        <f>SUMIFS(СВЦЭМ!$K$34:$K$777,СВЦЭМ!$A$34:$A$777,$A376,СВЦЭМ!$B$34:$B$777,J$366)+'СЕТ СН'!$F$13</f>
        <v>387.39348147999999</v>
      </c>
      <c r="K376" s="37">
        <f>SUMIFS(СВЦЭМ!$K$34:$K$777,СВЦЭМ!$A$34:$A$777,$A376,СВЦЭМ!$B$34:$B$777,K$366)+'СЕТ СН'!$F$13</f>
        <v>342.83629907</v>
      </c>
      <c r="L376" s="37">
        <f>SUMIFS(СВЦЭМ!$K$34:$K$777,СВЦЭМ!$A$34:$A$777,$A376,СВЦЭМ!$B$34:$B$777,L$366)+'СЕТ СН'!$F$13</f>
        <v>321.29342187999998</v>
      </c>
      <c r="M376" s="37">
        <f>SUMIFS(СВЦЭМ!$K$34:$K$777,СВЦЭМ!$A$34:$A$777,$A376,СВЦЭМ!$B$34:$B$777,M$366)+'СЕТ СН'!$F$13</f>
        <v>310.96873986999998</v>
      </c>
      <c r="N376" s="37">
        <f>SUMIFS(СВЦЭМ!$K$34:$K$777,СВЦЭМ!$A$34:$A$777,$A376,СВЦЭМ!$B$34:$B$777,N$366)+'СЕТ СН'!$F$13</f>
        <v>326.45129838999998</v>
      </c>
      <c r="O376" s="37">
        <f>SUMIFS(СВЦЭМ!$K$34:$K$777,СВЦЭМ!$A$34:$A$777,$A376,СВЦЭМ!$B$34:$B$777,O$366)+'СЕТ СН'!$F$13</f>
        <v>322.04682308000002</v>
      </c>
      <c r="P376" s="37">
        <f>SUMIFS(СВЦЭМ!$K$34:$K$777,СВЦЭМ!$A$34:$A$777,$A376,СВЦЭМ!$B$34:$B$777,P$366)+'СЕТ СН'!$F$13</f>
        <v>337.49430016999997</v>
      </c>
      <c r="Q376" s="37">
        <f>SUMIFS(СВЦЭМ!$K$34:$K$777,СВЦЭМ!$A$34:$A$777,$A376,СВЦЭМ!$B$34:$B$777,Q$366)+'СЕТ СН'!$F$13</f>
        <v>343.26037661999999</v>
      </c>
      <c r="R376" s="37">
        <f>SUMIFS(СВЦЭМ!$K$34:$K$777,СВЦЭМ!$A$34:$A$777,$A376,СВЦЭМ!$B$34:$B$777,R$366)+'СЕТ СН'!$F$13</f>
        <v>344.59822145999999</v>
      </c>
      <c r="S376" s="37">
        <f>SUMIFS(СВЦЭМ!$K$34:$K$777,СВЦЭМ!$A$34:$A$777,$A376,СВЦЭМ!$B$34:$B$777,S$366)+'СЕТ СН'!$F$13</f>
        <v>348.64642781999999</v>
      </c>
      <c r="T376" s="37">
        <f>SUMIFS(СВЦЭМ!$K$34:$K$777,СВЦЭМ!$A$34:$A$777,$A376,СВЦЭМ!$B$34:$B$777,T$366)+'СЕТ СН'!$F$13</f>
        <v>334.33457016</v>
      </c>
      <c r="U376" s="37">
        <f>SUMIFS(СВЦЭМ!$K$34:$K$777,СВЦЭМ!$A$34:$A$777,$A376,СВЦЭМ!$B$34:$B$777,U$366)+'СЕТ СН'!$F$13</f>
        <v>323.72110598</v>
      </c>
      <c r="V376" s="37">
        <f>SUMIFS(СВЦЭМ!$K$34:$K$777,СВЦЭМ!$A$34:$A$777,$A376,СВЦЭМ!$B$34:$B$777,V$366)+'СЕТ СН'!$F$13</f>
        <v>320.59792371999998</v>
      </c>
      <c r="W376" s="37">
        <f>SUMIFS(СВЦЭМ!$K$34:$K$777,СВЦЭМ!$A$34:$A$777,$A376,СВЦЭМ!$B$34:$B$777,W$366)+'СЕТ СН'!$F$13</f>
        <v>316.77207697</v>
      </c>
      <c r="X376" s="37">
        <f>SUMIFS(СВЦЭМ!$K$34:$K$777,СВЦЭМ!$A$34:$A$777,$A376,СВЦЭМ!$B$34:$B$777,X$366)+'СЕТ СН'!$F$13</f>
        <v>344.18952508000001</v>
      </c>
      <c r="Y376" s="37">
        <f>SUMIFS(СВЦЭМ!$K$34:$K$777,СВЦЭМ!$A$34:$A$777,$A376,СВЦЭМ!$B$34:$B$777,Y$366)+'СЕТ СН'!$F$13</f>
        <v>381.03033434999998</v>
      </c>
    </row>
    <row r="377" spans="1:25" ht="15.75" x14ac:dyDescent="0.2">
      <c r="A377" s="36">
        <f t="shared" si="10"/>
        <v>42624</v>
      </c>
      <c r="B377" s="37">
        <f>SUMIFS(СВЦЭМ!$K$34:$K$777,СВЦЭМ!$A$34:$A$777,$A377,СВЦЭМ!$B$34:$B$777,B$366)+'СЕТ СН'!$F$13</f>
        <v>405.56971873999998</v>
      </c>
      <c r="C377" s="37">
        <f>SUMIFS(СВЦЭМ!$K$34:$K$777,СВЦЭМ!$A$34:$A$777,$A377,СВЦЭМ!$B$34:$B$777,C$366)+'СЕТ СН'!$F$13</f>
        <v>449.77436849999998</v>
      </c>
      <c r="D377" s="37">
        <f>SUMIFS(СВЦЭМ!$K$34:$K$777,СВЦЭМ!$A$34:$A$777,$A377,СВЦЭМ!$B$34:$B$777,D$366)+'СЕТ СН'!$F$13</f>
        <v>482.57168852000001</v>
      </c>
      <c r="E377" s="37">
        <f>SUMIFS(СВЦЭМ!$K$34:$K$777,СВЦЭМ!$A$34:$A$777,$A377,СВЦЭМ!$B$34:$B$777,E$366)+'СЕТ СН'!$F$13</f>
        <v>493.63060246999999</v>
      </c>
      <c r="F377" s="37">
        <f>SUMIFS(СВЦЭМ!$K$34:$K$777,СВЦЭМ!$A$34:$A$777,$A377,СВЦЭМ!$B$34:$B$777,F$366)+'СЕТ СН'!$F$13</f>
        <v>493.08668655000002</v>
      </c>
      <c r="G377" s="37">
        <f>SUMIFS(СВЦЭМ!$K$34:$K$777,СВЦЭМ!$A$34:$A$777,$A377,СВЦЭМ!$B$34:$B$777,G$366)+'СЕТ СН'!$F$13</f>
        <v>491.34069218000002</v>
      </c>
      <c r="H377" s="37">
        <f>SUMIFS(СВЦЭМ!$K$34:$K$777,СВЦЭМ!$A$34:$A$777,$A377,СВЦЭМ!$B$34:$B$777,H$366)+'СЕТ СН'!$F$13</f>
        <v>481.22523044000002</v>
      </c>
      <c r="I377" s="37">
        <f>SUMIFS(СВЦЭМ!$K$34:$K$777,СВЦЭМ!$A$34:$A$777,$A377,СВЦЭМ!$B$34:$B$777,I$366)+'СЕТ СН'!$F$13</f>
        <v>452.53577517000002</v>
      </c>
      <c r="J377" s="37">
        <f>SUMIFS(СВЦЭМ!$K$34:$K$777,СВЦЭМ!$A$34:$A$777,$A377,СВЦЭМ!$B$34:$B$777,J$366)+'СЕТ СН'!$F$13</f>
        <v>395.13130533999998</v>
      </c>
      <c r="K377" s="37">
        <f>SUMIFS(СВЦЭМ!$K$34:$K$777,СВЦЭМ!$A$34:$A$777,$A377,СВЦЭМ!$B$34:$B$777,K$366)+'СЕТ СН'!$F$13</f>
        <v>356.5405207</v>
      </c>
      <c r="L377" s="37">
        <f>SUMIFS(СВЦЭМ!$K$34:$K$777,СВЦЭМ!$A$34:$A$777,$A377,СВЦЭМ!$B$34:$B$777,L$366)+'СЕТ СН'!$F$13</f>
        <v>340.55514909999999</v>
      </c>
      <c r="M377" s="37">
        <f>SUMIFS(СВЦЭМ!$K$34:$K$777,СВЦЭМ!$A$34:$A$777,$A377,СВЦЭМ!$B$34:$B$777,M$366)+'СЕТ СН'!$F$13</f>
        <v>366.17748612000003</v>
      </c>
      <c r="N377" s="37">
        <f>SUMIFS(СВЦЭМ!$K$34:$K$777,СВЦЭМ!$A$34:$A$777,$A377,СВЦЭМ!$B$34:$B$777,N$366)+'СЕТ СН'!$F$13</f>
        <v>362.50725118000003</v>
      </c>
      <c r="O377" s="37">
        <f>SUMIFS(СВЦЭМ!$K$34:$K$777,СВЦЭМ!$A$34:$A$777,$A377,СВЦЭМ!$B$34:$B$777,O$366)+'СЕТ СН'!$F$13</f>
        <v>360.22791434999999</v>
      </c>
      <c r="P377" s="37">
        <f>SUMIFS(СВЦЭМ!$K$34:$K$777,СВЦЭМ!$A$34:$A$777,$A377,СВЦЭМ!$B$34:$B$777,P$366)+'СЕТ СН'!$F$13</f>
        <v>371.62672250999998</v>
      </c>
      <c r="Q377" s="37">
        <f>SUMIFS(СВЦЭМ!$K$34:$K$777,СВЦЭМ!$A$34:$A$777,$A377,СВЦЭМ!$B$34:$B$777,Q$366)+'СЕТ СН'!$F$13</f>
        <v>368.64888074999999</v>
      </c>
      <c r="R377" s="37">
        <f>SUMIFS(СВЦЭМ!$K$34:$K$777,СВЦЭМ!$A$34:$A$777,$A377,СВЦЭМ!$B$34:$B$777,R$366)+'СЕТ СН'!$F$13</f>
        <v>365.32501026</v>
      </c>
      <c r="S377" s="37">
        <f>SUMIFS(СВЦЭМ!$K$34:$K$777,СВЦЭМ!$A$34:$A$777,$A377,СВЦЭМ!$B$34:$B$777,S$366)+'СЕТ СН'!$F$13</f>
        <v>372.82694119000001</v>
      </c>
      <c r="T377" s="37">
        <f>SUMIFS(СВЦЭМ!$K$34:$K$777,СВЦЭМ!$A$34:$A$777,$A377,СВЦЭМ!$B$34:$B$777,T$366)+'СЕТ СН'!$F$13</f>
        <v>362.52314316000002</v>
      </c>
      <c r="U377" s="37">
        <f>SUMIFS(СВЦЭМ!$K$34:$K$777,СВЦЭМ!$A$34:$A$777,$A377,СВЦЭМ!$B$34:$B$777,U$366)+'СЕТ СН'!$F$13</f>
        <v>328.00762644000002</v>
      </c>
      <c r="V377" s="37">
        <f>SUMIFS(СВЦЭМ!$K$34:$K$777,СВЦЭМ!$A$34:$A$777,$A377,СВЦЭМ!$B$34:$B$777,V$366)+'СЕТ СН'!$F$13</f>
        <v>354.36763114000001</v>
      </c>
      <c r="W377" s="37">
        <f>SUMIFS(СВЦЭМ!$K$34:$K$777,СВЦЭМ!$A$34:$A$777,$A377,СВЦЭМ!$B$34:$B$777,W$366)+'СЕТ СН'!$F$13</f>
        <v>379.29250257000001</v>
      </c>
      <c r="X377" s="37">
        <f>SUMIFS(СВЦЭМ!$K$34:$K$777,СВЦЭМ!$A$34:$A$777,$A377,СВЦЭМ!$B$34:$B$777,X$366)+'СЕТ СН'!$F$13</f>
        <v>356.62592540000003</v>
      </c>
      <c r="Y377" s="37">
        <f>SUMIFS(СВЦЭМ!$K$34:$K$777,СВЦЭМ!$A$34:$A$777,$A377,СВЦЭМ!$B$34:$B$777,Y$366)+'СЕТ СН'!$F$13</f>
        <v>366.03649359000002</v>
      </c>
    </row>
    <row r="378" spans="1:25" ht="15.75" x14ac:dyDescent="0.2">
      <c r="A378" s="36">
        <f t="shared" si="10"/>
        <v>42625</v>
      </c>
      <c r="B378" s="37">
        <f>SUMIFS(СВЦЭМ!$K$34:$K$777,СВЦЭМ!$A$34:$A$777,$A378,СВЦЭМ!$B$34:$B$777,B$366)+'СЕТ СН'!$F$13</f>
        <v>398.58357136000001</v>
      </c>
      <c r="C378" s="37">
        <f>SUMIFS(СВЦЭМ!$K$34:$K$777,СВЦЭМ!$A$34:$A$777,$A378,СВЦЭМ!$B$34:$B$777,C$366)+'СЕТ СН'!$F$13</f>
        <v>441.35559327999999</v>
      </c>
      <c r="D378" s="37">
        <f>SUMIFS(СВЦЭМ!$K$34:$K$777,СВЦЭМ!$A$34:$A$777,$A378,СВЦЭМ!$B$34:$B$777,D$366)+'СЕТ СН'!$F$13</f>
        <v>462.91705022999997</v>
      </c>
      <c r="E378" s="37">
        <f>SUMIFS(СВЦЭМ!$K$34:$K$777,СВЦЭМ!$A$34:$A$777,$A378,СВЦЭМ!$B$34:$B$777,E$366)+'СЕТ СН'!$F$13</f>
        <v>473.24338673</v>
      </c>
      <c r="F378" s="37">
        <f>SUMIFS(СВЦЭМ!$K$34:$K$777,СВЦЭМ!$A$34:$A$777,$A378,СВЦЭМ!$B$34:$B$777,F$366)+'СЕТ СН'!$F$13</f>
        <v>471.30230295000001</v>
      </c>
      <c r="G378" s="37">
        <f>SUMIFS(СВЦЭМ!$K$34:$K$777,СВЦЭМ!$A$34:$A$777,$A378,СВЦЭМ!$B$34:$B$777,G$366)+'СЕТ СН'!$F$13</f>
        <v>459.14751782000002</v>
      </c>
      <c r="H378" s="37">
        <f>SUMIFS(СВЦЭМ!$K$34:$K$777,СВЦЭМ!$A$34:$A$777,$A378,СВЦЭМ!$B$34:$B$777,H$366)+'СЕТ СН'!$F$13</f>
        <v>415.83086552999998</v>
      </c>
      <c r="I378" s="37">
        <f>SUMIFS(СВЦЭМ!$K$34:$K$777,СВЦЭМ!$A$34:$A$777,$A378,СВЦЭМ!$B$34:$B$777,I$366)+'СЕТ СН'!$F$13</f>
        <v>366.72032718999998</v>
      </c>
      <c r="J378" s="37">
        <f>SUMIFS(СВЦЭМ!$K$34:$K$777,СВЦЭМ!$A$34:$A$777,$A378,СВЦЭМ!$B$34:$B$777,J$366)+'СЕТ СН'!$F$13</f>
        <v>337.26330015999997</v>
      </c>
      <c r="K378" s="37">
        <f>SUMIFS(СВЦЭМ!$K$34:$K$777,СВЦЭМ!$A$34:$A$777,$A378,СВЦЭМ!$B$34:$B$777,K$366)+'СЕТ СН'!$F$13</f>
        <v>335.38046254</v>
      </c>
      <c r="L378" s="37">
        <f>SUMIFS(СВЦЭМ!$K$34:$K$777,СВЦЭМ!$A$34:$A$777,$A378,СВЦЭМ!$B$34:$B$777,L$366)+'СЕТ СН'!$F$13</f>
        <v>327.19743650999999</v>
      </c>
      <c r="M378" s="37">
        <f>SUMIFS(СВЦЭМ!$K$34:$K$777,СВЦЭМ!$A$34:$A$777,$A378,СВЦЭМ!$B$34:$B$777,M$366)+'СЕТ СН'!$F$13</f>
        <v>320.01281818000001</v>
      </c>
      <c r="N378" s="37">
        <f>SUMIFS(СВЦЭМ!$K$34:$K$777,СВЦЭМ!$A$34:$A$777,$A378,СВЦЭМ!$B$34:$B$777,N$366)+'СЕТ СН'!$F$13</f>
        <v>315.72366219999998</v>
      </c>
      <c r="O378" s="37">
        <f>SUMIFS(СВЦЭМ!$K$34:$K$777,СВЦЭМ!$A$34:$A$777,$A378,СВЦЭМ!$B$34:$B$777,O$366)+'СЕТ СН'!$F$13</f>
        <v>317.32624472999998</v>
      </c>
      <c r="P378" s="37">
        <f>SUMIFS(СВЦЭМ!$K$34:$K$777,СВЦЭМ!$A$34:$A$777,$A378,СВЦЭМ!$B$34:$B$777,P$366)+'СЕТ СН'!$F$13</f>
        <v>324.18845994999998</v>
      </c>
      <c r="Q378" s="37">
        <f>SUMIFS(СВЦЭМ!$K$34:$K$777,СВЦЭМ!$A$34:$A$777,$A378,СВЦЭМ!$B$34:$B$777,Q$366)+'СЕТ СН'!$F$13</f>
        <v>320.67461542000001</v>
      </c>
      <c r="R378" s="37">
        <f>SUMIFS(СВЦЭМ!$K$34:$K$777,СВЦЭМ!$A$34:$A$777,$A378,СВЦЭМ!$B$34:$B$777,R$366)+'СЕТ СН'!$F$13</f>
        <v>321.26982793000002</v>
      </c>
      <c r="S378" s="37">
        <f>SUMIFS(СВЦЭМ!$K$34:$K$777,СВЦЭМ!$A$34:$A$777,$A378,СВЦЭМ!$B$34:$B$777,S$366)+'СЕТ СН'!$F$13</f>
        <v>319.54191443000002</v>
      </c>
      <c r="T378" s="37">
        <f>SUMIFS(СВЦЭМ!$K$34:$K$777,СВЦЭМ!$A$34:$A$777,$A378,СВЦЭМ!$B$34:$B$777,T$366)+'СЕТ СН'!$F$13</f>
        <v>323.6857895</v>
      </c>
      <c r="U378" s="37">
        <f>SUMIFS(СВЦЭМ!$K$34:$K$777,СВЦЭМ!$A$34:$A$777,$A378,СВЦЭМ!$B$34:$B$777,U$366)+'СЕТ СН'!$F$13</f>
        <v>330.17560742000001</v>
      </c>
      <c r="V378" s="37">
        <f>SUMIFS(СВЦЭМ!$K$34:$K$777,СВЦЭМ!$A$34:$A$777,$A378,СВЦЭМ!$B$34:$B$777,V$366)+'СЕТ СН'!$F$13</f>
        <v>342.07188695999997</v>
      </c>
      <c r="W378" s="37">
        <f>SUMIFS(СВЦЭМ!$K$34:$K$777,СВЦЭМ!$A$34:$A$777,$A378,СВЦЭМ!$B$34:$B$777,W$366)+'СЕТ СН'!$F$13</f>
        <v>319.35367024999999</v>
      </c>
      <c r="X378" s="37">
        <f>SUMIFS(СВЦЭМ!$K$34:$K$777,СВЦЭМ!$A$34:$A$777,$A378,СВЦЭМ!$B$34:$B$777,X$366)+'СЕТ СН'!$F$13</f>
        <v>306.52120559000002</v>
      </c>
      <c r="Y378" s="37">
        <f>SUMIFS(СВЦЭМ!$K$34:$K$777,СВЦЭМ!$A$34:$A$777,$A378,СВЦЭМ!$B$34:$B$777,Y$366)+'СЕТ СН'!$F$13</f>
        <v>336.9581642</v>
      </c>
    </row>
    <row r="379" spans="1:25" ht="15.75" x14ac:dyDescent="0.2">
      <c r="A379" s="36">
        <f t="shared" si="10"/>
        <v>42626</v>
      </c>
      <c r="B379" s="37">
        <f>SUMIFS(СВЦЭМ!$K$34:$K$777,СВЦЭМ!$A$34:$A$777,$A379,СВЦЭМ!$B$34:$B$777,B$366)+'СЕТ СН'!$F$13</f>
        <v>411.79705840000003</v>
      </c>
      <c r="C379" s="37">
        <f>SUMIFS(СВЦЭМ!$K$34:$K$777,СВЦЭМ!$A$34:$A$777,$A379,СВЦЭМ!$B$34:$B$777,C$366)+'СЕТ СН'!$F$13</f>
        <v>451.41202343999998</v>
      </c>
      <c r="D379" s="37">
        <f>SUMIFS(СВЦЭМ!$K$34:$K$777,СВЦЭМ!$A$34:$A$777,$A379,СВЦЭМ!$B$34:$B$777,D$366)+'СЕТ СН'!$F$13</f>
        <v>472.01097428999998</v>
      </c>
      <c r="E379" s="37">
        <f>SUMIFS(СВЦЭМ!$K$34:$K$777,СВЦЭМ!$A$34:$A$777,$A379,СВЦЭМ!$B$34:$B$777,E$366)+'СЕТ СН'!$F$13</f>
        <v>499.97025146999999</v>
      </c>
      <c r="F379" s="37">
        <f>SUMIFS(СВЦЭМ!$K$34:$K$777,СВЦЭМ!$A$34:$A$777,$A379,СВЦЭМ!$B$34:$B$777,F$366)+'СЕТ СН'!$F$13</f>
        <v>501.44426773999999</v>
      </c>
      <c r="G379" s="37">
        <f>SUMIFS(СВЦЭМ!$K$34:$K$777,СВЦЭМ!$A$34:$A$777,$A379,СВЦЭМ!$B$34:$B$777,G$366)+'СЕТ СН'!$F$13</f>
        <v>492.19511434999998</v>
      </c>
      <c r="H379" s="37">
        <f>SUMIFS(СВЦЭМ!$K$34:$K$777,СВЦЭМ!$A$34:$A$777,$A379,СВЦЭМ!$B$34:$B$777,H$366)+'СЕТ СН'!$F$13</f>
        <v>449.20309893000001</v>
      </c>
      <c r="I379" s="37">
        <f>SUMIFS(СВЦЭМ!$K$34:$K$777,СВЦЭМ!$A$34:$A$777,$A379,СВЦЭМ!$B$34:$B$777,I$366)+'СЕТ СН'!$F$13</f>
        <v>412.28570819999999</v>
      </c>
      <c r="J379" s="37">
        <f>SUMIFS(СВЦЭМ!$K$34:$K$777,СВЦЭМ!$A$34:$A$777,$A379,СВЦЭМ!$B$34:$B$777,J$366)+'СЕТ СН'!$F$13</f>
        <v>401.92499799000001</v>
      </c>
      <c r="K379" s="37">
        <f>SUMIFS(СВЦЭМ!$K$34:$K$777,СВЦЭМ!$A$34:$A$777,$A379,СВЦЭМ!$B$34:$B$777,K$366)+'СЕТ СН'!$F$13</f>
        <v>359.40986057999999</v>
      </c>
      <c r="L379" s="37">
        <f>SUMIFS(СВЦЭМ!$K$34:$K$777,СВЦЭМ!$A$34:$A$777,$A379,СВЦЭМ!$B$34:$B$777,L$366)+'СЕТ СН'!$F$13</f>
        <v>352.83651687999998</v>
      </c>
      <c r="M379" s="37">
        <f>SUMIFS(СВЦЭМ!$K$34:$K$777,СВЦЭМ!$A$34:$A$777,$A379,СВЦЭМ!$B$34:$B$777,M$366)+'СЕТ СН'!$F$13</f>
        <v>382.38606670000001</v>
      </c>
      <c r="N379" s="37">
        <f>SUMIFS(СВЦЭМ!$K$34:$K$777,СВЦЭМ!$A$34:$A$777,$A379,СВЦЭМ!$B$34:$B$777,N$366)+'СЕТ СН'!$F$13</f>
        <v>378.86403285</v>
      </c>
      <c r="O379" s="37">
        <f>SUMIFS(СВЦЭМ!$K$34:$K$777,СВЦЭМ!$A$34:$A$777,$A379,СВЦЭМ!$B$34:$B$777,O$366)+'СЕТ СН'!$F$13</f>
        <v>381.25393434</v>
      </c>
      <c r="P379" s="37">
        <f>SUMIFS(СВЦЭМ!$K$34:$K$777,СВЦЭМ!$A$34:$A$777,$A379,СВЦЭМ!$B$34:$B$777,P$366)+'СЕТ СН'!$F$13</f>
        <v>372.64740967</v>
      </c>
      <c r="Q379" s="37">
        <f>SUMIFS(СВЦЭМ!$K$34:$K$777,СВЦЭМ!$A$34:$A$777,$A379,СВЦЭМ!$B$34:$B$777,Q$366)+'СЕТ СН'!$F$13</f>
        <v>370.16104150000001</v>
      </c>
      <c r="R379" s="37">
        <f>SUMIFS(СВЦЭМ!$K$34:$K$777,СВЦЭМ!$A$34:$A$777,$A379,СВЦЭМ!$B$34:$B$777,R$366)+'СЕТ СН'!$F$13</f>
        <v>368.24419724000001</v>
      </c>
      <c r="S379" s="37">
        <f>SUMIFS(СВЦЭМ!$K$34:$K$777,СВЦЭМ!$A$34:$A$777,$A379,СВЦЭМ!$B$34:$B$777,S$366)+'СЕТ СН'!$F$13</f>
        <v>373.63943789000001</v>
      </c>
      <c r="T379" s="37">
        <f>SUMIFS(СВЦЭМ!$K$34:$K$777,СВЦЭМ!$A$34:$A$777,$A379,СВЦЭМ!$B$34:$B$777,T$366)+'СЕТ СН'!$F$13</f>
        <v>381.45907355999998</v>
      </c>
      <c r="U379" s="37">
        <f>SUMIFS(СВЦЭМ!$K$34:$K$777,СВЦЭМ!$A$34:$A$777,$A379,СВЦЭМ!$B$34:$B$777,U$366)+'СЕТ СН'!$F$13</f>
        <v>392.06190548000001</v>
      </c>
      <c r="V379" s="37">
        <f>SUMIFS(СВЦЭМ!$K$34:$K$777,СВЦЭМ!$A$34:$A$777,$A379,СВЦЭМ!$B$34:$B$777,V$366)+'СЕТ СН'!$F$13</f>
        <v>375.20879875000003</v>
      </c>
      <c r="W379" s="37">
        <f>SUMIFS(СВЦЭМ!$K$34:$K$777,СВЦЭМ!$A$34:$A$777,$A379,СВЦЭМ!$B$34:$B$777,W$366)+'СЕТ СН'!$F$13</f>
        <v>366.89004977000002</v>
      </c>
      <c r="X379" s="37">
        <f>SUMIFS(СВЦЭМ!$K$34:$K$777,СВЦЭМ!$A$34:$A$777,$A379,СВЦЭМ!$B$34:$B$777,X$366)+'СЕТ СН'!$F$13</f>
        <v>391.2986689</v>
      </c>
      <c r="Y379" s="37">
        <f>SUMIFS(СВЦЭМ!$K$34:$K$777,СВЦЭМ!$A$34:$A$777,$A379,СВЦЭМ!$B$34:$B$777,Y$366)+'СЕТ СН'!$F$13</f>
        <v>399.73230176999999</v>
      </c>
    </row>
    <row r="380" spans="1:25" ht="15.75" x14ac:dyDescent="0.2">
      <c r="A380" s="36">
        <f t="shared" si="10"/>
        <v>42627</v>
      </c>
      <c r="B380" s="37">
        <f>SUMIFS(СВЦЭМ!$K$34:$K$777,СВЦЭМ!$A$34:$A$777,$A380,СВЦЭМ!$B$34:$B$777,B$366)+'СЕТ СН'!$F$13</f>
        <v>444.00815102000001</v>
      </c>
      <c r="C380" s="37">
        <f>SUMIFS(СВЦЭМ!$K$34:$K$777,СВЦЭМ!$A$34:$A$777,$A380,СВЦЭМ!$B$34:$B$777,C$366)+'СЕТ СН'!$F$13</f>
        <v>486.87396562999999</v>
      </c>
      <c r="D380" s="37">
        <f>SUMIFS(СВЦЭМ!$K$34:$K$777,СВЦЭМ!$A$34:$A$777,$A380,СВЦЭМ!$B$34:$B$777,D$366)+'СЕТ СН'!$F$13</f>
        <v>516.84055318000003</v>
      </c>
      <c r="E380" s="37">
        <f>SUMIFS(СВЦЭМ!$K$34:$K$777,СВЦЭМ!$A$34:$A$777,$A380,СВЦЭМ!$B$34:$B$777,E$366)+'СЕТ СН'!$F$13</f>
        <v>529.68017379000003</v>
      </c>
      <c r="F380" s="37">
        <f>SUMIFS(СВЦЭМ!$K$34:$K$777,СВЦЭМ!$A$34:$A$777,$A380,СВЦЭМ!$B$34:$B$777,F$366)+'СЕТ СН'!$F$13</f>
        <v>530.42081218999999</v>
      </c>
      <c r="G380" s="37">
        <f>SUMIFS(СВЦЭМ!$K$34:$K$777,СВЦЭМ!$A$34:$A$777,$A380,СВЦЭМ!$B$34:$B$777,G$366)+'СЕТ СН'!$F$13</f>
        <v>517.97366265999995</v>
      </c>
      <c r="H380" s="37">
        <f>SUMIFS(СВЦЭМ!$K$34:$K$777,СВЦЭМ!$A$34:$A$777,$A380,СВЦЭМ!$B$34:$B$777,H$366)+'СЕТ СН'!$F$13</f>
        <v>479.26510559000002</v>
      </c>
      <c r="I380" s="37">
        <f>SUMIFS(СВЦЭМ!$K$34:$K$777,СВЦЭМ!$A$34:$A$777,$A380,СВЦЭМ!$B$34:$B$777,I$366)+'СЕТ СН'!$F$13</f>
        <v>418.94597744999999</v>
      </c>
      <c r="J380" s="37">
        <f>SUMIFS(СВЦЭМ!$K$34:$K$777,СВЦЭМ!$A$34:$A$777,$A380,СВЦЭМ!$B$34:$B$777,J$366)+'СЕТ СН'!$F$13</f>
        <v>371.29716801000001</v>
      </c>
      <c r="K380" s="37">
        <f>SUMIFS(СВЦЭМ!$K$34:$K$777,СВЦЭМ!$A$34:$A$777,$A380,СВЦЭМ!$B$34:$B$777,K$366)+'СЕТ СН'!$F$13</f>
        <v>351.35061438000002</v>
      </c>
      <c r="L380" s="37">
        <f>SUMIFS(СВЦЭМ!$K$34:$K$777,СВЦЭМ!$A$34:$A$777,$A380,СВЦЭМ!$B$34:$B$777,L$366)+'СЕТ СН'!$F$13</f>
        <v>337.03449523</v>
      </c>
      <c r="M380" s="37">
        <f>SUMIFS(СВЦЭМ!$K$34:$K$777,СВЦЭМ!$A$34:$A$777,$A380,СВЦЭМ!$B$34:$B$777,M$366)+'СЕТ СН'!$F$13</f>
        <v>332.21225403</v>
      </c>
      <c r="N380" s="37">
        <f>SUMIFS(СВЦЭМ!$K$34:$K$777,СВЦЭМ!$A$34:$A$777,$A380,СВЦЭМ!$B$34:$B$777,N$366)+'СЕТ СН'!$F$13</f>
        <v>357.38285939000002</v>
      </c>
      <c r="O380" s="37">
        <f>SUMIFS(СВЦЭМ!$K$34:$K$777,СВЦЭМ!$A$34:$A$777,$A380,СВЦЭМ!$B$34:$B$777,O$366)+'СЕТ СН'!$F$13</f>
        <v>357.21840444999998</v>
      </c>
      <c r="P380" s="37">
        <f>SUMIFS(СВЦЭМ!$K$34:$K$777,СВЦЭМ!$A$34:$A$777,$A380,СВЦЭМ!$B$34:$B$777,P$366)+'СЕТ СН'!$F$13</f>
        <v>363.75740064000001</v>
      </c>
      <c r="Q380" s="37">
        <f>SUMIFS(СВЦЭМ!$K$34:$K$777,СВЦЭМ!$A$34:$A$777,$A380,СВЦЭМ!$B$34:$B$777,Q$366)+'СЕТ СН'!$F$13</f>
        <v>349.49063774000001</v>
      </c>
      <c r="R380" s="37">
        <f>SUMIFS(СВЦЭМ!$K$34:$K$777,СВЦЭМ!$A$34:$A$777,$A380,СВЦЭМ!$B$34:$B$777,R$366)+'СЕТ СН'!$F$13</f>
        <v>335.81742960000003</v>
      </c>
      <c r="S380" s="37">
        <f>SUMIFS(СВЦЭМ!$K$34:$K$777,СВЦЭМ!$A$34:$A$777,$A380,СВЦЭМ!$B$34:$B$777,S$366)+'СЕТ СН'!$F$13</f>
        <v>322.92167991000002</v>
      </c>
      <c r="T380" s="37">
        <f>SUMIFS(СВЦЭМ!$K$34:$K$777,СВЦЭМ!$A$34:$A$777,$A380,СВЦЭМ!$B$34:$B$777,T$366)+'СЕТ СН'!$F$13</f>
        <v>317.57974093000001</v>
      </c>
      <c r="U380" s="37">
        <f>SUMIFS(СВЦЭМ!$K$34:$K$777,СВЦЭМ!$A$34:$A$777,$A380,СВЦЭМ!$B$34:$B$777,U$366)+'СЕТ СН'!$F$13</f>
        <v>315.30467507999998</v>
      </c>
      <c r="V380" s="37">
        <f>SUMIFS(СВЦЭМ!$K$34:$K$777,СВЦЭМ!$A$34:$A$777,$A380,СВЦЭМ!$B$34:$B$777,V$366)+'СЕТ СН'!$F$13</f>
        <v>320.80400191000001</v>
      </c>
      <c r="W380" s="37">
        <f>SUMIFS(СВЦЭМ!$K$34:$K$777,СВЦЭМ!$A$34:$A$777,$A380,СВЦЭМ!$B$34:$B$777,W$366)+'СЕТ СН'!$F$13</f>
        <v>310.57863839999999</v>
      </c>
      <c r="X380" s="37">
        <f>SUMIFS(СВЦЭМ!$K$34:$K$777,СВЦЭМ!$A$34:$A$777,$A380,СВЦЭМ!$B$34:$B$777,X$366)+'СЕТ СН'!$F$13</f>
        <v>326.39838433</v>
      </c>
      <c r="Y380" s="37">
        <f>SUMIFS(СВЦЭМ!$K$34:$K$777,СВЦЭМ!$A$34:$A$777,$A380,СВЦЭМ!$B$34:$B$777,Y$366)+'СЕТ СН'!$F$13</f>
        <v>386.22959354</v>
      </c>
    </row>
    <row r="381" spans="1:25" ht="15.75" x14ac:dyDescent="0.2">
      <c r="A381" s="36">
        <f t="shared" si="10"/>
        <v>42628</v>
      </c>
      <c r="B381" s="37">
        <f>SUMIFS(СВЦЭМ!$K$34:$K$777,СВЦЭМ!$A$34:$A$777,$A381,СВЦЭМ!$B$34:$B$777,B$366)+'СЕТ СН'!$F$13</f>
        <v>450.70759380999999</v>
      </c>
      <c r="C381" s="37">
        <f>SUMIFS(СВЦЭМ!$K$34:$K$777,СВЦЭМ!$A$34:$A$777,$A381,СВЦЭМ!$B$34:$B$777,C$366)+'СЕТ СН'!$F$13</f>
        <v>495.15095588999998</v>
      </c>
      <c r="D381" s="37">
        <f>SUMIFS(СВЦЭМ!$K$34:$K$777,СВЦЭМ!$A$34:$A$777,$A381,СВЦЭМ!$B$34:$B$777,D$366)+'СЕТ СН'!$F$13</f>
        <v>521.15992542000004</v>
      </c>
      <c r="E381" s="37">
        <f>SUMIFS(СВЦЭМ!$K$34:$K$777,СВЦЭМ!$A$34:$A$777,$A381,СВЦЭМ!$B$34:$B$777,E$366)+'СЕТ СН'!$F$13</f>
        <v>533.31526425000004</v>
      </c>
      <c r="F381" s="37">
        <f>SUMIFS(СВЦЭМ!$K$34:$K$777,СВЦЭМ!$A$34:$A$777,$A381,СВЦЭМ!$B$34:$B$777,F$366)+'СЕТ СН'!$F$13</f>
        <v>532.94502785999998</v>
      </c>
      <c r="G381" s="37">
        <f>SUMIFS(СВЦЭМ!$K$34:$K$777,СВЦЭМ!$A$34:$A$777,$A381,СВЦЭМ!$B$34:$B$777,G$366)+'СЕТ СН'!$F$13</f>
        <v>519.39653454999996</v>
      </c>
      <c r="H381" s="37">
        <f>SUMIFS(СВЦЭМ!$K$34:$K$777,СВЦЭМ!$A$34:$A$777,$A381,СВЦЭМ!$B$34:$B$777,H$366)+'СЕТ СН'!$F$13</f>
        <v>475.73797707</v>
      </c>
      <c r="I381" s="37">
        <f>SUMIFS(СВЦЭМ!$K$34:$K$777,СВЦЭМ!$A$34:$A$777,$A381,СВЦЭМ!$B$34:$B$777,I$366)+'СЕТ СН'!$F$13</f>
        <v>415.54919199</v>
      </c>
      <c r="J381" s="37">
        <f>SUMIFS(СВЦЭМ!$K$34:$K$777,СВЦЭМ!$A$34:$A$777,$A381,СВЦЭМ!$B$34:$B$777,J$366)+'СЕТ СН'!$F$13</f>
        <v>371.75184453999998</v>
      </c>
      <c r="K381" s="37">
        <f>SUMIFS(СВЦЭМ!$K$34:$K$777,СВЦЭМ!$A$34:$A$777,$A381,СВЦЭМ!$B$34:$B$777,K$366)+'СЕТ СН'!$F$13</f>
        <v>355.93242839999999</v>
      </c>
      <c r="L381" s="37">
        <f>SUMIFS(СВЦЭМ!$K$34:$K$777,СВЦЭМ!$A$34:$A$777,$A381,СВЦЭМ!$B$34:$B$777,L$366)+'СЕТ СН'!$F$13</f>
        <v>330.55793674</v>
      </c>
      <c r="M381" s="37">
        <f>SUMIFS(СВЦЭМ!$K$34:$K$777,СВЦЭМ!$A$34:$A$777,$A381,СВЦЭМ!$B$34:$B$777,M$366)+'СЕТ СН'!$F$13</f>
        <v>324.59689358999998</v>
      </c>
      <c r="N381" s="37">
        <f>SUMIFS(СВЦЭМ!$K$34:$K$777,СВЦЭМ!$A$34:$A$777,$A381,СВЦЭМ!$B$34:$B$777,N$366)+'СЕТ СН'!$F$13</f>
        <v>350.88149998</v>
      </c>
      <c r="O381" s="37">
        <f>SUMIFS(СВЦЭМ!$K$34:$K$777,СВЦЭМ!$A$34:$A$777,$A381,СВЦЭМ!$B$34:$B$777,O$366)+'СЕТ СН'!$F$13</f>
        <v>351.43849640000002</v>
      </c>
      <c r="P381" s="37">
        <f>SUMIFS(СВЦЭМ!$K$34:$K$777,СВЦЭМ!$A$34:$A$777,$A381,СВЦЭМ!$B$34:$B$777,P$366)+'СЕТ СН'!$F$13</f>
        <v>359.3920779</v>
      </c>
      <c r="Q381" s="37">
        <f>SUMIFS(СВЦЭМ!$K$34:$K$777,СВЦЭМ!$A$34:$A$777,$A381,СВЦЭМ!$B$34:$B$777,Q$366)+'СЕТ СН'!$F$13</f>
        <v>364.64913405999999</v>
      </c>
      <c r="R381" s="37">
        <f>SUMIFS(СВЦЭМ!$K$34:$K$777,СВЦЭМ!$A$34:$A$777,$A381,СВЦЭМ!$B$34:$B$777,R$366)+'СЕТ СН'!$F$13</f>
        <v>352.28425530999999</v>
      </c>
      <c r="S381" s="37">
        <f>SUMIFS(СВЦЭМ!$K$34:$K$777,СВЦЭМ!$A$34:$A$777,$A381,СВЦЭМ!$B$34:$B$777,S$366)+'СЕТ СН'!$F$13</f>
        <v>346.22182598000001</v>
      </c>
      <c r="T381" s="37">
        <f>SUMIFS(СВЦЭМ!$K$34:$K$777,СВЦЭМ!$A$34:$A$777,$A381,СВЦЭМ!$B$34:$B$777,T$366)+'СЕТ СН'!$F$13</f>
        <v>333.55246347000002</v>
      </c>
      <c r="U381" s="37">
        <f>SUMIFS(СВЦЭМ!$K$34:$K$777,СВЦЭМ!$A$34:$A$777,$A381,СВЦЭМ!$B$34:$B$777,U$366)+'СЕТ СН'!$F$13</f>
        <v>320.57402796000002</v>
      </c>
      <c r="V381" s="37">
        <f>SUMIFS(СВЦЭМ!$K$34:$K$777,СВЦЭМ!$A$34:$A$777,$A381,СВЦЭМ!$B$34:$B$777,V$366)+'СЕТ СН'!$F$13</f>
        <v>327.89001598999999</v>
      </c>
      <c r="W381" s="37">
        <f>SUMIFS(СВЦЭМ!$K$34:$K$777,СВЦЭМ!$A$34:$A$777,$A381,СВЦЭМ!$B$34:$B$777,W$366)+'СЕТ СН'!$F$13</f>
        <v>318.01385764000003</v>
      </c>
      <c r="X381" s="37">
        <f>SUMIFS(СВЦЭМ!$K$34:$K$777,СВЦЭМ!$A$34:$A$777,$A381,СВЦЭМ!$B$34:$B$777,X$366)+'СЕТ СН'!$F$13</f>
        <v>342.40474298999999</v>
      </c>
      <c r="Y381" s="37">
        <f>SUMIFS(СВЦЭМ!$K$34:$K$777,СВЦЭМ!$A$34:$A$777,$A381,СВЦЭМ!$B$34:$B$777,Y$366)+'СЕТ СН'!$F$13</f>
        <v>406.21323419999999</v>
      </c>
    </row>
    <row r="382" spans="1:25" ht="15.75" x14ac:dyDescent="0.2">
      <c r="A382" s="36">
        <f t="shared" si="10"/>
        <v>42629</v>
      </c>
      <c r="B382" s="37">
        <f>SUMIFS(СВЦЭМ!$K$34:$K$777,СВЦЭМ!$A$34:$A$777,$A382,СВЦЭМ!$B$34:$B$777,B$366)+'СЕТ СН'!$F$13</f>
        <v>455.55129237</v>
      </c>
      <c r="C382" s="37">
        <f>SUMIFS(СВЦЭМ!$K$34:$K$777,СВЦЭМ!$A$34:$A$777,$A382,СВЦЭМ!$B$34:$B$777,C$366)+'СЕТ СН'!$F$13</f>
        <v>476.94604538999999</v>
      </c>
      <c r="D382" s="37">
        <f>SUMIFS(СВЦЭМ!$K$34:$K$777,СВЦЭМ!$A$34:$A$777,$A382,СВЦЭМ!$B$34:$B$777,D$366)+'СЕТ СН'!$F$13</f>
        <v>497.43995281999997</v>
      </c>
      <c r="E382" s="37">
        <f>SUMIFS(СВЦЭМ!$K$34:$K$777,СВЦЭМ!$A$34:$A$777,$A382,СВЦЭМ!$B$34:$B$777,E$366)+'СЕТ СН'!$F$13</f>
        <v>504.78112308999999</v>
      </c>
      <c r="F382" s="37">
        <f>SUMIFS(СВЦЭМ!$K$34:$K$777,СВЦЭМ!$A$34:$A$777,$A382,СВЦЭМ!$B$34:$B$777,F$366)+'СЕТ СН'!$F$13</f>
        <v>503.16423866000002</v>
      </c>
      <c r="G382" s="37">
        <f>SUMIFS(СВЦЭМ!$K$34:$K$777,СВЦЭМ!$A$34:$A$777,$A382,СВЦЭМ!$B$34:$B$777,G$366)+'СЕТ СН'!$F$13</f>
        <v>494.72747449000002</v>
      </c>
      <c r="H382" s="37">
        <f>SUMIFS(СВЦЭМ!$K$34:$K$777,СВЦЭМ!$A$34:$A$777,$A382,СВЦЭМ!$B$34:$B$777,H$366)+'СЕТ СН'!$F$13</f>
        <v>451.82243167000001</v>
      </c>
      <c r="I382" s="37">
        <f>SUMIFS(СВЦЭМ!$K$34:$K$777,СВЦЭМ!$A$34:$A$777,$A382,СВЦЭМ!$B$34:$B$777,I$366)+'СЕТ СН'!$F$13</f>
        <v>394.5290124</v>
      </c>
      <c r="J382" s="37">
        <f>SUMIFS(СВЦЭМ!$K$34:$K$777,СВЦЭМ!$A$34:$A$777,$A382,СВЦЭМ!$B$34:$B$777,J$366)+'СЕТ СН'!$F$13</f>
        <v>366.56340826000002</v>
      </c>
      <c r="K382" s="37">
        <f>SUMIFS(СВЦЭМ!$K$34:$K$777,СВЦЭМ!$A$34:$A$777,$A382,СВЦЭМ!$B$34:$B$777,K$366)+'СЕТ СН'!$F$13</f>
        <v>335.44672945999997</v>
      </c>
      <c r="L382" s="37">
        <f>SUMIFS(СВЦЭМ!$K$34:$K$777,СВЦЭМ!$A$34:$A$777,$A382,СВЦЭМ!$B$34:$B$777,L$366)+'СЕТ СН'!$F$13</f>
        <v>318.60608245999998</v>
      </c>
      <c r="M382" s="37">
        <f>SUMIFS(СВЦЭМ!$K$34:$K$777,СВЦЭМ!$A$34:$A$777,$A382,СВЦЭМ!$B$34:$B$777,M$366)+'СЕТ СН'!$F$13</f>
        <v>301.46371578999998</v>
      </c>
      <c r="N382" s="37">
        <f>SUMIFS(СВЦЭМ!$K$34:$K$777,СВЦЭМ!$A$34:$A$777,$A382,СВЦЭМ!$B$34:$B$777,N$366)+'СЕТ СН'!$F$13</f>
        <v>306.94887159000001</v>
      </c>
      <c r="O382" s="37">
        <f>SUMIFS(СВЦЭМ!$K$34:$K$777,СВЦЭМ!$A$34:$A$777,$A382,СВЦЭМ!$B$34:$B$777,O$366)+'СЕТ СН'!$F$13</f>
        <v>305.38117182000002</v>
      </c>
      <c r="P382" s="37">
        <f>SUMIFS(СВЦЭМ!$K$34:$K$777,СВЦЭМ!$A$34:$A$777,$A382,СВЦЭМ!$B$34:$B$777,P$366)+'СЕТ СН'!$F$13</f>
        <v>306.57670302000002</v>
      </c>
      <c r="Q382" s="37">
        <f>SUMIFS(СВЦЭМ!$K$34:$K$777,СВЦЭМ!$A$34:$A$777,$A382,СВЦЭМ!$B$34:$B$777,Q$366)+'СЕТ СН'!$F$13</f>
        <v>310.15653379999998</v>
      </c>
      <c r="R382" s="37">
        <f>SUMIFS(СВЦЭМ!$K$34:$K$777,СВЦЭМ!$A$34:$A$777,$A382,СВЦЭМ!$B$34:$B$777,R$366)+'СЕТ СН'!$F$13</f>
        <v>314.55544743000002</v>
      </c>
      <c r="S382" s="37">
        <f>SUMIFS(СВЦЭМ!$K$34:$K$777,СВЦЭМ!$A$34:$A$777,$A382,СВЦЭМ!$B$34:$B$777,S$366)+'СЕТ СН'!$F$13</f>
        <v>313.91489394000001</v>
      </c>
      <c r="T382" s="37">
        <f>SUMIFS(СВЦЭМ!$K$34:$K$777,СВЦЭМ!$A$34:$A$777,$A382,СВЦЭМ!$B$34:$B$777,T$366)+'СЕТ СН'!$F$13</f>
        <v>309.52221542000001</v>
      </c>
      <c r="U382" s="37">
        <f>SUMIFS(СВЦЭМ!$K$34:$K$777,СВЦЭМ!$A$34:$A$777,$A382,СВЦЭМ!$B$34:$B$777,U$366)+'СЕТ СН'!$F$13</f>
        <v>305.22498681000002</v>
      </c>
      <c r="V382" s="37">
        <f>SUMIFS(СВЦЭМ!$K$34:$K$777,СВЦЭМ!$A$34:$A$777,$A382,СВЦЭМ!$B$34:$B$777,V$366)+'СЕТ СН'!$F$13</f>
        <v>310.43112472000001</v>
      </c>
      <c r="W382" s="37">
        <f>SUMIFS(СВЦЭМ!$K$34:$K$777,СВЦЭМ!$A$34:$A$777,$A382,СВЦЭМ!$B$34:$B$777,W$366)+'СЕТ СН'!$F$13</f>
        <v>295.92718086999997</v>
      </c>
      <c r="X382" s="37">
        <f>SUMIFS(СВЦЭМ!$K$34:$K$777,СВЦЭМ!$A$34:$A$777,$A382,СВЦЭМ!$B$34:$B$777,X$366)+'СЕТ СН'!$F$13</f>
        <v>309.90489524999998</v>
      </c>
      <c r="Y382" s="37">
        <f>SUMIFS(СВЦЭМ!$K$34:$K$777,СВЦЭМ!$A$34:$A$777,$A382,СВЦЭМ!$B$34:$B$777,Y$366)+'СЕТ СН'!$F$13</f>
        <v>375.41487337000001</v>
      </c>
    </row>
    <row r="383" spans="1:25" ht="15.75" x14ac:dyDescent="0.2">
      <c r="A383" s="36">
        <f t="shared" si="10"/>
        <v>42630</v>
      </c>
      <c r="B383" s="37">
        <f>SUMIFS(СВЦЭМ!$K$34:$K$777,СВЦЭМ!$A$34:$A$777,$A383,СВЦЭМ!$B$34:$B$777,B$366)+'СЕТ СН'!$F$13</f>
        <v>429.99090731000001</v>
      </c>
      <c r="C383" s="37">
        <f>SUMIFS(СВЦЭМ!$K$34:$K$777,СВЦЭМ!$A$34:$A$777,$A383,СВЦЭМ!$B$34:$B$777,C$366)+'СЕТ СН'!$F$13</f>
        <v>475.58868171</v>
      </c>
      <c r="D383" s="37">
        <f>SUMIFS(СВЦЭМ!$K$34:$K$777,СВЦЭМ!$A$34:$A$777,$A383,СВЦЭМ!$B$34:$B$777,D$366)+'СЕТ СН'!$F$13</f>
        <v>501.43842166000002</v>
      </c>
      <c r="E383" s="37">
        <f>SUMIFS(СВЦЭМ!$K$34:$K$777,СВЦЭМ!$A$34:$A$777,$A383,СВЦЭМ!$B$34:$B$777,E$366)+'СЕТ СН'!$F$13</f>
        <v>506.92775346000002</v>
      </c>
      <c r="F383" s="37">
        <f>SUMIFS(СВЦЭМ!$K$34:$K$777,СВЦЭМ!$A$34:$A$777,$A383,СВЦЭМ!$B$34:$B$777,F$366)+'СЕТ СН'!$F$13</f>
        <v>509.40593817000001</v>
      </c>
      <c r="G383" s="37">
        <f>SUMIFS(СВЦЭМ!$K$34:$K$777,СВЦЭМ!$A$34:$A$777,$A383,СВЦЭМ!$B$34:$B$777,G$366)+'СЕТ СН'!$F$13</f>
        <v>505.95792172</v>
      </c>
      <c r="H383" s="37">
        <f>SUMIFS(СВЦЭМ!$K$34:$K$777,СВЦЭМ!$A$34:$A$777,$A383,СВЦЭМ!$B$34:$B$777,H$366)+'СЕТ СН'!$F$13</f>
        <v>491.03911517</v>
      </c>
      <c r="I383" s="37">
        <f>SUMIFS(СВЦЭМ!$K$34:$K$777,СВЦЭМ!$A$34:$A$777,$A383,СВЦЭМ!$B$34:$B$777,I$366)+'СЕТ СН'!$F$13</f>
        <v>449.55395953999999</v>
      </c>
      <c r="J383" s="37">
        <f>SUMIFS(СВЦЭМ!$K$34:$K$777,СВЦЭМ!$A$34:$A$777,$A383,СВЦЭМ!$B$34:$B$777,J$366)+'СЕТ СН'!$F$13</f>
        <v>390.64615158999999</v>
      </c>
      <c r="K383" s="37">
        <f>SUMIFS(СВЦЭМ!$K$34:$K$777,СВЦЭМ!$A$34:$A$777,$A383,СВЦЭМ!$B$34:$B$777,K$366)+'СЕТ СН'!$F$13</f>
        <v>347.87728664999997</v>
      </c>
      <c r="L383" s="37">
        <f>SUMIFS(СВЦЭМ!$K$34:$K$777,СВЦЭМ!$A$34:$A$777,$A383,СВЦЭМ!$B$34:$B$777,L$366)+'СЕТ СН'!$F$13</f>
        <v>320.62840344</v>
      </c>
      <c r="M383" s="37">
        <f>SUMIFS(СВЦЭМ!$K$34:$K$777,СВЦЭМ!$A$34:$A$777,$A383,СВЦЭМ!$B$34:$B$777,M$366)+'СЕТ СН'!$F$13</f>
        <v>323.24729315000002</v>
      </c>
      <c r="N383" s="37">
        <f>SUMIFS(СВЦЭМ!$K$34:$K$777,СВЦЭМ!$A$34:$A$777,$A383,СВЦЭМ!$B$34:$B$777,N$366)+'СЕТ СН'!$F$13</f>
        <v>331.15190546999997</v>
      </c>
      <c r="O383" s="37">
        <f>SUMIFS(СВЦЭМ!$K$34:$K$777,СВЦЭМ!$A$34:$A$777,$A383,СВЦЭМ!$B$34:$B$777,O$366)+'СЕТ СН'!$F$13</f>
        <v>335.67041396000002</v>
      </c>
      <c r="P383" s="37">
        <f>SUMIFS(СВЦЭМ!$K$34:$K$777,СВЦЭМ!$A$34:$A$777,$A383,СВЦЭМ!$B$34:$B$777,P$366)+'СЕТ СН'!$F$13</f>
        <v>338.00630269999999</v>
      </c>
      <c r="Q383" s="37">
        <f>SUMIFS(СВЦЭМ!$K$34:$K$777,СВЦЭМ!$A$34:$A$777,$A383,СВЦЭМ!$B$34:$B$777,Q$366)+'СЕТ СН'!$F$13</f>
        <v>339.60823923999999</v>
      </c>
      <c r="R383" s="37">
        <f>SUMIFS(СВЦЭМ!$K$34:$K$777,СВЦЭМ!$A$34:$A$777,$A383,СВЦЭМ!$B$34:$B$777,R$366)+'СЕТ СН'!$F$13</f>
        <v>346.79247250999998</v>
      </c>
      <c r="S383" s="37">
        <f>SUMIFS(СВЦЭМ!$K$34:$K$777,СВЦЭМ!$A$34:$A$777,$A383,СВЦЭМ!$B$34:$B$777,S$366)+'СЕТ СН'!$F$13</f>
        <v>345.55342432999998</v>
      </c>
      <c r="T383" s="37">
        <f>SUMIFS(СВЦЭМ!$K$34:$K$777,СВЦЭМ!$A$34:$A$777,$A383,СВЦЭМ!$B$34:$B$777,T$366)+'СЕТ СН'!$F$13</f>
        <v>340.53849135000002</v>
      </c>
      <c r="U383" s="37">
        <f>SUMIFS(СВЦЭМ!$K$34:$K$777,СВЦЭМ!$A$34:$A$777,$A383,СВЦЭМ!$B$34:$B$777,U$366)+'СЕТ СН'!$F$13</f>
        <v>328.14670676999998</v>
      </c>
      <c r="V383" s="37">
        <f>SUMIFS(СВЦЭМ!$K$34:$K$777,СВЦЭМ!$A$34:$A$777,$A383,СВЦЭМ!$B$34:$B$777,V$366)+'СЕТ СН'!$F$13</f>
        <v>324.38080151000003</v>
      </c>
      <c r="W383" s="37">
        <f>SUMIFS(СВЦЭМ!$K$34:$K$777,СВЦЭМ!$A$34:$A$777,$A383,СВЦЭМ!$B$34:$B$777,W$366)+'СЕТ СН'!$F$13</f>
        <v>317.05967878000001</v>
      </c>
      <c r="X383" s="37">
        <f>SUMIFS(СВЦЭМ!$K$34:$K$777,СВЦЭМ!$A$34:$A$777,$A383,СВЦЭМ!$B$34:$B$777,X$366)+'СЕТ СН'!$F$13</f>
        <v>341.42180444000002</v>
      </c>
      <c r="Y383" s="37">
        <f>SUMIFS(СВЦЭМ!$K$34:$K$777,СВЦЭМ!$A$34:$A$777,$A383,СВЦЭМ!$B$34:$B$777,Y$366)+'СЕТ СН'!$F$13</f>
        <v>373.42384458999999</v>
      </c>
    </row>
    <row r="384" spans="1:25" ht="15.75" x14ac:dyDescent="0.2">
      <c r="A384" s="36">
        <f t="shared" si="10"/>
        <v>42631</v>
      </c>
      <c r="B384" s="37">
        <f>SUMIFS(СВЦЭМ!$K$34:$K$777,СВЦЭМ!$A$34:$A$777,$A384,СВЦЭМ!$B$34:$B$777,B$366)+'СЕТ СН'!$F$13</f>
        <v>423.30710808999999</v>
      </c>
      <c r="C384" s="37">
        <f>SUMIFS(СВЦЭМ!$K$34:$K$777,СВЦЭМ!$A$34:$A$777,$A384,СВЦЭМ!$B$34:$B$777,C$366)+'СЕТ СН'!$F$13</f>
        <v>465.52148978999998</v>
      </c>
      <c r="D384" s="37">
        <f>SUMIFS(СВЦЭМ!$K$34:$K$777,СВЦЭМ!$A$34:$A$777,$A384,СВЦЭМ!$B$34:$B$777,D$366)+'СЕТ СН'!$F$13</f>
        <v>485.28416437999999</v>
      </c>
      <c r="E384" s="37">
        <f>SUMIFS(СВЦЭМ!$K$34:$K$777,СВЦЭМ!$A$34:$A$777,$A384,СВЦЭМ!$B$34:$B$777,E$366)+'СЕТ СН'!$F$13</f>
        <v>495.40329457000001</v>
      </c>
      <c r="F384" s="37">
        <f>SUMIFS(СВЦЭМ!$K$34:$K$777,СВЦЭМ!$A$34:$A$777,$A384,СВЦЭМ!$B$34:$B$777,F$366)+'СЕТ СН'!$F$13</f>
        <v>498.87197801999997</v>
      </c>
      <c r="G384" s="37">
        <f>SUMIFS(СВЦЭМ!$K$34:$K$777,СВЦЭМ!$A$34:$A$777,$A384,СВЦЭМ!$B$34:$B$777,G$366)+'СЕТ СН'!$F$13</f>
        <v>501.32030586000002</v>
      </c>
      <c r="H384" s="37">
        <f>SUMIFS(СВЦЭМ!$K$34:$K$777,СВЦЭМ!$A$34:$A$777,$A384,СВЦЭМ!$B$34:$B$777,H$366)+'СЕТ СН'!$F$13</f>
        <v>487.40696452999998</v>
      </c>
      <c r="I384" s="37">
        <f>SUMIFS(СВЦЭМ!$K$34:$K$777,СВЦЭМ!$A$34:$A$777,$A384,СВЦЭМ!$B$34:$B$777,I$366)+'СЕТ СН'!$F$13</f>
        <v>455.57851015</v>
      </c>
      <c r="J384" s="37">
        <f>SUMIFS(СВЦЭМ!$K$34:$K$777,СВЦЭМ!$A$34:$A$777,$A384,СВЦЭМ!$B$34:$B$777,J$366)+'СЕТ СН'!$F$13</f>
        <v>394.58442638999998</v>
      </c>
      <c r="K384" s="37">
        <f>SUMIFS(СВЦЭМ!$K$34:$K$777,СВЦЭМ!$A$34:$A$777,$A384,СВЦЭМ!$B$34:$B$777,K$366)+'СЕТ СН'!$F$13</f>
        <v>314.30431824999999</v>
      </c>
      <c r="L384" s="37">
        <f>SUMIFS(СВЦЭМ!$K$34:$K$777,СВЦЭМ!$A$34:$A$777,$A384,СВЦЭМ!$B$34:$B$777,L$366)+'СЕТ СН'!$F$13</f>
        <v>268.47423236999998</v>
      </c>
      <c r="M384" s="37">
        <f>SUMIFS(СВЦЭМ!$K$34:$K$777,СВЦЭМ!$A$34:$A$777,$A384,СВЦЭМ!$B$34:$B$777,M$366)+'СЕТ СН'!$F$13</f>
        <v>255.36511053000001</v>
      </c>
      <c r="N384" s="37">
        <f>SUMIFS(СВЦЭМ!$K$34:$K$777,СВЦЭМ!$A$34:$A$777,$A384,СВЦЭМ!$B$34:$B$777,N$366)+'СЕТ СН'!$F$13</f>
        <v>254.16330977000001</v>
      </c>
      <c r="O384" s="37">
        <f>SUMIFS(СВЦЭМ!$K$34:$K$777,СВЦЭМ!$A$34:$A$777,$A384,СВЦЭМ!$B$34:$B$777,O$366)+'СЕТ СН'!$F$13</f>
        <v>267.42869063000001</v>
      </c>
      <c r="P384" s="37">
        <f>SUMIFS(СВЦЭМ!$K$34:$K$777,СВЦЭМ!$A$34:$A$777,$A384,СВЦЭМ!$B$34:$B$777,P$366)+'СЕТ СН'!$F$13</f>
        <v>276.37338509</v>
      </c>
      <c r="Q384" s="37">
        <f>SUMIFS(СВЦЭМ!$K$34:$K$777,СВЦЭМ!$A$34:$A$777,$A384,СВЦЭМ!$B$34:$B$777,Q$366)+'СЕТ СН'!$F$13</f>
        <v>278.84512834999998</v>
      </c>
      <c r="R384" s="37">
        <f>SUMIFS(СВЦЭМ!$K$34:$K$777,СВЦЭМ!$A$34:$A$777,$A384,СВЦЭМ!$B$34:$B$777,R$366)+'СЕТ СН'!$F$13</f>
        <v>278.15252204000001</v>
      </c>
      <c r="S384" s="37">
        <f>SUMIFS(СВЦЭМ!$K$34:$K$777,СВЦЭМ!$A$34:$A$777,$A384,СВЦЭМ!$B$34:$B$777,S$366)+'СЕТ СН'!$F$13</f>
        <v>277.02983361000003</v>
      </c>
      <c r="T384" s="37">
        <f>SUMIFS(СВЦЭМ!$K$34:$K$777,СВЦЭМ!$A$34:$A$777,$A384,СВЦЭМ!$B$34:$B$777,T$366)+'СЕТ СН'!$F$13</f>
        <v>291.20218320999999</v>
      </c>
      <c r="U384" s="37">
        <f>SUMIFS(СВЦЭМ!$K$34:$K$777,СВЦЭМ!$A$34:$A$777,$A384,СВЦЭМ!$B$34:$B$777,U$366)+'СЕТ СН'!$F$13</f>
        <v>336.71816231000003</v>
      </c>
      <c r="V384" s="37">
        <f>SUMIFS(СВЦЭМ!$K$34:$K$777,СВЦЭМ!$A$34:$A$777,$A384,СВЦЭМ!$B$34:$B$777,V$366)+'СЕТ СН'!$F$13</f>
        <v>359.4232907</v>
      </c>
      <c r="W384" s="37">
        <f>SUMIFS(СВЦЭМ!$K$34:$K$777,СВЦЭМ!$A$34:$A$777,$A384,СВЦЭМ!$B$34:$B$777,W$366)+'СЕТ СН'!$F$13</f>
        <v>349.74870766999999</v>
      </c>
      <c r="X384" s="37">
        <f>SUMIFS(СВЦЭМ!$K$34:$K$777,СВЦЭМ!$A$34:$A$777,$A384,СВЦЭМ!$B$34:$B$777,X$366)+'СЕТ СН'!$F$13</f>
        <v>352.93428753000001</v>
      </c>
      <c r="Y384" s="37">
        <f>SUMIFS(СВЦЭМ!$K$34:$K$777,СВЦЭМ!$A$34:$A$777,$A384,СВЦЭМ!$B$34:$B$777,Y$366)+'СЕТ СН'!$F$13</f>
        <v>355.48758522999998</v>
      </c>
    </row>
    <row r="385" spans="1:26" ht="15.75" x14ac:dyDescent="0.2">
      <c r="A385" s="36">
        <f t="shared" si="10"/>
        <v>42632</v>
      </c>
      <c r="B385" s="37">
        <f>SUMIFS(СВЦЭМ!$K$34:$K$777,СВЦЭМ!$A$34:$A$777,$A385,СВЦЭМ!$B$34:$B$777,B$366)+'СЕТ СН'!$F$13</f>
        <v>398.79165468999997</v>
      </c>
      <c r="C385" s="37">
        <f>SUMIFS(СВЦЭМ!$K$34:$K$777,СВЦЭМ!$A$34:$A$777,$A385,СВЦЭМ!$B$34:$B$777,C$366)+'СЕТ СН'!$F$13</f>
        <v>446.12087794000001</v>
      </c>
      <c r="D385" s="37">
        <f>SUMIFS(СВЦЭМ!$K$34:$K$777,СВЦЭМ!$A$34:$A$777,$A385,СВЦЭМ!$B$34:$B$777,D$366)+'СЕТ СН'!$F$13</f>
        <v>472.70404678</v>
      </c>
      <c r="E385" s="37">
        <f>SUMIFS(СВЦЭМ!$K$34:$K$777,СВЦЭМ!$A$34:$A$777,$A385,СВЦЭМ!$B$34:$B$777,E$366)+'СЕТ СН'!$F$13</f>
        <v>474.47337542999998</v>
      </c>
      <c r="F385" s="37">
        <f>SUMIFS(СВЦЭМ!$K$34:$K$777,СВЦЭМ!$A$34:$A$777,$A385,СВЦЭМ!$B$34:$B$777,F$366)+'СЕТ СН'!$F$13</f>
        <v>480.01983519999999</v>
      </c>
      <c r="G385" s="37">
        <f>SUMIFS(СВЦЭМ!$K$34:$K$777,СВЦЭМ!$A$34:$A$777,$A385,СВЦЭМ!$B$34:$B$777,G$366)+'СЕТ СН'!$F$13</f>
        <v>466.75482556999998</v>
      </c>
      <c r="H385" s="37">
        <f>SUMIFS(СВЦЭМ!$K$34:$K$777,СВЦЭМ!$A$34:$A$777,$A385,СВЦЭМ!$B$34:$B$777,H$366)+'СЕТ СН'!$F$13</f>
        <v>418.73679638999999</v>
      </c>
      <c r="I385" s="37">
        <f>SUMIFS(СВЦЭМ!$K$34:$K$777,СВЦЭМ!$A$34:$A$777,$A385,СВЦЭМ!$B$34:$B$777,I$366)+'СЕТ СН'!$F$13</f>
        <v>365.57099434000003</v>
      </c>
      <c r="J385" s="37">
        <f>SUMIFS(СВЦЭМ!$K$34:$K$777,СВЦЭМ!$A$34:$A$777,$A385,СВЦЭМ!$B$34:$B$777,J$366)+'СЕТ СН'!$F$13</f>
        <v>344.50866722000001</v>
      </c>
      <c r="K385" s="37">
        <f>SUMIFS(СВЦЭМ!$K$34:$K$777,СВЦЭМ!$A$34:$A$777,$A385,СВЦЭМ!$B$34:$B$777,K$366)+'СЕТ СН'!$F$13</f>
        <v>341.01461647999997</v>
      </c>
      <c r="L385" s="37">
        <f>SUMIFS(СВЦЭМ!$K$34:$K$777,СВЦЭМ!$A$34:$A$777,$A385,СВЦЭМ!$B$34:$B$777,L$366)+'СЕТ СН'!$F$13</f>
        <v>344.31952597999998</v>
      </c>
      <c r="M385" s="37">
        <f>SUMIFS(СВЦЭМ!$K$34:$K$777,СВЦЭМ!$A$34:$A$777,$A385,СВЦЭМ!$B$34:$B$777,M$366)+'СЕТ СН'!$F$13</f>
        <v>343.35103156999998</v>
      </c>
      <c r="N385" s="37">
        <f>SUMIFS(СВЦЭМ!$K$34:$K$777,СВЦЭМ!$A$34:$A$777,$A385,СВЦЭМ!$B$34:$B$777,N$366)+'СЕТ СН'!$F$13</f>
        <v>338.19462205999997</v>
      </c>
      <c r="O385" s="37">
        <f>SUMIFS(СВЦЭМ!$K$34:$K$777,СВЦЭМ!$A$34:$A$777,$A385,СВЦЭМ!$B$34:$B$777,O$366)+'СЕТ СН'!$F$13</f>
        <v>340.31036511999997</v>
      </c>
      <c r="P385" s="37">
        <f>SUMIFS(СВЦЭМ!$K$34:$K$777,СВЦЭМ!$A$34:$A$777,$A385,СВЦЭМ!$B$34:$B$777,P$366)+'СЕТ СН'!$F$13</f>
        <v>334.79962703000001</v>
      </c>
      <c r="Q385" s="37">
        <f>SUMIFS(СВЦЭМ!$K$34:$K$777,СВЦЭМ!$A$34:$A$777,$A385,СВЦЭМ!$B$34:$B$777,Q$366)+'СЕТ СН'!$F$13</f>
        <v>340.19196042999999</v>
      </c>
      <c r="R385" s="37">
        <f>SUMIFS(СВЦЭМ!$K$34:$K$777,СВЦЭМ!$A$34:$A$777,$A385,СВЦЭМ!$B$34:$B$777,R$366)+'СЕТ СН'!$F$13</f>
        <v>339.60258646</v>
      </c>
      <c r="S385" s="37">
        <f>SUMIFS(СВЦЭМ!$K$34:$K$777,СВЦЭМ!$A$34:$A$777,$A385,СВЦЭМ!$B$34:$B$777,S$366)+'СЕТ СН'!$F$13</f>
        <v>332.01719314000002</v>
      </c>
      <c r="T385" s="37">
        <f>SUMIFS(СВЦЭМ!$K$34:$K$777,СВЦЭМ!$A$34:$A$777,$A385,СВЦЭМ!$B$34:$B$777,T$366)+'СЕТ СН'!$F$13</f>
        <v>344.33793921</v>
      </c>
      <c r="U385" s="37">
        <f>SUMIFS(СВЦЭМ!$K$34:$K$777,СВЦЭМ!$A$34:$A$777,$A385,СВЦЭМ!$B$34:$B$777,U$366)+'СЕТ СН'!$F$13</f>
        <v>367.5375105</v>
      </c>
      <c r="V385" s="37">
        <f>SUMIFS(СВЦЭМ!$K$34:$K$777,СВЦЭМ!$A$34:$A$777,$A385,СВЦЭМ!$B$34:$B$777,V$366)+'СЕТ СН'!$F$13</f>
        <v>381.55617480000001</v>
      </c>
      <c r="W385" s="37">
        <f>SUMIFS(СВЦЭМ!$K$34:$K$777,СВЦЭМ!$A$34:$A$777,$A385,СВЦЭМ!$B$34:$B$777,W$366)+'СЕТ СН'!$F$13</f>
        <v>361.67361713999998</v>
      </c>
      <c r="X385" s="37">
        <f>SUMIFS(СВЦЭМ!$K$34:$K$777,СВЦЭМ!$A$34:$A$777,$A385,СВЦЭМ!$B$34:$B$777,X$366)+'СЕТ СН'!$F$13</f>
        <v>322.96743085999998</v>
      </c>
      <c r="Y385" s="37">
        <f>SUMIFS(СВЦЭМ!$K$34:$K$777,СВЦЭМ!$A$34:$A$777,$A385,СВЦЭМ!$B$34:$B$777,Y$366)+'СЕТ СН'!$F$13</f>
        <v>317.91317480999999</v>
      </c>
    </row>
    <row r="386" spans="1:26" ht="15.75" x14ac:dyDescent="0.2">
      <c r="A386" s="36">
        <f t="shared" si="10"/>
        <v>42633</v>
      </c>
      <c r="B386" s="37">
        <f>SUMIFS(СВЦЭМ!$K$34:$K$777,СВЦЭМ!$A$34:$A$777,$A386,СВЦЭМ!$B$34:$B$777,B$366)+'СЕТ СН'!$F$13</f>
        <v>362.81343793000002</v>
      </c>
      <c r="C386" s="37">
        <f>SUMIFS(СВЦЭМ!$K$34:$K$777,СВЦЭМ!$A$34:$A$777,$A386,СВЦЭМ!$B$34:$B$777,C$366)+'СЕТ СН'!$F$13</f>
        <v>412.45251926999998</v>
      </c>
      <c r="D386" s="37">
        <f>SUMIFS(СВЦЭМ!$K$34:$K$777,СВЦЭМ!$A$34:$A$777,$A386,СВЦЭМ!$B$34:$B$777,D$366)+'СЕТ СН'!$F$13</f>
        <v>435.73956477000002</v>
      </c>
      <c r="E386" s="37">
        <f>SUMIFS(СВЦЭМ!$K$34:$K$777,СВЦЭМ!$A$34:$A$777,$A386,СВЦЭМ!$B$34:$B$777,E$366)+'СЕТ СН'!$F$13</f>
        <v>443.38902328</v>
      </c>
      <c r="F386" s="37">
        <f>SUMIFS(СВЦЭМ!$K$34:$K$777,СВЦЭМ!$A$34:$A$777,$A386,СВЦЭМ!$B$34:$B$777,F$366)+'СЕТ СН'!$F$13</f>
        <v>439.95049853</v>
      </c>
      <c r="G386" s="37">
        <f>SUMIFS(СВЦЭМ!$K$34:$K$777,СВЦЭМ!$A$34:$A$777,$A386,СВЦЭМ!$B$34:$B$777,G$366)+'СЕТ СН'!$F$13</f>
        <v>468.87144943999999</v>
      </c>
      <c r="H386" s="37">
        <f>SUMIFS(СВЦЭМ!$K$34:$K$777,СВЦЭМ!$A$34:$A$777,$A386,СВЦЭМ!$B$34:$B$777,H$366)+'СЕТ СН'!$F$13</f>
        <v>421.76596174999997</v>
      </c>
      <c r="I386" s="37">
        <f>SUMIFS(СВЦЭМ!$K$34:$K$777,СВЦЭМ!$A$34:$A$777,$A386,СВЦЭМ!$B$34:$B$777,I$366)+'СЕТ СН'!$F$13</f>
        <v>362.93485535000002</v>
      </c>
      <c r="J386" s="37">
        <f>SUMIFS(СВЦЭМ!$K$34:$K$777,СВЦЭМ!$A$34:$A$777,$A386,СВЦЭМ!$B$34:$B$777,J$366)+'СЕТ СН'!$F$13</f>
        <v>334.68618485000002</v>
      </c>
      <c r="K386" s="37">
        <f>SUMIFS(СВЦЭМ!$K$34:$K$777,СВЦЭМ!$A$34:$A$777,$A386,СВЦЭМ!$B$34:$B$777,K$366)+'СЕТ СН'!$F$13</f>
        <v>331.6754507</v>
      </c>
      <c r="L386" s="37">
        <f>SUMIFS(СВЦЭМ!$K$34:$K$777,СВЦЭМ!$A$34:$A$777,$A386,СВЦЭМ!$B$34:$B$777,L$366)+'СЕТ СН'!$F$13</f>
        <v>326.17977115999997</v>
      </c>
      <c r="M386" s="37">
        <f>SUMIFS(СВЦЭМ!$K$34:$K$777,СВЦЭМ!$A$34:$A$777,$A386,СВЦЭМ!$B$34:$B$777,M$366)+'СЕТ СН'!$F$13</f>
        <v>325.11787758000003</v>
      </c>
      <c r="N386" s="37">
        <f>SUMIFS(СВЦЭМ!$K$34:$K$777,СВЦЭМ!$A$34:$A$777,$A386,СВЦЭМ!$B$34:$B$777,N$366)+'СЕТ СН'!$F$13</f>
        <v>322.03984966000002</v>
      </c>
      <c r="O386" s="37">
        <f>SUMIFS(СВЦЭМ!$K$34:$K$777,СВЦЭМ!$A$34:$A$777,$A386,СВЦЭМ!$B$34:$B$777,O$366)+'СЕТ СН'!$F$13</f>
        <v>320.35805324</v>
      </c>
      <c r="P386" s="37">
        <f>SUMIFS(СВЦЭМ!$K$34:$K$777,СВЦЭМ!$A$34:$A$777,$A386,СВЦЭМ!$B$34:$B$777,P$366)+'СЕТ СН'!$F$13</f>
        <v>321.29709234000001</v>
      </c>
      <c r="Q386" s="37">
        <f>SUMIFS(СВЦЭМ!$K$34:$K$777,СВЦЭМ!$A$34:$A$777,$A386,СВЦЭМ!$B$34:$B$777,Q$366)+'СЕТ СН'!$F$13</f>
        <v>324.22706947</v>
      </c>
      <c r="R386" s="37">
        <f>SUMIFS(СВЦЭМ!$K$34:$K$777,СВЦЭМ!$A$34:$A$777,$A386,СВЦЭМ!$B$34:$B$777,R$366)+'СЕТ СН'!$F$13</f>
        <v>324.41573001</v>
      </c>
      <c r="S386" s="37">
        <f>SUMIFS(СВЦЭМ!$K$34:$K$777,СВЦЭМ!$A$34:$A$777,$A386,СВЦЭМ!$B$34:$B$777,S$366)+'СЕТ СН'!$F$13</f>
        <v>324.32256031999998</v>
      </c>
      <c r="T386" s="37">
        <f>SUMIFS(СВЦЭМ!$K$34:$K$777,СВЦЭМ!$A$34:$A$777,$A386,СВЦЭМ!$B$34:$B$777,T$366)+'СЕТ СН'!$F$13</f>
        <v>330.30589092999998</v>
      </c>
      <c r="U386" s="37">
        <f>SUMIFS(СВЦЭМ!$K$34:$K$777,СВЦЭМ!$A$34:$A$777,$A386,СВЦЭМ!$B$34:$B$777,U$366)+'СЕТ СН'!$F$13</f>
        <v>342.13807050000003</v>
      </c>
      <c r="V386" s="37">
        <f>SUMIFS(СВЦЭМ!$K$34:$K$777,СВЦЭМ!$A$34:$A$777,$A386,СВЦЭМ!$B$34:$B$777,V$366)+'СЕТ СН'!$F$13</f>
        <v>347.74821864</v>
      </c>
      <c r="W386" s="37">
        <f>SUMIFS(СВЦЭМ!$K$34:$K$777,СВЦЭМ!$A$34:$A$777,$A386,СВЦЭМ!$B$34:$B$777,W$366)+'СЕТ СН'!$F$13</f>
        <v>332.87793932</v>
      </c>
      <c r="X386" s="37">
        <f>SUMIFS(СВЦЭМ!$K$34:$K$777,СВЦЭМ!$A$34:$A$777,$A386,СВЦЭМ!$B$34:$B$777,X$366)+'СЕТ СН'!$F$13</f>
        <v>333.76891460000002</v>
      </c>
      <c r="Y386" s="37">
        <f>SUMIFS(СВЦЭМ!$K$34:$K$777,СВЦЭМ!$A$34:$A$777,$A386,СВЦЭМ!$B$34:$B$777,Y$366)+'СЕТ СН'!$F$13</f>
        <v>376.78492849000003</v>
      </c>
    </row>
    <row r="387" spans="1:26" ht="15.75" x14ac:dyDescent="0.2">
      <c r="A387" s="36">
        <f t="shared" si="10"/>
        <v>42634</v>
      </c>
      <c r="B387" s="37">
        <f>SUMIFS(СВЦЭМ!$K$34:$K$777,СВЦЭМ!$A$34:$A$777,$A387,СВЦЭМ!$B$34:$B$777,B$366)+'СЕТ СН'!$F$13</f>
        <v>380.86286731000001</v>
      </c>
      <c r="C387" s="37">
        <f>SUMIFS(СВЦЭМ!$K$34:$K$777,СВЦЭМ!$A$34:$A$777,$A387,СВЦЭМ!$B$34:$B$777,C$366)+'СЕТ СН'!$F$13</f>
        <v>436.30896056</v>
      </c>
      <c r="D387" s="37">
        <f>SUMIFS(СВЦЭМ!$K$34:$K$777,СВЦЭМ!$A$34:$A$777,$A387,СВЦЭМ!$B$34:$B$777,D$366)+'СЕТ СН'!$F$13</f>
        <v>459.05577086</v>
      </c>
      <c r="E387" s="37">
        <f>SUMIFS(СВЦЭМ!$K$34:$K$777,СВЦЭМ!$A$34:$A$777,$A387,СВЦЭМ!$B$34:$B$777,E$366)+'СЕТ СН'!$F$13</f>
        <v>467.21772442000002</v>
      </c>
      <c r="F387" s="37">
        <f>SUMIFS(СВЦЭМ!$K$34:$K$777,СВЦЭМ!$A$34:$A$777,$A387,СВЦЭМ!$B$34:$B$777,F$366)+'СЕТ СН'!$F$13</f>
        <v>466.85829460000002</v>
      </c>
      <c r="G387" s="37">
        <f>SUMIFS(СВЦЭМ!$K$34:$K$777,СВЦЭМ!$A$34:$A$777,$A387,СВЦЭМ!$B$34:$B$777,G$366)+'СЕТ СН'!$F$13</f>
        <v>450.77579150999998</v>
      </c>
      <c r="H387" s="37">
        <f>SUMIFS(СВЦЭМ!$K$34:$K$777,СВЦЭМ!$A$34:$A$777,$A387,СВЦЭМ!$B$34:$B$777,H$366)+'СЕТ СН'!$F$13</f>
        <v>403.81774765</v>
      </c>
      <c r="I387" s="37">
        <f>SUMIFS(СВЦЭМ!$K$34:$K$777,СВЦЭМ!$A$34:$A$777,$A387,СВЦЭМ!$B$34:$B$777,I$366)+'СЕТ СН'!$F$13</f>
        <v>350.06472525999999</v>
      </c>
      <c r="J387" s="37">
        <f>SUMIFS(СВЦЭМ!$K$34:$K$777,СВЦЭМ!$A$34:$A$777,$A387,СВЦЭМ!$B$34:$B$777,J$366)+'СЕТ СН'!$F$13</f>
        <v>331.39196843000002</v>
      </c>
      <c r="K387" s="37">
        <f>SUMIFS(СВЦЭМ!$K$34:$K$777,СВЦЭМ!$A$34:$A$777,$A387,СВЦЭМ!$B$34:$B$777,K$366)+'СЕТ СН'!$F$13</f>
        <v>329.98880553999999</v>
      </c>
      <c r="L387" s="37">
        <f>SUMIFS(СВЦЭМ!$K$34:$K$777,СВЦЭМ!$A$34:$A$777,$A387,СВЦЭМ!$B$34:$B$777,L$366)+'СЕТ СН'!$F$13</f>
        <v>328.12514822999998</v>
      </c>
      <c r="M387" s="37">
        <f>SUMIFS(СВЦЭМ!$K$34:$K$777,СВЦЭМ!$A$34:$A$777,$A387,СВЦЭМ!$B$34:$B$777,M$366)+'СЕТ СН'!$F$13</f>
        <v>330.01246796999999</v>
      </c>
      <c r="N387" s="37">
        <f>SUMIFS(СВЦЭМ!$K$34:$K$777,СВЦЭМ!$A$34:$A$777,$A387,СВЦЭМ!$B$34:$B$777,N$366)+'СЕТ СН'!$F$13</f>
        <v>325.46639492999998</v>
      </c>
      <c r="O387" s="37">
        <f>SUMIFS(СВЦЭМ!$K$34:$K$777,СВЦЭМ!$A$34:$A$777,$A387,СВЦЭМ!$B$34:$B$777,O$366)+'СЕТ СН'!$F$13</f>
        <v>325.77484222999999</v>
      </c>
      <c r="P387" s="37">
        <f>SUMIFS(СВЦЭМ!$K$34:$K$777,СВЦЭМ!$A$34:$A$777,$A387,СВЦЭМ!$B$34:$B$777,P$366)+'СЕТ СН'!$F$13</f>
        <v>321.18374368000002</v>
      </c>
      <c r="Q387" s="37">
        <f>SUMIFS(СВЦЭМ!$K$34:$K$777,СВЦЭМ!$A$34:$A$777,$A387,СВЦЭМ!$B$34:$B$777,Q$366)+'СЕТ СН'!$F$13</f>
        <v>322.55491330000001</v>
      </c>
      <c r="R387" s="37">
        <f>SUMIFS(СВЦЭМ!$K$34:$K$777,СВЦЭМ!$A$34:$A$777,$A387,СВЦЭМ!$B$34:$B$777,R$366)+'СЕТ СН'!$F$13</f>
        <v>320.36328023999999</v>
      </c>
      <c r="S387" s="37">
        <f>SUMIFS(СВЦЭМ!$K$34:$K$777,СВЦЭМ!$A$34:$A$777,$A387,СВЦЭМ!$B$34:$B$777,S$366)+'СЕТ СН'!$F$13</f>
        <v>318.45592249999999</v>
      </c>
      <c r="T387" s="37">
        <f>SUMIFS(СВЦЭМ!$K$34:$K$777,СВЦЭМ!$A$34:$A$777,$A387,СВЦЭМ!$B$34:$B$777,T$366)+'СЕТ СН'!$F$13</f>
        <v>326.62853901</v>
      </c>
      <c r="U387" s="37">
        <f>SUMIFS(СВЦЭМ!$K$34:$K$777,СВЦЭМ!$A$34:$A$777,$A387,СВЦЭМ!$B$34:$B$777,U$366)+'СЕТ СН'!$F$13</f>
        <v>355.28232973000001</v>
      </c>
      <c r="V387" s="37">
        <f>SUMIFS(СВЦЭМ!$K$34:$K$777,СВЦЭМ!$A$34:$A$777,$A387,СВЦЭМ!$B$34:$B$777,V$366)+'СЕТ СН'!$F$13</f>
        <v>344.57296740999999</v>
      </c>
      <c r="W387" s="37">
        <f>SUMIFS(СВЦЭМ!$K$34:$K$777,СВЦЭМ!$A$34:$A$777,$A387,СВЦЭМ!$B$34:$B$777,W$366)+'СЕТ СН'!$F$13</f>
        <v>333.51812898999998</v>
      </c>
      <c r="X387" s="37">
        <f>SUMIFS(СВЦЭМ!$K$34:$K$777,СВЦЭМ!$A$34:$A$777,$A387,СВЦЭМ!$B$34:$B$777,X$366)+'СЕТ СН'!$F$13</f>
        <v>335.78132169000003</v>
      </c>
      <c r="Y387" s="37">
        <f>SUMIFS(СВЦЭМ!$K$34:$K$777,СВЦЭМ!$A$34:$A$777,$A387,СВЦЭМ!$B$34:$B$777,Y$366)+'СЕТ СН'!$F$13</f>
        <v>366.95263668000001</v>
      </c>
    </row>
    <row r="388" spans="1:26" ht="15.75" x14ac:dyDescent="0.2">
      <c r="A388" s="36">
        <f t="shared" si="10"/>
        <v>42635</v>
      </c>
      <c r="B388" s="37">
        <f>SUMIFS(СВЦЭМ!$K$34:$K$777,СВЦЭМ!$A$34:$A$777,$A388,СВЦЭМ!$B$34:$B$777,B$366)+'СЕТ СН'!$F$13</f>
        <v>438.77033465</v>
      </c>
      <c r="C388" s="37">
        <f>SUMIFS(СВЦЭМ!$K$34:$K$777,СВЦЭМ!$A$34:$A$777,$A388,СВЦЭМ!$B$34:$B$777,C$366)+'СЕТ СН'!$F$13</f>
        <v>473.36785975999999</v>
      </c>
      <c r="D388" s="37">
        <f>SUMIFS(СВЦЭМ!$K$34:$K$777,СВЦЭМ!$A$34:$A$777,$A388,СВЦЭМ!$B$34:$B$777,D$366)+'СЕТ СН'!$F$13</f>
        <v>498.27215597999998</v>
      </c>
      <c r="E388" s="37">
        <f>SUMIFS(СВЦЭМ!$K$34:$K$777,СВЦЭМ!$A$34:$A$777,$A388,СВЦЭМ!$B$34:$B$777,E$366)+'СЕТ СН'!$F$13</f>
        <v>501.21221772000001</v>
      </c>
      <c r="F388" s="37">
        <f>SUMIFS(СВЦЭМ!$K$34:$K$777,СВЦЭМ!$A$34:$A$777,$A388,СВЦЭМ!$B$34:$B$777,F$366)+'СЕТ СН'!$F$13</f>
        <v>501.42161241000002</v>
      </c>
      <c r="G388" s="37">
        <f>SUMIFS(СВЦЭМ!$K$34:$K$777,СВЦЭМ!$A$34:$A$777,$A388,СВЦЭМ!$B$34:$B$777,G$366)+'СЕТ СН'!$F$13</f>
        <v>484.07732566999999</v>
      </c>
      <c r="H388" s="37">
        <f>SUMIFS(СВЦЭМ!$K$34:$K$777,СВЦЭМ!$A$34:$A$777,$A388,СВЦЭМ!$B$34:$B$777,H$366)+'СЕТ СН'!$F$13</f>
        <v>454.12523040000002</v>
      </c>
      <c r="I388" s="37">
        <f>SUMIFS(СВЦЭМ!$K$34:$K$777,СВЦЭМ!$A$34:$A$777,$A388,СВЦЭМ!$B$34:$B$777,I$366)+'СЕТ СН'!$F$13</f>
        <v>400.35550153999998</v>
      </c>
      <c r="J388" s="37">
        <f>SUMIFS(СВЦЭМ!$K$34:$K$777,СВЦЭМ!$A$34:$A$777,$A388,СВЦЭМ!$B$34:$B$777,J$366)+'СЕТ СН'!$F$13</f>
        <v>383.49349231999997</v>
      </c>
      <c r="K388" s="37">
        <f>SUMIFS(СВЦЭМ!$K$34:$K$777,СВЦЭМ!$A$34:$A$777,$A388,СВЦЭМ!$B$34:$B$777,K$366)+'СЕТ СН'!$F$13</f>
        <v>386.83897246999999</v>
      </c>
      <c r="L388" s="37">
        <f>SUMIFS(СВЦЭМ!$K$34:$K$777,СВЦЭМ!$A$34:$A$777,$A388,СВЦЭМ!$B$34:$B$777,L$366)+'СЕТ СН'!$F$13</f>
        <v>386.28409606000002</v>
      </c>
      <c r="M388" s="37">
        <f>SUMIFS(СВЦЭМ!$K$34:$K$777,СВЦЭМ!$A$34:$A$777,$A388,СВЦЭМ!$B$34:$B$777,M$366)+'СЕТ СН'!$F$13</f>
        <v>377.83952746</v>
      </c>
      <c r="N388" s="37">
        <f>SUMIFS(СВЦЭМ!$K$34:$K$777,СВЦЭМ!$A$34:$A$777,$A388,СВЦЭМ!$B$34:$B$777,N$366)+'СЕТ СН'!$F$13</f>
        <v>376.52966791</v>
      </c>
      <c r="O388" s="37">
        <f>SUMIFS(СВЦЭМ!$K$34:$K$777,СВЦЭМ!$A$34:$A$777,$A388,СВЦЭМ!$B$34:$B$777,O$366)+'СЕТ СН'!$F$13</f>
        <v>388.15134798999998</v>
      </c>
      <c r="P388" s="37">
        <f>SUMIFS(СВЦЭМ!$K$34:$K$777,СВЦЭМ!$A$34:$A$777,$A388,СВЦЭМ!$B$34:$B$777,P$366)+'СЕТ СН'!$F$13</f>
        <v>388.85898327000001</v>
      </c>
      <c r="Q388" s="37">
        <f>SUMIFS(СВЦЭМ!$K$34:$K$777,СВЦЭМ!$A$34:$A$777,$A388,СВЦЭМ!$B$34:$B$777,Q$366)+'СЕТ СН'!$F$13</f>
        <v>394.90066335</v>
      </c>
      <c r="R388" s="37">
        <f>SUMIFS(СВЦЭМ!$K$34:$K$777,СВЦЭМ!$A$34:$A$777,$A388,СВЦЭМ!$B$34:$B$777,R$366)+'СЕТ СН'!$F$13</f>
        <v>398.51874529999998</v>
      </c>
      <c r="S388" s="37">
        <f>SUMIFS(СВЦЭМ!$K$34:$K$777,СВЦЭМ!$A$34:$A$777,$A388,СВЦЭМ!$B$34:$B$777,S$366)+'СЕТ СН'!$F$13</f>
        <v>385.90717640000003</v>
      </c>
      <c r="T388" s="37">
        <f>SUMIFS(СВЦЭМ!$K$34:$K$777,СВЦЭМ!$A$34:$A$777,$A388,СВЦЭМ!$B$34:$B$777,T$366)+'СЕТ СН'!$F$13</f>
        <v>387.22096973999999</v>
      </c>
      <c r="U388" s="37">
        <f>SUMIFS(СВЦЭМ!$K$34:$K$777,СВЦЭМ!$A$34:$A$777,$A388,СВЦЭМ!$B$34:$B$777,U$366)+'СЕТ СН'!$F$13</f>
        <v>418.84522186999999</v>
      </c>
      <c r="V388" s="37">
        <f>SUMIFS(СВЦЭМ!$K$34:$K$777,СВЦЭМ!$A$34:$A$777,$A388,СВЦЭМ!$B$34:$B$777,V$366)+'СЕТ СН'!$F$13</f>
        <v>433.83825358000001</v>
      </c>
      <c r="W388" s="37">
        <f>SUMIFS(СВЦЭМ!$K$34:$K$777,СВЦЭМ!$A$34:$A$777,$A388,СВЦЭМ!$B$34:$B$777,W$366)+'СЕТ СН'!$F$13</f>
        <v>424.22804924000002</v>
      </c>
      <c r="X388" s="37">
        <f>SUMIFS(СВЦЭМ!$K$34:$K$777,СВЦЭМ!$A$34:$A$777,$A388,СВЦЭМ!$B$34:$B$777,X$366)+'СЕТ СН'!$F$13</f>
        <v>396.24325562000001</v>
      </c>
      <c r="Y388" s="37">
        <f>SUMIFS(СВЦЭМ!$K$34:$K$777,СВЦЭМ!$A$34:$A$777,$A388,СВЦЭМ!$B$34:$B$777,Y$366)+'СЕТ СН'!$F$13</f>
        <v>419.63227057</v>
      </c>
    </row>
    <row r="389" spans="1:26" ht="15.75" x14ac:dyDescent="0.2">
      <c r="A389" s="36">
        <f t="shared" si="10"/>
        <v>42636</v>
      </c>
      <c r="B389" s="37">
        <f>SUMIFS(СВЦЭМ!$K$34:$K$777,СВЦЭМ!$A$34:$A$777,$A389,СВЦЭМ!$B$34:$B$777,B$366)+'СЕТ СН'!$F$13</f>
        <v>431.88698687999999</v>
      </c>
      <c r="C389" s="37">
        <f>SUMIFS(СВЦЭМ!$K$34:$K$777,СВЦЭМ!$A$34:$A$777,$A389,СВЦЭМ!$B$34:$B$777,C$366)+'СЕТ СН'!$F$13</f>
        <v>470.71288542000002</v>
      </c>
      <c r="D389" s="37">
        <f>SUMIFS(СВЦЭМ!$K$34:$K$777,СВЦЭМ!$A$34:$A$777,$A389,СВЦЭМ!$B$34:$B$777,D$366)+'СЕТ СН'!$F$13</f>
        <v>497.11739058000001</v>
      </c>
      <c r="E389" s="37">
        <f>SUMIFS(СВЦЭМ!$K$34:$K$777,СВЦЭМ!$A$34:$A$777,$A389,СВЦЭМ!$B$34:$B$777,E$366)+'СЕТ СН'!$F$13</f>
        <v>504.20913987</v>
      </c>
      <c r="F389" s="37">
        <f>SUMIFS(СВЦЭМ!$K$34:$K$777,СВЦЭМ!$A$34:$A$777,$A389,СВЦЭМ!$B$34:$B$777,F$366)+'СЕТ СН'!$F$13</f>
        <v>501.14286142999998</v>
      </c>
      <c r="G389" s="37">
        <f>SUMIFS(СВЦЭМ!$K$34:$K$777,СВЦЭМ!$A$34:$A$777,$A389,СВЦЭМ!$B$34:$B$777,G$366)+'СЕТ СН'!$F$13</f>
        <v>487.96608280999999</v>
      </c>
      <c r="H389" s="37">
        <f>SUMIFS(СВЦЭМ!$K$34:$K$777,СВЦЭМ!$A$34:$A$777,$A389,СВЦЭМ!$B$34:$B$777,H$366)+'СЕТ СН'!$F$13</f>
        <v>450.75219057999999</v>
      </c>
      <c r="I389" s="37">
        <f>SUMIFS(СВЦЭМ!$K$34:$K$777,СВЦЭМ!$A$34:$A$777,$A389,СВЦЭМ!$B$34:$B$777,I$366)+'СЕТ СН'!$F$13</f>
        <v>407.32639537</v>
      </c>
      <c r="J389" s="37">
        <f>SUMIFS(СВЦЭМ!$K$34:$K$777,СВЦЭМ!$A$34:$A$777,$A389,СВЦЭМ!$B$34:$B$777,J$366)+'СЕТ СН'!$F$13</f>
        <v>396.44291641000001</v>
      </c>
      <c r="K389" s="37">
        <f>SUMIFS(СВЦЭМ!$K$34:$K$777,СВЦЭМ!$A$34:$A$777,$A389,СВЦЭМ!$B$34:$B$777,K$366)+'СЕТ СН'!$F$13</f>
        <v>398.27365766000003</v>
      </c>
      <c r="L389" s="37">
        <f>SUMIFS(СВЦЭМ!$K$34:$K$777,СВЦЭМ!$A$34:$A$777,$A389,СВЦЭМ!$B$34:$B$777,L$366)+'СЕТ СН'!$F$13</f>
        <v>424.08191108</v>
      </c>
      <c r="M389" s="37">
        <f>SUMIFS(СВЦЭМ!$K$34:$K$777,СВЦЭМ!$A$34:$A$777,$A389,СВЦЭМ!$B$34:$B$777,M$366)+'СЕТ СН'!$F$13</f>
        <v>443.60584</v>
      </c>
      <c r="N389" s="37">
        <f>SUMIFS(СВЦЭМ!$K$34:$K$777,СВЦЭМ!$A$34:$A$777,$A389,СВЦЭМ!$B$34:$B$777,N$366)+'СЕТ СН'!$F$13</f>
        <v>428.37332246</v>
      </c>
      <c r="O389" s="37">
        <f>SUMIFS(СВЦЭМ!$K$34:$K$777,СВЦЭМ!$A$34:$A$777,$A389,СВЦЭМ!$B$34:$B$777,O$366)+'СЕТ СН'!$F$13</f>
        <v>426.01489013000003</v>
      </c>
      <c r="P389" s="37">
        <f>SUMIFS(СВЦЭМ!$K$34:$K$777,СВЦЭМ!$A$34:$A$777,$A389,СВЦЭМ!$B$34:$B$777,P$366)+'СЕТ СН'!$F$13</f>
        <v>429.00818378999998</v>
      </c>
      <c r="Q389" s="37">
        <f>SUMIFS(СВЦЭМ!$K$34:$K$777,СВЦЭМ!$A$34:$A$777,$A389,СВЦЭМ!$B$34:$B$777,Q$366)+'СЕТ СН'!$F$13</f>
        <v>432.14893210000002</v>
      </c>
      <c r="R389" s="37">
        <f>SUMIFS(СВЦЭМ!$K$34:$K$777,СВЦЭМ!$A$34:$A$777,$A389,СВЦЭМ!$B$34:$B$777,R$366)+'СЕТ СН'!$F$13</f>
        <v>425.43536934000002</v>
      </c>
      <c r="S389" s="37">
        <f>SUMIFS(СВЦЭМ!$K$34:$K$777,СВЦЭМ!$A$34:$A$777,$A389,СВЦЭМ!$B$34:$B$777,S$366)+'СЕТ СН'!$F$13</f>
        <v>420.2308974</v>
      </c>
      <c r="T389" s="37">
        <f>SUMIFS(СВЦЭМ!$K$34:$K$777,СВЦЭМ!$A$34:$A$777,$A389,СВЦЭМ!$B$34:$B$777,T$366)+'СЕТ СН'!$F$13</f>
        <v>396.13657476999998</v>
      </c>
      <c r="U389" s="37">
        <f>SUMIFS(СВЦЭМ!$K$34:$K$777,СВЦЭМ!$A$34:$A$777,$A389,СВЦЭМ!$B$34:$B$777,U$366)+'СЕТ СН'!$F$13</f>
        <v>393.97614556000002</v>
      </c>
      <c r="V389" s="37">
        <f>SUMIFS(СВЦЭМ!$K$34:$K$777,СВЦЭМ!$A$34:$A$777,$A389,СВЦЭМ!$B$34:$B$777,V$366)+'СЕТ СН'!$F$13</f>
        <v>394.40452299999998</v>
      </c>
      <c r="W389" s="37">
        <f>SUMIFS(СВЦЭМ!$K$34:$K$777,СВЦЭМ!$A$34:$A$777,$A389,СВЦЭМ!$B$34:$B$777,W$366)+'СЕТ СН'!$F$13</f>
        <v>392.04482259000002</v>
      </c>
      <c r="X389" s="37">
        <f>SUMIFS(СВЦЭМ!$K$34:$K$777,СВЦЭМ!$A$34:$A$777,$A389,СВЦЭМ!$B$34:$B$777,X$366)+'СЕТ СН'!$F$13</f>
        <v>417.79570926000002</v>
      </c>
      <c r="Y389" s="37">
        <f>SUMIFS(СВЦЭМ!$K$34:$K$777,СВЦЭМ!$A$34:$A$777,$A389,СВЦЭМ!$B$34:$B$777,Y$366)+'СЕТ СН'!$F$13</f>
        <v>448.38327457999998</v>
      </c>
    </row>
    <row r="390" spans="1:26" ht="15.75" x14ac:dyDescent="0.2">
      <c r="A390" s="36">
        <f t="shared" si="10"/>
        <v>42637</v>
      </c>
      <c r="B390" s="37">
        <f>SUMIFS(СВЦЭМ!$K$34:$K$777,СВЦЭМ!$A$34:$A$777,$A390,СВЦЭМ!$B$34:$B$777,B$366)+'СЕТ СН'!$F$13</f>
        <v>422.13020505999998</v>
      </c>
      <c r="C390" s="37">
        <f>SUMIFS(СВЦЭМ!$K$34:$K$777,СВЦЭМ!$A$34:$A$777,$A390,СВЦЭМ!$B$34:$B$777,C$366)+'СЕТ СН'!$F$13</f>
        <v>468.67342173999998</v>
      </c>
      <c r="D390" s="37">
        <f>SUMIFS(СВЦЭМ!$K$34:$K$777,СВЦЭМ!$A$34:$A$777,$A390,СВЦЭМ!$B$34:$B$777,D$366)+'СЕТ СН'!$F$13</f>
        <v>496.84114108</v>
      </c>
      <c r="E390" s="37">
        <f>SUMIFS(СВЦЭМ!$K$34:$K$777,СВЦЭМ!$A$34:$A$777,$A390,СВЦЭМ!$B$34:$B$777,E$366)+'СЕТ СН'!$F$13</f>
        <v>502.72648273999999</v>
      </c>
      <c r="F390" s="37">
        <f>SUMIFS(СВЦЭМ!$K$34:$K$777,СВЦЭМ!$A$34:$A$777,$A390,СВЦЭМ!$B$34:$B$777,F$366)+'СЕТ СН'!$F$13</f>
        <v>507.27758671999999</v>
      </c>
      <c r="G390" s="37">
        <f>SUMIFS(СВЦЭМ!$K$34:$K$777,СВЦЭМ!$A$34:$A$777,$A390,СВЦЭМ!$B$34:$B$777,G$366)+'СЕТ СН'!$F$13</f>
        <v>503.06039270999997</v>
      </c>
      <c r="H390" s="37">
        <f>SUMIFS(СВЦЭМ!$K$34:$K$777,СВЦЭМ!$A$34:$A$777,$A390,СВЦЭМ!$B$34:$B$777,H$366)+'СЕТ СН'!$F$13</f>
        <v>479.71283734000002</v>
      </c>
      <c r="I390" s="37">
        <f>SUMIFS(СВЦЭМ!$K$34:$K$777,СВЦЭМ!$A$34:$A$777,$A390,СВЦЭМ!$B$34:$B$777,I$366)+'СЕТ СН'!$F$13</f>
        <v>438.7618938</v>
      </c>
      <c r="J390" s="37">
        <f>SUMIFS(СВЦЭМ!$K$34:$K$777,СВЦЭМ!$A$34:$A$777,$A390,СВЦЭМ!$B$34:$B$777,J$366)+'СЕТ СН'!$F$13</f>
        <v>386.41669389999998</v>
      </c>
      <c r="K390" s="37">
        <f>SUMIFS(СВЦЭМ!$K$34:$K$777,СВЦЭМ!$A$34:$A$777,$A390,СВЦЭМ!$B$34:$B$777,K$366)+'СЕТ СН'!$F$13</f>
        <v>378.02020336999999</v>
      </c>
      <c r="L390" s="37">
        <f>SUMIFS(СВЦЭМ!$K$34:$K$777,СВЦЭМ!$A$34:$A$777,$A390,СВЦЭМ!$B$34:$B$777,L$366)+'СЕТ СН'!$F$13</f>
        <v>395.48882049999997</v>
      </c>
      <c r="M390" s="37">
        <f>SUMIFS(СВЦЭМ!$K$34:$K$777,СВЦЭМ!$A$34:$A$777,$A390,СВЦЭМ!$B$34:$B$777,M$366)+'СЕТ СН'!$F$13</f>
        <v>420.95343266999998</v>
      </c>
      <c r="N390" s="37">
        <f>SUMIFS(СВЦЭМ!$K$34:$K$777,СВЦЭМ!$A$34:$A$777,$A390,СВЦЭМ!$B$34:$B$777,N$366)+'СЕТ СН'!$F$13</f>
        <v>405.48352803</v>
      </c>
      <c r="O390" s="37">
        <f>SUMIFS(СВЦЭМ!$K$34:$K$777,СВЦЭМ!$A$34:$A$777,$A390,СВЦЭМ!$B$34:$B$777,O$366)+'СЕТ СН'!$F$13</f>
        <v>353.79403708000001</v>
      </c>
      <c r="P390" s="37">
        <f>SUMIFS(СВЦЭМ!$K$34:$K$777,СВЦЭМ!$A$34:$A$777,$A390,СВЦЭМ!$B$34:$B$777,P$366)+'СЕТ СН'!$F$13</f>
        <v>349.73975392</v>
      </c>
      <c r="Q390" s="37">
        <f>SUMIFS(СВЦЭМ!$K$34:$K$777,СВЦЭМ!$A$34:$A$777,$A390,СВЦЭМ!$B$34:$B$777,Q$366)+'СЕТ СН'!$F$13</f>
        <v>344.63235372999998</v>
      </c>
      <c r="R390" s="37">
        <f>SUMIFS(СВЦЭМ!$K$34:$K$777,СВЦЭМ!$A$34:$A$777,$A390,СВЦЭМ!$B$34:$B$777,R$366)+'СЕТ СН'!$F$13</f>
        <v>343.02232528000002</v>
      </c>
      <c r="S390" s="37">
        <f>SUMIFS(СВЦЭМ!$K$34:$K$777,СВЦЭМ!$A$34:$A$777,$A390,СВЦЭМ!$B$34:$B$777,S$366)+'СЕТ СН'!$F$13</f>
        <v>348.46659233000003</v>
      </c>
      <c r="T390" s="37">
        <f>SUMIFS(СВЦЭМ!$K$34:$K$777,СВЦЭМ!$A$34:$A$777,$A390,СВЦЭМ!$B$34:$B$777,T$366)+'СЕТ СН'!$F$13</f>
        <v>358.03216434000001</v>
      </c>
      <c r="U390" s="37">
        <f>SUMIFS(СВЦЭМ!$K$34:$K$777,СВЦЭМ!$A$34:$A$777,$A390,СВЦЭМ!$B$34:$B$777,U$366)+'СЕТ СН'!$F$13</f>
        <v>382.21390314000001</v>
      </c>
      <c r="V390" s="37">
        <f>SUMIFS(СВЦЭМ!$K$34:$K$777,СВЦЭМ!$A$34:$A$777,$A390,СВЦЭМ!$B$34:$B$777,V$366)+'СЕТ СН'!$F$13</f>
        <v>401.61973537</v>
      </c>
      <c r="W390" s="37">
        <f>SUMIFS(СВЦЭМ!$K$34:$K$777,СВЦЭМ!$A$34:$A$777,$A390,СВЦЭМ!$B$34:$B$777,W$366)+'СЕТ СН'!$F$13</f>
        <v>391.77331468</v>
      </c>
      <c r="X390" s="37">
        <f>SUMIFS(СВЦЭМ!$K$34:$K$777,СВЦЭМ!$A$34:$A$777,$A390,СВЦЭМ!$B$34:$B$777,X$366)+'СЕТ СН'!$F$13</f>
        <v>370.92667052000002</v>
      </c>
      <c r="Y390" s="37">
        <f>SUMIFS(СВЦЭМ!$K$34:$K$777,СВЦЭМ!$A$34:$A$777,$A390,СВЦЭМ!$B$34:$B$777,Y$366)+'СЕТ СН'!$F$13</f>
        <v>404.51304273</v>
      </c>
    </row>
    <row r="391" spans="1:26" ht="15.75" x14ac:dyDescent="0.2">
      <c r="A391" s="36">
        <f t="shared" si="10"/>
        <v>42638</v>
      </c>
      <c r="B391" s="37">
        <f>SUMIFS(СВЦЭМ!$K$34:$K$777,СВЦЭМ!$A$34:$A$777,$A391,СВЦЭМ!$B$34:$B$777,B$366)+'СЕТ СН'!$F$13</f>
        <v>422.67860679</v>
      </c>
      <c r="C391" s="37">
        <f>SUMIFS(СВЦЭМ!$K$34:$K$777,СВЦЭМ!$A$34:$A$777,$A391,СВЦЭМ!$B$34:$B$777,C$366)+'СЕТ СН'!$F$13</f>
        <v>469.57072734000002</v>
      </c>
      <c r="D391" s="37">
        <f>SUMIFS(СВЦЭМ!$K$34:$K$777,СВЦЭМ!$A$34:$A$777,$A391,СВЦЭМ!$B$34:$B$777,D$366)+'СЕТ СН'!$F$13</f>
        <v>500.36029020000001</v>
      </c>
      <c r="E391" s="37">
        <f>SUMIFS(СВЦЭМ!$K$34:$K$777,СВЦЭМ!$A$34:$A$777,$A391,СВЦЭМ!$B$34:$B$777,E$366)+'СЕТ СН'!$F$13</f>
        <v>501.46889472999999</v>
      </c>
      <c r="F391" s="37">
        <f>SUMIFS(СВЦЭМ!$K$34:$K$777,СВЦЭМ!$A$34:$A$777,$A391,СВЦЭМ!$B$34:$B$777,F$366)+'СЕТ СН'!$F$13</f>
        <v>499.43385969000002</v>
      </c>
      <c r="G391" s="37">
        <f>SUMIFS(СВЦЭМ!$K$34:$K$777,СВЦЭМ!$A$34:$A$777,$A391,СВЦЭМ!$B$34:$B$777,G$366)+'СЕТ СН'!$F$13</f>
        <v>497.74430308000001</v>
      </c>
      <c r="H391" s="37">
        <f>SUMIFS(СВЦЭМ!$K$34:$K$777,СВЦЭМ!$A$34:$A$777,$A391,СВЦЭМ!$B$34:$B$777,H$366)+'СЕТ СН'!$F$13</f>
        <v>484.37546443999997</v>
      </c>
      <c r="I391" s="37">
        <f>SUMIFS(СВЦЭМ!$K$34:$K$777,СВЦЭМ!$A$34:$A$777,$A391,СВЦЭМ!$B$34:$B$777,I$366)+'СЕТ СН'!$F$13</f>
        <v>451.68019075000001</v>
      </c>
      <c r="J391" s="37">
        <f>SUMIFS(СВЦЭМ!$K$34:$K$777,СВЦЭМ!$A$34:$A$777,$A391,СВЦЭМ!$B$34:$B$777,J$366)+'СЕТ СН'!$F$13</f>
        <v>399.07207772999999</v>
      </c>
      <c r="K391" s="37">
        <f>SUMIFS(СВЦЭМ!$K$34:$K$777,СВЦЭМ!$A$34:$A$777,$A391,СВЦЭМ!$B$34:$B$777,K$366)+'СЕТ СН'!$F$13</f>
        <v>372.05403783999998</v>
      </c>
      <c r="L391" s="37">
        <f>SUMIFS(СВЦЭМ!$K$34:$K$777,СВЦЭМ!$A$34:$A$777,$A391,СВЦЭМ!$B$34:$B$777,L$366)+'СЕТ СН'!$F$13</f>
        <v>349.08453297</v>
      </c>
      <c r="M391" s="37">
        <f>SUMIFS(СВЦЭМ!$K$34:$K$777,СВЦЭМ!$A$34:$A$777,$A391,СВЦЭМ!$B$34:$B$777,M$366)+'СЕТ СН'!$F$13</f>
        <v>358.64641261999998</v>
      </c>
      <c r="N391" s="37">
        <f>SUMIFS(СВЦЭМ!$K$34:$K$777,СВЦЭМ!$A$34:$A$777,$A391,СВЦЭМ!$B$34:$B$777,N$366)+'СЕТ СН'!$F$13</f>
        <v>351.19219862</v>
      </c>
      <c r="O391" s="37">
        <f>SUMIFS(СВЦЭМ!$K$34:$K$777,СВЦЭМ!$A$34:$A$777,$A391,СВЦЭМ!$B$34:$B$777,O$366)+'СЕТ СН'!$F$13</f>
        <v>354.63376592999998</v>
      </c>
      <c r="P391" s="37">
        <f>SUMIFS(СВЦЭМ!$K$34:$K$777,СВЦЭМ!$A$34:$A$777,$A391,СВЦЭМ!$B$34:$B$777,P$366)+'СЕТ СН'!$F$13</f>
        <v>359.10030402000001</v>
      </c>
      <c r="Q391" s="37">
        <f>SUMIFS(СВЦЭМ!$K$34:$K$777,СВЦЭМ!$A$34:$A$777,$A391,СВЦЭМ!$B$34:$B$777,Q$366)+'СЕТ СН'!$F$13</f>
        <v>361.98164445999998</v>
      </c>
      <c r="R391" s="37">
        <f>SUMIFS(СВЦЭМ!$K$34:$K$777,СВЦЭМ!$A$34:$A$777,$A391,СВЦЭМ!$B$34:$B$777,R$366)+'СЕТ СН'!$F$13</f>
        <v>370.71780782000002</v>
      </c>
      <c r="S391" s="37">
        <f>SUMIFS(СВЦЭМ!$K$34:$K$777,СВЦЭМ!$A$34:$A$777,$A391,СВЦЭМ!$B$34:$B$777,S$366)+'СЕТ СН'!$F$13</f>
        <v>366.26303729</v>
      </c>
      <c r="T391" s="37">
        <f>SUMIFS(СВЦЭМ!$K$34:$K$777,СВЦЭМ!$A$34:$A$777,$A391,СВЦЭМ!$B$34:$B$777,T$366)+'СЕТ СН'!$F$13</f>
        <v>355.82062545999997</v>
      </c>
      <c r="U391" s="37">
        <f>SUMIFS(СВЦЭМ!$K$34:$K$777,СВЦЭМ!$A$34:$A$777,$A391,СВЦЭМ!$B$34:$B$777,U$366)+'СЕТ СН'!$F$13</f>
        <v>367.57368886</v>
      </c>
      <c r="V391" s="37">
        <f>SUMIFS(СВЦЭМ!$K$34:$K$777,СВЦЭМ!$A$34:$A$777,$A391,СВЦЭМ!$B$34:$B$777,V$366)+'СЕТ СН'!$F$13</f>
        <v>367.11963478000001</v>
      </c>
      <c r="W391" s="37">
        <f>SUMIFS(СВЦЭМ!$K$34:$K$777,СВЦЭМ!$A$34:$A$777,$A391,СВЦЭМ!$B$34:$B$777,W$366)+'СЕТ СН'!$F$13</f>
        <v>357.83792141999999</v>
      </c>
      <c r="X391" s="37">
        <f>SUMIFS(СВЦЭМ!$K$34:$K$777,СВЦЭМ!$A$34:$A$777,$A391,СВЦЭМ!$B$34:$B$777,X$366)+'СЕТ СН'!$F$13</f>
        <v>366.23706779000003</v>
      </c>
      <c r="Y391" s="37">
        <f>SUMIFS(СВЦЭМ!$K$34:$K$777,СВЦЭМ!$A$34:$A$777,$A391,СВЦЭМ!$B$34:$B$777,Y$366)+'СЕТ СН'!$F$13</f>
        <v>396.98130084000002</v>
      </c>
    </row>
    <row r="392" spans="1:26" ht="15.75" x14ac:dyDescent="0.2">
      <c r="A392" s="36">
        <f t="shared" si="10"/>
        <v>42639</v>
      </c>
      <c r="B392" s="37">
        <f>SUMIFS(СВЦЭМ!$K$34:$K$777,СВЦЭМ!$A$34:$A$777,$A392,СВЦЭМ!$B$34:$B$777,B$366)+'СЕТ СН'!$F$13</f>
        <v>426.07595645999999</v>
      </c>
      <c r="C392" s="37">
        <f>SUMIFS(СВЦЭМ!$K$34:$K$777,СВЦЭМ!$A$34:$A$777,$A392,СВЦЭМ!$B$34:$B$777,C$366)+'СЕТ СН'!$F$13</f>
        <v>470.86351552000002</v>
      </c>
      <c r="D392" s="37">
        <f>SUMIFS(СВЦЭМ!$K$34:$K$777,СВЦЭМ!$A$34:$A$777,$A392,СВЦЭМ!$B$34:$B$777,D$366)+'СЕТ СН'!$F$13</f>
        <v>496.26877146999999</v>
      </c>
      <c r="E392" s="37">
        <f>SUMIFS(СВЦЭМ!$K$34:$K$777,СВЦЭМ!$A$34:$A$777,$A392,СВЦЭМ!$B$34:$B$777,E$366)+'СЕТ СН'!$F$13</f>
        <v>498.09678632999999</v>
      </c>
      <c r="F392" s="37">
        <f>SUMIFS(СВЦЭМ!$K$34:$K$777,СВЦЭМ!$A$34:$A$777,$A392,СВЦЭМ!$B$34:$B$777,F$366)+'СЕТ СН'!$F$13</f>
        <v>492.40993343000002</v>
      </c>
      <c r="G392" s="37">
        <f>SUMIFS(СВЦЭМ!$K$34:$K$777,СВЦЭМ!$A$34:$A$777,$A392,СВЦЭМ!$B$34:$B$777,G$366)+'СЕТ СН'!$F$13</f>
        <v>489.71506903</v>
      </c>
      <c r="H392" s="37">
        <f>SUMIFS(СВЦЭМ!$K$34:$K$777,СВЦЭМ!$A$34:$A$777,$A392,СВЦЭМ!$B$34:$B$777,H$366)+'СЕТ СН'!$F$13</f>
        <v>444.46410247</v>
      </c>
      <c r="I392" s="37">
        <f>SUMIFS(СВЦЭМ!$K$34:$K$777,СВЦЭМ!$A$34:$A$777,$A392,СВЦЭМ!$B$34:$B$777,I$366)+'СЕТ СН'!$F$13</f>
        <v>385.25211460000003</v>
      </c>
      <c r="J392" s="37">
        <f>SUMIFS(СВЦЭМ!$K$34:$K$777,СВЦЭМ!$A$34:$A$777,$A392,СВЦЭМ!$B$34:$B$777,J$366)+'СЕТ СН'!$F$13</f>
        <v>352.40212114000002</v>
      </c>
      <c r="K392" s="37">
        <f>SUMIFS(СВЦЭМ!$K$34:$K$777,СВЦЭМ!$A$34:$A$777,$A392,СВЦЭМ!$B$34:$B$777,K$366)+'СЕТ СН'!$F$13</f>
        <v>344.75613679000003</v>
      </c>
      <c r="L392" s="37">
        <f>SUMIFS(СВЦЭМ!$K$34:$K$777,СВЦЭМ!$A$34:$A$777,$A392,СВЦЭМ!$B$34:$B$777,L$366)+'СЕТ СН'!$F$13</f>
        <v>341.83023537999998</v>
      </c>
      <c r="M392" s="37">
        <f>SUMIFS(СВЦЭМ!$K$34:$K$777,СВЦЭМ!$A$34:$A$777,$A392,СВЦЭМ!$B$34:$B$777,M$366)+'СЕТ СН'!$F$13</f>
        <v>349.80853903000002</v>
      </c>
      <c r="N392" s="37">
        <f>SUMIFS(СВЦЭМ!$K$34:$K$777,СВЦЭМ!$A$34:$A$777,$A392,СВЦЭМ!$B$34:$B$777,N$366)+'СЕТ СН'!$F$13</f>
        <v>357.84421368</v>
      </c>
      <c r="O392" s="37">
        <f>SUMIFS(СВЦЭМ!$K$34:$K$777,СВЦЭМ!$A$34:$A$777,$A392,СВЦЭМ!$B$34:$B$777,O$366)+'СЕТ СН'!$F$13</f>
        <v>357.51172499</v>
      </c>
      <c r="P392" s="37">
        <f>SUMIFS(СВЦЭМ!$K$34:$K$777,СВЦЭМ!$A$34:$A$777,$A392,СВЦЭМ!$B$34:$B$777,P$366)+'СЕТ СН'!$F$13</f>
        <v>354.55612394000002</v>
      </c>
      <c r="Q392" s="37">
        <f>SUMIFS(СВЦЭМ!$K$34:$K$777,СВЦЭМ!$A$34:$A$777,$A392,СВЦЭМ!$B$34:$B$777,Q$366)+'СЕТ СН'!$F$13</f>
        <v>361.04757884999998</v>
      </c>
      <c r="R392" s="37">
        <f>SUMIFS(СВЦЭМ!$K$34:$K$777,СВЦЭМ!$A$34:$A$777,$A392,СВЦЭМ!$B$34:$B$777,R$366)+'СЕТ СН'!$F$13</f>
        <v>368.41091303000002</v>
      </c>
      <c r="S392" s="37">
        <f>SUMIFS(СВЦЭМ!$K$34:$K$777,СВЦЭМ!$A$34:$A$777,$A392,СВЦЭМ!$B$34:$B$777,S$366)+'СЕТ СН'!$F$13</f>
        <v>375.56040824000002</v>
      </c>
      <c r="T392" s="37">
        <f>SUMIFS(СВЦЭМ!$K$34:$K$777,СВЦЭМ!$A$34:$A$777,$A392,СВЦЭМ!$B$34:$B$777,T$366)+'СЕТ СН'!$F$13</f>
        <v>352.54326916000002</v>
      </c>
      <c r="U392" s="37">
        <f>SUMIFS(СВЦЭМ!$K$34:$K$777,СВЦЭМ!$A$34:$A$777,$A392,СВЦЭМ!$B$34:$B$777,U$366)+'СЕТ СН'!$F$13</f>
        <v>329.28224653000001</v>
      </c>
      <c r="V392" s="37">
        <f>SUMIFS(СВЦЭМ!$K$34:$K$777,СВЦЭМ!$A$34:$A$777,$A392,СВЦЭМ!$B$34:$B$777,V$366)+'СЕТ СН'!$F$13</f>
        <v>335.99758164999997</v>
      </c>
      <c r="W392" s="37">
        <f>SUMIFS(СВЦЭМ!$K$34:$K$777,СВЦЭМ!$A$34:$A$777,$A392,СВЦЭМ!$B$34:$B$777,W$366)+'СЕТ СН'!$F$13</f>
        <v>329.14848604000002</v>
      </c>
      <c r="X392" s="37">
        <f>SUMIFS(СВЦЭМ!$K$34:$K$777,СВЦЭМ!$A$34:$A$777,$A392,СВЦЭМ!$B$34:$B$777,X$366)+'СЕТ СН'!$F$13</f>
        <v>356.98334102000001</v>
      </c>
      <c r="Y392" s="37">
        <f>SUMIFS(СВЦЭМ!$K$34:$K$777,СВЦЭМ!$A$34:$A$777,$A392,СВЦЭМ!$B$34:$B$777,Y$366)+'СЕТ СН'!$F$13</f>
        <v>403.8876851</v>
      </c>
    </row>
    <row r="393" spans="1:26" ht="15.75" x14ac:dyDescent="0.2">
      <c r="A393" s="36">
        <f t="shared" si="10"/>
        <v>42640</v>
      </c>
      <c r="B393" s="37">
        <f>SUMIFS(СВЦЭМ!$K$34:$K$777,СВЦЭМ!$A$34:$A$777,$A393,СВЦЭМ!$B$34:$B$777,B$366)+'СЕТ СН'!$F$13</f>
        <v>425.50854519000001</v>
      </c>
      <c r="C393" s="37">
        <f>SUMIFS(СВЦЭМ!$K$34:$K$777,СВЦЭМ!$A$34:$A$777,$A393,СВЦЭМ!$B$34:$B$777,C$366)+'СЕТ СН'!$F$13</f>
        <v>471.53233317000002</v>
      </c>
      <c r="D393" s="37">
        <f>SUMIFS(СВЦЭМ!$K$34:$K$777,СВЦЭМ!$A$34:$A$777,$A393,СВЦЭМ!$B$34:$B$777,D$366)+'СЕТ СН'!$F$13</f>
        <v>497.50982434000002</v>
      </c>
      <c r="E393" s="37">
        <f>SUMIFS(СВЦЭМ!$K$34:$K$777,СВЦЭМ!$A$34:$A$777,$A393,СВЦЭМ!$B$34:$B$777,E$366)+'СЕТ СН'!$F$13</f>
        <v>499.08846197999998</v>
      </c>
      <c r="F393" s="37">
        <f>SUMIFS(СВЦЭМ!$K$34:$K$777,СВЦЭМ!$A$34:$A$777,$A393,СВЦЭМ!$B$34:$B$777,F$366)+'СЕТ СН'!$F$13</f>
        <v>493.66073238000001</v>
      </c>
      <c r="G393" s="37">
        <f>SUMIFS(СВЦЭМ!$K$34:$K$777,СВЦЭМ!$A$34:$A$777,$A393,СВЦЭМ!$B$34:$B$777,G$366)+'СЕТ СН'!$F$13</f>
        <v>482.65956889</v>
      </c>
      <c r="H393" s="37">
        <f>SUMIFS(СВЦЭМ!$K$34:$K$777,СВЦЭМ!$A$34:$A$777,$A393,СВЦЭМ!$B$34:$B$777,H$366)+'СЕТ СН'!$F$13</f>
        <v>438.15689422999998</v>
      </c>
      <c r="I393" s="37">
        <f>SUMIFS(СВЦЭМ!$K$34:$K$777,СВЦЭМ!$A$34:$A$777,$A393,СВЦЭМ!$B$34:$B$777,I$366)+'СЕТ СН'!$F$13</f>
        <v>399.32274095000002</v>
      </c>
      <c r="J393" s="37">
        <f>SUMIFS(СВЦЭМ!$K$34:$K$777,СВЦЭМ!$A$34:$A$777,$A393,СВЦЭМ!$B$34:$B$777,J$366)+'СЕТ СН'!$F$13</f>
        <v>368.91350638</v>
      </c>
      <c r="K393" s="37">
        <f>SUMIFS(СВЦЭМ!$K$34:$K$777,СВЦЭМ!$A$34:$A$777,$A393,СВЦЭМ!$B$34:$B$777,K$366)+'СЕТ СН'!$F$13</f>
        <v>362.68109000999999</v>
      </c>
      <c r="L393" s="37">
        <f>SUMIFS(СВЦЭМ!$K$34:$K$777,СВЦЭМ!$A$34:$A$777,$A393,СВЦЭМ!$B$34:$B$777,L$366)+'СЕТ СН'!$F$13</f>
        <v>330.39004304000002</v>
      </c>
      <c r="M393" s="37">
        <f>SUMIFS(СВЦЭМ!$K$34:$K$777,СВЦЭМ!$A$34:$A$777,$A393,СВЦЭМ!$B$34:$B$777,M$366)+'СЕТ СН'!$F$13</f>
        <v>328.46854790999998</v>
      </c>
      <c r="N393" s="37">
        <f>SUMIFS(СВЦЭМ!$K$34:$K$777,СВЦЭМ!$A$34:$A$777,$A393,СВЦЭМ!$B$34:$B$777,N$366)+'СЕТ СН'!$F$13</f>
        <v>356.35150486999999</v>
      </c>
      <c r="O393" s="37">
        <f>SUMIFS(СВЦЭМ!$K$34:$K$777,СВЦЭМ!$A$34:$A$777,$A393,СВЦЭМ!$B$34:$B$777,O$366)+'СЕТ СН'!$F$13</f>
        <v>341.62599728999999</v>
      </c>
      <c r="P393" s="37">
        <f>SUMIFS(СВЦЭМ!$K$34:$K$777,СВЦЭМ!$A$34:$A$777,$A393,СВЦЭМ!$B$34:$B$777,P$366)+'СЕТ СН'!$F$13</f>
        <v>352.67166859999998</v>
      </c>
      <c r="Q393" s="37">
        <f>SUMIFS(СВЦЭМ!$K$34:$K$777,СВЦЭМ!$A$34:$A$777,$A393,СВЦЭМ!$B$34:$B$777,Q$366)+'СЕТ СН'!$F$13</f>
        <v>364.20562824000001</v>
      </c>
      <c r="R393" s="37">
        <f>SUMIFS(СВЦЭМ!$K$34:$K$777,СВЦЭМ!$A$34:$A$777,$A393,СВЦЭМ!$B$34:$B$777,R$366)+'СЕТ СН'!$F$13</f>
        <v>366.00012328999998</v>
      </c>
      <c r="S393" s="37">
        <f>SUMIFS(СВЦЭМ!$K$34:$K$777,СВЦЭМ!$A$34:$A$777,$A393,СВЦЭМ!$B$34:$B$777,S$366)+'СЕТ СН'!$F$13</f>
        <v>366.49038429000001</v>
      </c>
      <c r="T393" s="37">
        <f>SUMIFS(СВЦЭМ!$K$34:$K$777,СВЦЭМ!$A$34:$A$777,$A393,СВЦЭМ!$B$34:$B$777,T$366)+'СЕТ СН'!$F$13</f>
        <v>353.26061099999998</v>
      </c>
      <c r="U393" s="37">
        <f>SUMIFS(СВЦЭМ!$K$34:$K$777,СВЦЭМ!$A$34:$A$777,$A393,СВЦЭМ!$B$34:$B$777,U$366)+'СЕТ СН'!$F$13</f>
        <v>333.28975133</v>
      </c>
      <c r="V393" s="37">
        <f>SUMIFS(СВЦЭМ!$K$34:$K$777,СВЦЭМ!$A$34:$A$777,$A393,СВЦЭМ!$B$34:$B$777,V$366)+'СЕТ СН'!$F$13</f>
        <v>348.16465972999998</v>
      </c>
      <c r="W393" s="37">
        <f>SUMIFS(СВЦЭМ!$K$34:$K$777,СВЦЭМ!$A$34:$A$777,$A393,СВЦЭМ!$B$34:$B$777,W$366)+'СЕТ СН'!$F$13</f>
        <v>334.20592104000002</v>
      </c>
      <c r="X393" s="37">
        <f>SUMIFS(СВЦЭМ!$K$34:$K$777,СВЦЭМ!$A$34:$A$777,$A393,СВЦЭМ!$B$34:$B$777,X$366)+'СЕТ СН'!$F$13</f>
        <v>343.29392160999998</v>
      </c>
      <c r="Y393" s="37">
        <f>SUMIFS(СВЦЭМ!$K$34:$K$777,СВЦЭМ!$A$34:$A$777,$A393,СВЦЭМ!$B$34:$B$777,Y$366)+'СЕТ СН'!$F$13</f>
        <v>403.95772327999998</v>
      </c>
    </row>
    <row r="394" spans="1:26" ht="15.75" x14ac:dyDescent="0.2">
      <c r="A394" s="36">
        <f t="shared" si="10"/>
        <v>42641</v>
      </c>
      <c r="B394" s="37">
        <f>SUMIFS(СВЦЭМ!$K$34:$K$777,СВЦЭМ!$A$34:$A$777,$A394,СВЦЭМ!$B$34:$B$777,B$366)+'СЕТ СН'!$F$13</f>
        <v>487.26568830999997</v>
      </c>
      <c r="C394" s="37">
        <f>SUMIFS(СВЦЭМ!$K$34:$K$777,СВЦЭМ!$A$34:$A$777,$A394,СВЦЭМ!$B$34:$B$777,C$366)+'СЕТ СН'!$F$13</f>
        <v>535.30244886000003</v>
      </c>
      <c r="D394" s="37">
        <f>SUMIFS(СВЦЭМ!$K$34:$K$777,СВЦЭМ!$A$34:$A$777,$A394,СВЦЭМ!$B$34:$B$777,D$366)+'СЕТ СН'!$F$13</f>
        <v>560.49711300000001</v>
      </c>
      <c r="E394" s="37">
        <f>SUMIFS(СВЦЭМ!$K$34:$K$777,СВЦЭМ!$A$34:$A$777,$A394,СВЦЭМ!$B$34:$B$777,E$366)+'СЕТ СН'!$F$13</f>
        <v>565.82590460999995</v>
      </c>
      <c r="F394" s="37">
        <f>SUMIFS(СВЦЭМ!$K$34:$K$777,СВЦЭМ!$A$34:$A$777,$A394,СВЦЭМ!$B$34:$B$777,F$366)+'СЕТ СН'!$F$13</f>
        <v>562.56252984000002</v>
      </c>
      <c r="G394" s="37">
        <f>SUMIFS(СВЦЭМ!$K$34:$K$777,СВЦЭМ!$A$34:$A$777,$A394,СВЦЭМ!$B$34:$B$777,G$366)+'СЕТ СН'!$F$13</f>
        <v>543.55583941999998</v>
      </c>
      <c r="H394" s="37">
        <f>SUMIFS(СВЦЭМ!$K$34:$K$777,СВЦЭМ!$A$34:$A$777,$A394,СВЦЭМ!$B$34:$B$777,H$366)+'СЕТ СН'!$F$13</f>
        <v>494.52700404000001</v>
      </c>
      <c r="I394" s="37">
        <f>SUMIFS(СВЦЭМ!$K$34:$K$777,СВЦЭМ!$A$34:$A$777,$A394,СВЦЭМ!$B$34:$B$777,I$366)+'СЕТ СН'!$F$13</f>
        <v>453.22511579000002</v>
      </c>
      <c r="J394" s="37">
        <f>SUMIFS(СВЦЭМ!$K$34:$K$777,СВЦЭМ!$A$34:$A$777,$A394,СВЦЭМ!$B$34:$B$777,J$366)+'СЕТ СН'!$F$13</f>
        <v>426.97328199999998</v>
      </c>
      <c r="K394" s="37">
        <f>SUMIFS(СВЦЭМ!$K$34:$K$777,СВЦЭМ!$A$34:$A$777,$A394,СВЦЭМ!$B$34:$B$777,K$366)+'СЕТ СН'!$F$13</f>
        <v>392.54676448999999</v>
      </c>
      <c r="L394" s="37">
        <f>SUMIFS(СВЦЭМ!$K$34:$K$777,СВЦЭМ!$A$34:$A$777,$A394,СВЦЭМ!$B$34:$B$777,L$366)+'СЕТ СН'!$F$13</f>
        <v>374.79699352</v>
      </c>
      <c r="M394" s="37">
        <f>SUMIFS(СВЦЭМ!$K$34:$K$777,СВЦЭМ!$A$34:$A$777,$A394,СВЦЭМ!$B$34:$B$777,M$366)+'СЕТ СН'!$F$13</f>
        <v>374.31359914000001</v>
      </c>
      <c r="N394" s="37">
        <f>SUMIFS(СВЦЭМ!$K$34:$K$777,СВЦЭМ!$A$34:$A$777,$A394,СВЦЭМ!$B$34:$B$777,N$366)+'СЕТ СН'!$F$13</f>
        <v>377.92351203999999</v>
      </c>
      <c r="O394" s="37">
        <f>SUMIFS(СВЦЭМ!$K$34:$K$777,СВЦЭМ!$A$34:$A$777,$A394,СВЦЭМ!$B$34:$B$777,O$366)+'СЕТ СН'!$F$13</f>
        <v>378.44852393999997</v>
      </c>
      <c r="P394" s="37">
        <f>SUMIFS(СВЦЭМ!$K$34:$K$777,СВЦЭМ!$A$34:$A$777,$A394,СВЦЭМ!$B$34:$B$777,P$366)+'СЕТ СН'!$F$13</f>
        <v>386.18614113000001</v>
      </c>
      <c r="Q394" s="37">
        <f>SUMIFS(СВЦЭМ!$K$34:$K$777,СВЦЭМ!$A$34:$A$777,$A394,СВЦЭМ!$B$34:$B$777,Q$366)+'СЕТ СН'!$F$13</f>
        <v>401.44712530999999</v>
      </c>
      <c r="R394" s="37">
        <f>SUMIFS(СВЦЭМ!$K$34:$K$777,СВЦЭМ!$A$34:$A$777,$A394,СВЦЭМ!$B$34:$B$777,R$366)+'СЕТ СН'!$F$13</f>
        <v>402.9326883</v>
      </c>
      <c r="S394" s="37">
        <f>SUMIFS(СВЦЭМ!$K$34:$K$777,СВЦЭМ!$A$34:$A$777,$A394,СВЦЭМ!$B$34:$B$777,S$366)+'СЕТ СН'!$F$13</f>
        <v>403.69788131000001</v>
      </c>
      <c r="T394" s="37">
        <f>SUMIFS(СВЦЭМ!$K$34:$K$777,СВЦЭМ!$A$34:$A$777,$A394,СВЦЭМ!$B$34:$B$777,T$366)+'СЕТ СН'!$F$13</f>
        <v>390.4081066</v>
      </c>
      <c r="U394" s="37">
        <f>SUMIFS(СВЦЭМ!$K$34:$K$777,СВЦЭМ!$A$34:$A$777,$A394,СВЦЭМ!$B$34:$B$777,U$366)+'СЕТ СН'!$F$13</f>
        <v>371.51837694</v>
      </c>
      <c r="V394" s="37">
        <f>SUMIFS(СВЦЭМ!$K$34:$K$777,СВЦЭМ!$A$34:$A$777,$A394,СВЦЭМ!$B$34:$B$777,V$366)+'СЕТ СН'!$F$13</f>
        <v>374.46855615999999</v>
      </c>
      <c r="W394" s="37">
        <f>SUMIFS(СВЦЭМ!$K$34:$K$777,СВЦЭМ!$A$34:$A$777,$A394,СВЦЭМ!$B$34:$B$777,W$366)+'СЕТ СН'!$F$13</f>
        <v>370.54026526000001</v>
      </c>
      <c r="X394" s="37">
        <f>SUMIFS(СВЦЭМ!$K$34:$K$777,СВЦЭМ!$A$34:$A$777,$A394,СВЦЭМ!$B$34:$B$777,X$366)+'СЕТ СН'!$F$13</f>
        <v>389.61334447000002</v>
      </c>
      <c r="Y394" s="37">
        <f>SUMIFS(СВЦЭМ!$K$34:$K$777,СВЦЭМ!$A$34:$A$777,$A394,СВЦЭМ!$B$34:$B$777,Y$366)+'СЕТ СН'!$F$13</f>
        <v>436.72204829999998</v>
      </c>
    </row>
    <row r="395" spans="1:26" ht="15.75" x14ac:dyDescent="0.2">
      <c r="A395" s="36">
        <f t="shared" si="10"/>
        <v>42642</v>
      </c>
      <c r="B395" s="37">
        <f>SUMIFS(СВЦЭМ!$K$34:$K$777,СВЦЭМ!$A$34:$A$777,$A395,СВЦЭМ!$B$34:$B$777,B$366)+'СЕТ СН'!$F$13</f>
        <v>406.30453224000001</v>
      </c>
      <c r="C395" s="37">
        <f>SUMIFS(СВЦЭМ!$K$34:$K$777,СВЦЭМ!$A$34:$A$777,$A395,СВЦЭМ!$B$34:$B$777,C$366)+'СЕТ СН'!$F$13</f>
        <v>454.77846019999998</v>
      </c>
      <c r="D395" s="37">
        <f>SUMIFS(СВЦЭМ!$K$34:$K$777,СВЦЭМ!$A$34:$A$777,$A395,СВЦЭМ!$B$34:$B$777,D$366)+'СЕТ СН'!$F$13</f>
        <v>475.12504362999999</v>
      </c>
      <c r="E395" s="37">
        <f>SUMIFS(СВЦЭМ!$K$34:$K$777,СВЦЭМ!$A$34:$A$777,$A395,СВЦЭМ!$B$34:$B$777,E$366)+'СЕТ СН'!$F$13</f>
        <v>480.10779215999997</v>
      </c>
      <c r="F395" s="37">
        <f>SUMIFS(СВЦЭМ!$K$34:$K$777,СВЦЭМ!$A$34:$A$777,$A395,СВЦЭМ!$B$34:$B$777,F$366)+'СЕТ СН'!$F$13</f>
        <v>473.82986149999999</v>
      </c>
      <c r="G395" s="37">
        <f>SUMIFS(СВЦЭМ!$K$34:$K$777,СВЦЭМ!$A$34:$A$777,$A395,СВЦЭМ!$B$34:$B$777,G$366)+'СЕТ СН'!$F$13</f>
        <v>465.46987410000003</v>
      </c>
      <c r="H395" s="37">
        <f>SUMIFS(СВЦЭМ!$K$34:$K$777,СВЦЭМ!$A$34:$A$777,$A395,СВЦЭМ!$B$34:$B$777,H$366)+'СЕТ СН'!$F$13</f>
        <v>485.70452903</v>
      </c>
      <c r="I395" s="37">
        <f>SUMIFS(СВЦЭМ!$K$34:$K$777,СВЦЭМ!$A$34:$A$777,$A395,СВЦЭМ!$B$34:$B$777,I$366)+'СЕТ СН'!$F$13</f>
        <v>476.29718858000001</v>
      </c>
      <c r="J395" s="37">
        <f>SUMIFS(СВЦЭМ!$K$34:$K$777,СВЦЭМ!$A$34:$A$777,$A395,СВЦЭМ!$B$34:$B$777,J$366)+'СЕТ СН'!$F$13</f>
        <v>431.00175324999998</v>
      </c>
      <c r="K395" s="37">
        <f>SUMIFS(СВЦЭМ!$K$34:$K$777,СВЦЭМ!$A$34:$A$777,$A395,СВЦЭМ!$B$34:$B$777,K$366)+'СЕТ СН'!$F$13</f>
        <v>426.19307472000003</v>
      </c>
      <c r="L395" s="37">
        <f>SUMIFS(СВЦЭМ!$K$34:$K$777,СВЦЭМ!$A$34:$A$777,$A395,СВЦЭМ!$B$34:$B$777,L$366)+'СЕТ СН'!$F$13</f>
        <v>404.58678939999999</v>
      </c>
      <c r="M395" s="37">
        <f>SUMIFS(СВЦЭМ!$K$34:$K$777,СВЦЭМ!$A$34:$A$777,$A395,СВЦЭМ!$B$34:$B$777,M$366)+'СЕТ СН'!$F$13</f>
        <v>409.25786828000003</v>
      </c>
      <c r="N395" s="37">
        <f>SUMIFS(СВЦЭМ!$K$34:$K$777,СВЦЭМ!$A$34:$A$777,$A395,СВЦЭМ!$B$34:$B$777,N$366)+'СЕТ СН'!$F$13</f>
        <v>403.01857659000001</v>
      </c>
      <c r="O395" s="37">
        <f>SUMIFS(СВЦЭМ!$K$34:$K$777,СВЦЭМ!$A$34:$A$777,$A395,СВЦЭМ!$B$34:$B$777,O$366)+'СЕТ СН'!$F$13</f>
        <v>408.55264441999998</v>
      </c>
      <c r="P395" s="37">
        <f>SUMIFS(СВЦЭМ!$K$34:$K$777,СВЦЭМ!$A$34:$A$777,$A395,СВЦЭМ!$B$34:$B$777,P$366)+'СЕТ СН'!$F$13</f>
        <v>426.07798036999998</v>
      </c>
      <c r="Q395" s="37">
        <f>SUMIFS(СВЦЭМ!$K$34:$K$777,СВЦЭМ!$A$34:$A$777,$A395,СВЦЭМ!$B$34:$B$777,Q$366)+'СЕТ СН'!$F$13</f>
        <v>483.59272279999999</v>
      </c>
      <c r="R395" s="37">
        <f>SUMIFS(СВЦЭМ!$K$34:$K$777,СВЦЭМ!$A$34:$A$777,$A395,СВЦЭМ!$B$34:$B$777,R$366)+'СЕТ СН'!$F$13</f>
        <v>543.54620856999998</v>
      </c>
      <c r="S395" s="37">
        <f>SUMIFS(СВЦЭМ!$K$34:$K$777,СВЦЭМ!$A$34:$A$777,$A395,СВЦЭМ!$B$34:$B$777,S$366)+'СЕТ СН'!$F$13</f>
        <v>526.45244414000001</v>
      </c>
      <c r="T395" s="37">
        <f>SUMIFS(СВЦЭМ!$K$34:$K$777,СВЦЭМ!$A$34:$A$777,$A395,СВЦЭМ!$B$34:$B$777,T$366)+'СЕТ СН'!$F$13</f>
        <v>394.90189050999999</v>
      </c>
      <c r="U395" s="37">
        <f>SUMIFS(СВЦЭМ!$K$34:$K$777,СВЦЭМ!$A$34:$A$777,$A395,СВЦЭМ!$B$34:$B$777,U$366)+'СЕТ СН'!$F$13</f>
        <v>395.26724808</v>
      </c>
      <c r="V395" s="37">
        <f>SUMIFS(СВЦЭМ!$K$34:$K$777,СВЦЭМ!$A$34:$A$777,$A395,СВЦЭМ!$B$34:$B$777,V$366)+'СЕТ СН'!$F$13</f>
        <v>391.01819656999999</v>
      </c>
      <c r="W395" s="37">
        <f>SUMIFS(СВЦЭМ!$K$34:$K$777,СВЦЭМ!$A$34:$A$777,$A395,СВЦЭМ!$B$34:$B$777,W$366)+'СЕТ СН'!$F$13</f>
        <v>394.22125593999999</v>
      </c>
      <c r="X395" s="37">
        <f>SUMIFS(СВЦЭМ!$K$34:$K$777,СВЦЭМ!$A$34:$A$777,$A395,СВЦЭМ!$B$34:$B$777,X$366)+'СЕТ СН'!$F$13</f>
        <v>387.29165956999998</v>
      </c>
      <c r="Y395" s="37">
        <f>SUMIFS(СВЦЭМ!$K$34:$K$777,СВЦЭМ!$A$34:$A$777,$A395,СВЦЭМ!$B$34:$B$777,Y$366)+'СЕТ СН'!$F$13</f>
        <v>392.01812297999999</v>
      </c>
    </row>
    <row r="396" spans="1:26" ht="15.75" x14ac:dyDescent="0.2">
      <c r="A396" s="36">
        <f t="shared" si="10"/>
        <v>42643</v>
      </c>
      <c r="B396" s="37">
        <f>SUMIFS(СВЦЭМ!$K$34:$K$777,СВЦЭМ!$A$34:$A$777,$A396,СВЦЭМ!$B$34:$B$777,B$366)+'СЕТ СН'!$F$13</f>
        <v>491.36646122000002</v>
      </c>
      <c r="C396" s="37">
        <f>SUMIFS(СВЦЭМ!$K$34:$K$777,СВЦЭМ!$A$34:$A$777,$A396,СВЦЭМ!$B$34:$B$777,C$366)+'СЕТ СН'!$F$13</f>
        <v>556.68753483</v>
      </c>
      <c r="D396" s="37">
        <f>SUMIFS(СВЦЭМ!$K$34:$K$777,СВЦЭМ!$A$34:$A$777,$A396,СВЦЭМ!$B$34:$B$777,D$366)+'СЕТ СН'!$F$13</f>
        <v>553.56645003000006</v>
      </c>
      <c r="E396" s="37">
        <f>SUMIFS(СВЦЭМ!$K$34:$K$777,СВЦЭМ!$A$34:$A$777,$A396,СВЦЭМ!$B$34:$B$777,E$366)+'СЕТ СН'!$F$13</f>
        <v>571.64565691999996</v>
      </c>
      <c r="F396" s="37">
        <f>SUMIFS(СВЦЭМ!$K$34:$K$777,СВЦЭМ!$A$34:$A$777,$A396,СВЦЭМ!$B$34:$B$777,F$366)+'СЕТ СН'!$F$13</f>
        <v>570.79326850999996</v>
      </c>
      <c r="G396" s="37">
        <f>SUMIFS(СВЦЭМ!$K$34:$K$777,СВЦЭМ!$A$34:$A$777,$A396,СВЦЭМ!$B$34:$B$777,G$366)+'СЕТ СН'!$F$13</f>
        <v>557.10397551999995</v>
      </c>
      <c r="H396" s="37">
        <f>SUMIFS(СВЦЭМ!$K$34:$K$777,СВЦЭМ!$A$34:$A$777,$A396,СВЦЭМ!$B$34:$B$777,H$366)+'СЕТ СН'!$F$13</f>
        <v>526.97497377000002</v>
      </c>
      <c r="I396" s="37">
        <f>SUMIFS(СВЦЭМ!$K$34:$K$777,СВЦЭМ!$A$34:$A$777,$A396,СВЦЭМ!$B$34:$B$777,I$366)+'СЕТ СН'!$F$13</f>
        <v>471.13515858</v>
      </c>
      <c r="J396" s="37">
        <f>SUMIFS(СВЦЭМ!$K$34:$K$777,СВЦЭМ!$A$34:$A$777,$A396,СВЦЭМ!$B$34:$B$777,J$366)+'СЕТ СН'!$F$13</f>
        <v>454.56347591000002</v>
      </c>
      <c r="K396" s="37">
        <f>SUMIFS(СВЦЭМ!$K$34:$K$777,СВЦЭМ!$A$34:$A$777,$A396,СВЦЭМ!$B$34:$B$777,K$366)+'СЕТ СН'!$F$13</f>
        <v>425.06937554000001</v>
      </c>
      <c r="L396" s="37">
        <f>SUMIFS(СВЦЭМ!$K$34:$K$777,СВЦЭМ!$A$34:$A$777,$A396,СВЦЭМ!$B$34:$B$777,L$366)+'СЕТ СН'!$F$13</f>
        <v>427.79534519999999</v>
      </c>
      <c r="M396" s="37">
        <f>SUMIFS(СВЦЭМ!$K$34:$K$777,СВЦЭМ!$A$34:$A$777,$A396,СВЦЭМ!$B$34:$B$777,M$366)+'СЕТ СН'!$F$13</f>
        <v>439.53258127999999</v>
      </c>
      <c r="N396" s="37">
        <f>SUMIFS(СВЦЭМ!$K$34:$K$777,СВЦЭМ!$A$34:$A$777,$A396,СВЦЭМ!$B$34:$B$777,N$366)+'СЕТ СН'!$F$13</f>
        <v>440.95890453999999</v>
      </c>
      <c r="O396" s="37">
        <f>SUMIFS(СВЦЭМ!$K$34:$K$777,СВЦЭМ!$A$34:$A$777,$A396,СВЦЭМ!$B$34:$B$777,O$366)+'СЕТ СН'!$F$13</f>
        <v>444.14711166000001</v>
      </c>
      <c r="P396" s="37">
        <f>SUMIFS(СВЦЭМ!$K$34:$K$777,СВЦЭМ!$A$34:$A$777,$A396,СВЦЭМ!$B$34:$B$777,P$366)+'СЕТ СН'!$F$13</f>
        <v>437.76009898000001</v>
      </c>
      <c r="Q396" s="37">
        <f>SUMIFS(СВЦЭМ!$K$34:$K$777,СВЦЭМ!$A$34:$A$777,$A396,СВЦЭМ!$B$34:$B$777,Q$366)+'СЕТ СН'!$F$13</f>
        <v>438.39170576999999</v>
      </c>
      <c r="R396" s="37">
        <f>SUMIFS(СВЦЭМ!$K$34:$K$777,СВЦЭМ!$A$34:$A$777,$A396,СВЦЭМ!$B$34:$B$777,R$366)+'СЕТ СН'!$F$13</f>
        <v>433.18604062000003</v>
      </c>
      <c r="S396" s="37">
        <f>SUMIFS(СВЦЭМ!$K$34:$K$777,СВЦЭМ!$A$34:$A$777,$A396,СВЦЭМ!$B$34:$B$777,S$366)+'СЕТ СН'!$F$13</f>
        <v>438.59605662000001</v>
      </c>
      <c r="T396" s="37">
        <f>SUMIFS(СВЦЭМ!$K$34:$K$777,СВЦЭМ!$A$34:$A$777,$A396,СВЦЭМ!$B$34:$B$777,T$366)+'СЕТ СН'!$F$13</f>
        <v>428.55281430000002</v>
      </c>
      <c r="U396" s="37">
        <f>SUMIFS(СВЦЭМ!$K$34:$K$777,СВЦЭМ!$A$34:$A$777,$A396,СВЦЭМ!$B$34:$B$777,U$366)+'СЕТ СН'!$F$13</f>
        <v>427.32682968</v>
      </c>
      <c r="V396" s="37">
        <f>SUMIFS(СВЦЭМ!$K$34:$K$777,СВЦЭМ!$A$34:$A$777,$A396,СВЦЭМ!$B$34:$B$777,V$366)+'СЕТ СН'!$F$13</f>
        <v>439.95099117000001</v>
      </c>
      <c r="W396" s="37">
        <f>SUMIFS(СВЦЭМ!$K$34:$K$777,СВЦЭМ!$A$34:$A$777,$A396,СВЦЭМ!$B$34:$B$777,W$366)+'СЕТ СН'!$F$13</f>
        <v>446.45238996</v>
      </c>
      <c r="X396" s="37">
        <f>SUMIFS(СВЦЭМ!$K$34:$K$777,СВЦЭМ!$A$34:$A$777,$A396,СВЦЭМ!$B$34:$B$777,X$366)+'СЕТ СН'!$F$13</f>
        <v>399.41723796999997</v>
      </c>
      <c r="Y396" s="37">
        <f>SUMIFS(СВЦЭМ!$K$34:$K$777,СВЦЭМ!$A$34:$A$777,$A396,СВЦЭМ!$B$34:$B$777,Y$366)+'СЕТ СН'!$F$13</f>
        <v>425.30025632000002</v>
      </c>
    </row>
    <row r="397" spans="1:26" ht="15.75" x14ac:dyDescent="0.2">
      <c r="A397" s="36">
        <f t="shared" si="10"/>
        <v>42644</v>
      </c>
      <c r="B397" s="37">
        <f>SUMIFS(СВЦЭМ!$K$34:$K$777,СВЦЭМ!$A$34:$A$777,$A397,СВЦЭМ!$B$34:$B$777,B$366)+'СЕТ СН'!$F$13</f>
        <v>0</v>
      </c>
      <c r="C397" s="37">
        <f>SUMIFS(СВЦЭМ!$K$34:$K$777,СВЦЭМ!$A$34:$A$777,$A397,СВЦЭМ!$B$34:$B$777,C$366)+'СЕТ СН'!$F$13</f>
        <v>0</v>
      </c>
      <c r="D397" s="37">
        <f>SUMIFS(СВЦЭМ!$K$34:$K$777,СВЦЭМ!$A$34:$A$777,$A397,СВЦЭМ!$B$34:$B$777,D$366)+'СЕТ СН'!$F$13</f>
        <v>0</v>
      </c>
      <c r="E397" s="37">
        <f>SUMIFS(СВЦЭМ!$K$34:$K$777,СВЦЭМ!$A$34:$A$777,$A397,СВЦЭМ!$B$34:$B$777,E$366)+'СЕТ СН'!$F$13</f>
        <v>0</v>
      </c>
      <c r="F397" s="37">
        <f>SUMIFS(СВЦЭМ!$K$34:$K$777,СВЦЭМ!$A$34:$A$777,$A397,СВЦЭМ!$B$34:$B$777,F$366)+'СЕТ СН'!$F$13</f>
        <v>0</v>
      </c>
      <c r="G397" s="37">
        <f>SUMIFS(СВЦЭМ!$K$34:$K$777,СВЦЭМ!$A$34:$A$777,$A397,СВЦЭМ!$B$34:$B$777,G$366)+'СЕТ СН'!$F$13</f>
        <v>0</v>
      </c>
      <c r="H397" s="37">
        <f>SUMIFS(СВЦЭМ!$K$34:$K$777,СВЦЭМ!$A$34:$A$777,$A397,СВЦЭМ!$B$34:$B$777,H$366)+'СЕТ СН'!$F$13</f>
        <v>0</v>
      </c>
      <c r="I397" s="37">
        <f>SUMIFS(СВЦЭМ!$K$34:$K$777,СВЦЭМ!$A$34:$A$777,$A397,СВЦЭМ!$B$34:$B$777,I$366)+'СЕТ СН'!$F$13</f>
        <v>0</v>
      </c>
      <c r="J397" s="37">
        <f>SUMIFS(СВЦЭМ!$K$34:$K$777,СВЦЭМ!$A$34:$A$777,$A397,СВЦЭМ!$B$34:$B$777,J$366)+'СЕТ СН'!$F$13</f>
        <v>0</v>
      </c>
      <c r="K397" s="37">
        <f>SUMIFS(СВЦЭМ!$K$34:$K$777,СВЦЭМ!$A$34:$A$777,$A397,СВЦЭМ!$B$34:$B$777,K$366)+'СЕТ СН'!$F$13</f>
        <v>0</v>
      </c>
      <c r="L397" s="37">
        <f>SUMIFS(СВЦЭМ!$K$34:$K$777,СВЦЭМ!$A$34:$A$777,$A397,СВЦЭМ!$B$34:$B$777,L$366)+'СЕТ СН'!$F$13</f>
        <v>0</v>
      </c>
      <c r="M397" s="37">
        <f>SUMIFS(СВЦЭМ!$K$34:$K$777,СВЦЭМ!$A$34:$A$777,$A397,СВЦЭМ!$B$34:$B$777,M$366)+'СЕТ СН'!$F$13</f>
        <v>0</v>
      </c>
      <c r="N397" s="37">
        <f>SUMIFS(СВЦЭМ!$K$34:$K$777,СВЦЭМ!$A$34:$A$777,$A397,СВЦЭМ!$B$34:$B$777,N$366)+'СЕТ СН'!$F$13</f>
        <v>0</v>
      </c>
      <c r="O397" s="37">
        <f>SUMIFS(СВЦЭМ!$K$34:$K$777,СВЦЭМ!$A$34:$A$777,$A397,СВЦЭМ!$B$34:$B$777,O$366)+'СЕТ СН'!$F$13</f>
        <v>0</v>
      </c>
      <c r="P397" s="37">
        <f>SUMIFS(СВЦЭМ!$K$34:$K$777,СВЦЭМ!$A$34:$A$777,$A397,СВЦЭМ!$B$34:$B$777,P$366)+'СЕТ СН'!$F$13</f>
        <v>0</v>
      </c>
      <c r="Q397" s="37">
        <f>SUMIFS(СВЦЭМ!$K$34:$K$777,СВЦЭМ!$A$34:$A$777,$A397,СВЦЭМ!$B$34:$B$777,Q$366)+'СЕТ СН'!$F$13</f>
        <v>0</v>
      </c>
      <c r="R397" s="37">
        <f>SUMIFS(СВЦЭМ!$K$34:$K$777,СВЦЭМ!$A$34:$A$777,$A397,СВЦЭМ!$B$34:$B$777,R$366)+'СЕТ СН'!$F$13</f>
        <v>0</v>
      </c>
      <c r="S397" s="37">
        <f>SUMIFS(СВЦЭМ!$K$34:$K$777,СВЦЭМ!$A$34:$A$777,$A397,СВЦЭМ!$B$34:$B$777,S$366)+'СЕТ СН'!$F$13</f>
        <v>0</v>
      </c>
      <c r="T397" s="37">
        <f>SUMIFS(СВЦЭМ!$K$34:$K$777,СВЦЭМ!$A$34:$A$777,$A397,СВЦЭМ!$B$34:$B$777,T$366)+'СЕТ СН'!$F$13</f>
        <v>0</v>
      </c>
      <c r="U397" s="37">
        <f>SUMIFS(СВЦЭМ!$K$34:$K$777,СВЦЭМ!$A$34:$A$777,$A397,СВЦЭМ!$B$34:$B$777,U$366)+'СЕТ СН'!$F$13</f>
        <v>0</v>
      </c>
      <c r="V397" s="37">
        <f>SUMIFS(СВЦЭМ!$K$34:$K$777,СВЦЭМ!$A$34:$A$777,$A397,СВЦЭМ!$B$34:$B$777,V$366)+'СЕТ СН'!$F$13</f>
        <v>0</v>
      </c>
      <c r="W397" s="37">
        <f>SUMIFS(СВЦЭМ!$K$34:$K$777,СВЦЭМ!$A$34:$A$777,$A397,СВЦЭМ!$B$34:$B$777,W$366)+'СЕТ СН'!$F$13</f>
        <v>0</v>
      </c>
      <c r="X397" s="37">
        <f>SUMIFS(СВЦЭМ!$K$34:$K$777,СВЦЭМ!$A$34:$A$777,$A397,СВЦЭМ!$B$34:$B$777,X$366)+'СЕТ СН'!$F$13</f>
        <v>0</v>
      </c>
      <c r="Y397" s="37">
        <f>SUMIFS(СВЦЭМ!$K$34:$K$777,СВЦЭМ!$A$34:$A$777,$A397,СВЦЭМ!$B$34:$B$777,Y$366)+'СЕТ СН'!$F$13</f>
        <v>0</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19" t="s">
        <v>7</v>
      </c>
      <c r="B399" s="113" t="s">
        <v>135</v>
      </c>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5"/>
    </row>
    <row r="400" spans="1:26" ht="12.75" customHeight="1" x14ac:dyDescent="0.2">
      <c r="A400" s="120"/>
      <c r="B400" s="116"/>
      <c r="C400" s="117"/>
      <c r="D400" s="117"/>
      <c r="E400" s="117"/>
      <c r="F400" s="117"/>
      <c r="G400" s="117"/>
      <c r="H400" s="117"/>
      <c r="I400" s="117"/>
      <c r="J400" s="117"/>
      <c r="K400" s="117"/>
      <c r="L400" s="117"/>
      <c r="M400" s="117"/>
      <c r="N400" s="117"/>
      <c r="O400" s="117"/>
      <c r="P400" s="117"/>
      <c r="Q400" s="117"/>
      <c r="R400" s="117"/>
      <c r="S400" s="117"/>
      <c r="T400" s="117"/>
      <c r="U400" s="117"/>
      <c r="V400" s="117"/>
      <c r="W400" s="117"/>
      <c r="X400" s="117"/>
      <c r="Y400" s="118"/>
    </row>
    <row r="401" spans="1:27" s="47" customFormat="1" ht="12.75" customHeight="1" x14ac:dyDescent="0.2">
      <c r="A401" s="121"/>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01.09.2016</v>
      </c>
      <c r="B402" s="37">
        <f>SUMIFS(СВЦЭМ!$L$34:$L$777,СВЦЭМ!$A$34:$A$777,$A402,СВЦЭМ!$B$34:$B$777,B$401)+'СЕТ СН'!$F$13</f>
        <v>499.68606793999999</v>
      </c>
      <c r="C402" s="37">
        <f>SUMIFS(СВЦЭМ!$L$34:$L$777,СВЦЭМ!$A$34:$A$777,$A402,СВЦЭМ!$B$34:$B$777,C$401)+'СЕТ СН'!$F$13</f>
        <v>549.96125154000003</v>
      </c>
      <c r="D402" s="37">
        <f>SUMIFS(СВЦЭМ!$L$34:$L$777,СВЦЭМ!$A$34:$A$777,$A402,СВЦЭМ!$B$34:$B$777,D$401)+'СЕТ СН'!$F$13</f>
        <v>591.50160175999997</v>
      </c>
      <c r="E402" s="37">
        <f>SUMIFS(СВЦЭМ!$L$34:$L$777,СВЦЭМ!$A$34:$A$777,$A402,СВЦЭМ!$B$34:$B$777,E$401)+'СЕТ СН'!$F$13</f>
        <v>602.27446700999997</v>
      </c>
      <c r="F402" s="37">
        <f>SUMIFS(СВЦЭМ!$L$34:$L$777,СВЦЭМ!$A$34:$A$777,$A402,СВЦЭМ!$B$34:$B$777,F$401)+'СЕТ СН'!$F$13</f>
        <v>603.14806911000005</v>
      </c>
      <c r="G402" s="37">
        <f>SUMIFS(СВЦЭМ!$L$34:$L$777,СВЦЭМ!$A$34:$A$777,$A402,СВЦЭМ!$B$34:$B$777,G$401)+'СЕТ СН'!$F$13</f>
        <v>587.58186467999997</v>
      </c>
      <c r="H402" s="37">
        <f>SUMIFS(СВЦЭМ!$L$34:$L$777,СВЦЭМ!$A$34:$A$777,$A402,СВЦЭМ!$B$34:$B$777,H$401)+'СЕТ СН'!$F$13</f>
        <v>557.37575005999997</v>
      </c>
      <c r="I402" s="37">
        <f>SUMIFS(СВЦЭМ!$L$34:$L$777,СВЦЭМ!$A$34:$A$777,$A402,СВЦЭМ!$B$34:$B$777,I$401)+'СЕТ СН'!$F$13</f>
        <v>503.44182516000001</v>
      </c>
      <c r="J402" s="37">
        <f>SUMIFS(СВЦЭМ!$L$34:$L$777,СВЦЭМ!$A$34:$A$777,$A402,СВЦЭМ!$B$34:$B$777,J$401)+'СЕТ СН'!$F$13</f>
        <v>452.94776702000001</v>
      </c>
      <c r="K402" s="37">
        <f>SUMIFS(СВЦЭМ!$L$34:$L$777,СВЦЭМ!$A$34:$A$777,$A402,СВЦЭМ!$B$34:$B$777,K$401)+'СЕТ СН'!$F$13</f>
        <v>433.46172412999999</v>
      </c>
      <c r="L402" s="37">
        <f>SUMIFS(СВЦЭМ!$L$34:$L$777,СВЦЭМ!$A$34:$A$777,$A402,СВЦЭМ!$B$34:$B$777,L$401)+'СЕТ СН'!$F$13</f>
        <v>423.29549808000002</v>
      </c>
      <c r="M402" s="37">
        <f>SUMIFS(СВЦЭМ!$L$34:$L$777,СВЦЭМ!$A$34:$A$777,$A402,СВЦЭМ!$B$34:$B$777,M$401)+'СЕТ СН'!$F$13</f>
        <v>414.29151454999999</v>
      </c>
      <c r="N402" s="37">
        <f>SUMIFS(СВЦЭМ!$L$34:$L$777,СВЦЭМ!$A$34:$A$777,$A402,СВЦЭМ!$B$34:$B$777,N$401)+'СЕТ СН'!$F$13</f>
        <v>408.39554945999998</v>
      </c>
      <c r="O402" s="37">
        <f>SUMIFS(СВЦЭМ!$L$34:$L$777,СВЦЭМ!$A$34:$A$777,$A402,СВЦЭМ!$B$34:$B$777,O$401)+'СЕТ СН'!$F$13</f>
        <v>410.28032822</v>
      </c>
      <c r="P402" s="37">
        <f>SUMIFS(СВЦЭМ!$L$34:$L$777,СВЦЭМ!$A$34:$A$777,$A402,СВЦЭМ!$B$34:$B$777,P$401)+'СЕТ СН'!$F$13</f>
        <v>405.78995354</v>
      </c>
      <c r="Q402" s="37">
        <f>SUMIFS(СВЦЭМ!$L$34:$L$777,СВЦЭМ!$A$34:$A$777,$A402,СВЦЭМ!$B$34:$B$777,Q$401)+'СЕТ СН'!$F$13</f>
        <v>413.64191337</v>
      </c>
      <c r="R402" s="37">
        <f>SUMIFS(СВЦЭМ!$L$34:$L$777,СВЦЭМ!$A$34:$A$777,$A402,СВЦЭМ!$B$34:$B$777,R$401)+'СЕТ СН'!$F$13</f>
        <v>412.53956607999999</v>
      </c>
      <c r="S402" s="37">
        <f>SUMIFS(СВЦЭМ!$L$34:$L$777,СВЦЭМ!$A$34:$A$777,$A402,СВЦЭМ!$B$34:$B$777,S$401)+'СЕТ СН'!$F$13</f>
        <v>415.55598601999998</v>
      </c>
      <c r="T402" s="37">
        <f>SUMIFS(СВЦЭМ!$L$34:$L$777,СВЦЭМ!$A$34:$A$777,$A402,СВЦЭМ!$B$34:$B$777,T$401)+'СЕТ СН'!$F$13</f>
        <v>425.32364713999999</v>
      </c>
      <c r="U402" s="37">
        <f>SUMIFS(СВЦЭМ!$L$34:$L$777,СВЦЭМ!$A$34:$A$777,$A402,СВЦЭМ!$B$34:$B$777,U$401)+'СЕТ СН'!$F$13</f>
        <v>429.89083972999998</v>
      </c>
      <c r="V402" s="37">
        <f>SUMIFS(СВЦЭМ!$L$34:$L$777,СВЦЭМ!$A$34:$A$777,$A402,СВЦЭМ!$B$34:$B$777,V$401)+'СЕТ СН'!$F$13</f>
        <v>449.61016869999997</v>
      </c>
      <c r="W402" s="37">
        <f>SUMIFS(СВЦЭМ!$L$34:$L$777,СВЦЭМ!$A$34:$A$777,$A402,СВЦЭМ!$B$34:$B$777,W$401)+'СЕТ СН'!$F$13</f>
        <v>454.59890602000002</v>
      </c>
      <c r="X402" s="37">
        <f>SUMIFS(СВЦЭМ!$L$34:$L$777,СВЦЭМ!$A$34:$A$777,$A402,СВЦЭМ!$B$34:$B$777,X$401)+'СЕТ СН'!$F$13</f>
        <v>443.01101944999999</v>
      </c>
      <c r="Y402" s="37">
        <f>SUMIFS(СВЦЭМ!$L$34:$L$777,СВЦЭМ!$A$34:$A$777,$A402,СВЦЭМ!$B$34:$B$777,Y$401)+'СЕТ СН'!$F$13</f>
        <v>442.90359243</v>
      </c>
      <c r="AA402" s="46"/>
    </row>
    <row r="403" spans="1:27" ht="15.75" x14ac:dyDescent="0.2">
      <c r="A403" s="36">
        <f>A402+1</f>
        <v>42615</v>
      </c>
      <c r="B403" s="37">
        <f>SUMIFS(СВЦЭМ!$L$34:$L$777,СВЦЭМ!$A$34:$A$777,$A403,СВЦЭМ!$B$34:$B$777,B$401)+'СЕТ СН'!$F$13</f>
        <v>503.51167456000002</v>
      </c>
      <c r="C403" s="37">
        <f>SUMIFS(СВЦЭМ!$L$34:$L$777,СВЦЭМ!$A$34:$A$777,$A403,СВЦЭМ!$B$34:$B$777,C$401)+'СЕТ СН'!$F$13</f>
        <v>550.01645784000004</v>
      </c>
      <c r="D403" s="37">
        <f>SUMIFS(СВЦЭМ!$L$34:$L$777,СВЦЭМ!$A$34:$A$777,$A403,СВЦЭМ!$B$34:$B$777,D$401)+'СЕТ СН'!$F$13</f>
        <v>580.13760609999997</v>
      </c>
      <c r="E403" s="37">
        <f>SUMIFS(СВЦЭМ!$L$34:$L$777,СВЦЭМ!$A$34:$A$777,$A403,СВЦЭМ!$B$34:$B$777,E$401)+'СЕТ СН'!$F$13</f>
        <v>590.91597791000004</v>
      </c>
      <c r="F403" s="37">
        <f>SUMIFS(СВЦЭМ!$L$34:$L$777,СВЦЭМ!$A$34:$A$777,$A403,СВЦЭМ!$B$34:$B$777,F$401)+'СЕТ СН'!$F$13</f>
        <v>594.01606026000002</v>
      </c>
      <c r="G403" s="37">
        <f>SUMIFS(СВЦЭМ!$L$34:$L$777,СВЦЭМ!$A$34:$A$777,$A403,СВЦЭМ!$B$34:$B$777,G$401)+'СЕТ СН'!$F$13</f>
        <v>583.51672905999999</v>
      </c>
      <c r="H403" s="37">
        <f>SUMIFS(СВЦЭМ!$L$34:$L$777,СВЦЭМ!$A$34:$A$777,$A403,СВЦЭМ!$B$34:$B$777,H$401)+'СЕТ СН'!$F$13</f>
        <v>542.90404034000005</v>
      </c>
      <c r="I403" s="37">
        <f>SUMIFS(СВЦЭМ!$L$34:$L$777,СВЦЭМ!$A$34:$A$777,$A403,СВЦЭМ!$B$34:$B$777,I$401)+'СЕТ СН'!$F$13</f>
        <v>491.82619160000002</v>
      </c>
      <c r="J403" s="37">
        <f>SUMIFS(СВЦЭМ!$L$34:$L$777,СВЦЭМ!$A$34:$A$777,$A403,СВЦЭМ!$B$34:$B$777,J$401)+'СЕТ СН'!$F$13</f>
        <v>459.01672087999998</v>
      </c>
      <c r="K403" s="37">
        <f>SUMIFS(СВЦЭМ!$L$34:$L$777,СВЦЭМ!$A$34:$A$777,$A403,СВЦЭМ!$B$34:$B$777,K$401)+'СЕТ СН'!$F$13</f>
        <v>464.20266643999997</v>
      </c>
      <c r="L403" s="37">
        <f>SUMIFS(СВЦЭМ!$L$34:$L$777,СВЦЭМ!$A$34:$A$777,$A403,СВЦЭМ!$B$34:$B$777,L$401)+'СЕТ СН'!$F$13</f>
        <v>448.14680362000001</v>
      </c>
      <c r="M403" s="37">
        <f>SUMIFS(СВЦЭМ!$L$34:$L$777,СВЦЭМ!$A$34:$A$777,$A403,СВЦЭМ!$B$34:$B$777,M$401)+'СЕТ СН'!$F$13</f>
        <v>443.97056839999999</v>
      </c>
      <c r="N403" s="37">
        <f>SUMIFS(СВЦЭМ!$L$34:$L$777,СВЦЭМ!$A$34:$A$777,$A403,СВЦЭМ!$B$34:$B$777,N$401)+'СЕТ СН'!$F$13</f>
        <v>440.20453700000002</v>
      </c>
      <c r="O403" s="37">
        <f>SUMIFS(СВЦЭМ!$L$34:$L$777,СВЦЭМ!$A$34:$A$777,$A403,СВЦЭМ!$B$34:$B$777,O$401)+'СЕТ СН'!$F$13</f>
        <v>443.59425742000002</v>
      </c>
      <c r="P403" s="37">
        <f>SUMIFS(СВЦЭМ!$L$34:$L$777,СВЦЭМ!$A$34:$A$777,$A403,СВЦЭМ!$B$34:$B$777,P$401)+'СЕТ СН'!$F$13</f>
        <v>437.15827373000002</v>
      </c>
      <c r="Q403" s="37">
        <f>SUMIFS(СВЦЭМ!$L$34:$L$777,СВЦЭМ!$A$34:$A$777,$A403,СВЦЭМ!$B$34:$B$777,Q$401)+'СЕТ СН'!$F$13</f>
        <v>439.80941791999999</v>
      </c>
      <c r="R403" s="37">
        <f>SUMIFS(СВЦЭМ!$L$34:$L$777,СВЦЭМ!$A$34:$A$777,$A403,СВЦЭМ!$B$34:$B$777,R$401)+'СЕТ СН'!$F$13</f>
        <v>443.43786913999998</v>
      </c>
      <c r="S403" s="37">
        <f>SUMIFS(СВЦЭМ!$L$34:$L$777,СВЦЭМ!$A$34:$A$777,$A403,СВЦЭМ!$B$34:$B$777,S$401)+'СЕТ СН'!$F$13</f>
        <v>445.32417117</v>
      </c>
      <c r="T403" s="37">
        <f>SUMIFS(СВЦЭМ!$L$34:$L$777,СВЦЭМ!$A$34:$A$777,$A403,СВЦЭМ!$B$34:$B$777,T$401)+'СЕТ СН'!$F$13</f>
        <v>451.78024751999999</v>
      </c>
      <c r="U403" s="37">
        <f>SUMIFS(СВЦЭМ!$L$34:$L$777,СВЦЭМ!$A$34:$A$777,$A403,СВЦЭМ!$B$34:$B$777,U$401)+'СЕТ СН'!$F$13</f>
        <v>450.86642913999998</v>
      </c>
      <c r="V403" s="37">
        <f>SUMIFS(СВЦЭМ!$L$34:$L$777,СВЦЭМ!$A$34:$A$777,$A403,СВЦЭМ!$B$34:$B$777,V$401)+'СЕТ СН'!$F$13</f>
        <v>451.77574540000001</v>
      </c>
      <c r="W403" s="37">
        <f>SUMIFS(СВЦЭМ!$L$34:$L$777,СВЦЭМ!$A$34:$A$777,$A403,СВЦЭМ!$B$34:$B$777,W$401)+'СЕТ СН'!$F$13</f>
        <v>438.47323469999998</v>
      </c>
      <c r="X403" s="37">
        <f>SUMIFS(СВЦЭМ!$L$34:$L$777,СВЦЭМ!$A$34:$A$777,$A403,СВЦЭМ!$B$34:$B$777,X$401)+'СЕТ СН'!$F$13</f>
        <v>424.74114183</v>
      </c>
      <c r="Y403" s="37">
        <f>SUMIFS(СВЦЭМ!$L$34:$L$777,СВЦЭМ!$A$34:$A$777,$A403,СВЦЭМ!$B$34:$B$777,Y$401)+'СЕТ СН'!$F$13</f>
        <v>439.72026026999998</v>
      </c>
    </row>
    <row r="404" spans="1:27" ht="15.75" x14ac:dyDescent="0.2">
      <c r="A404" s="36">
        <f t="shared" ref="A404:A432" si="11">A403+1</f>
        <v>42616</v>
      </c>
      <c r="B404" s="37">
        <f>SUMIFS(СВЦЭМ!$L$34:$L$777,СВЦЭМ!$A$34:$A$777,$A404,СВЦЭМ!$B$34:$B$777,B$401)+'СЕТ СН'!$F$13</f>
        <v>500.23740982999999</v>
      </c>
      <c r="C404" s="37">
        <f>SUMIFS(СВЦЭМ!$L$34:$L$777,СВЦЭМ!$A$34:$A$777,$A404,СВЦЭМ!$B$34:$B$777,C$401)+'СЕТ СН'!$F$13</f>
        <v>551.54056083</v>
      </c>
      <c r="D404" s="37">
        <f>SUMIFS(СВЦЭМ!$L$34:$L$777,СВЦЭМ!$A$34:$A$777,$A404,СВЦЭМ!$B$34:$B$777,D$401)+'СЕТ СН'!$F$13</f>
        <v>580.51819123999996</v>
      </c>
      <c r="E404" s="37">
        <f>SUMIFS(СВЦЭМ!$L$34:$L$777,СВЦЭМ!$A$34:$A$777,$A404,СВЦЭМ!$B$34:$B$777,E$401)+'СЕТ СН'!$F$13</f>
        <v>594.63161768999998</v>
      </c>
      <c r="F404" s="37">
        <f>SUMIFS(СВЦЭМ!$L$34:$L$777,СВЦЭМ!$A$34:$A$777,$A404,СВЦЭМ!$B$34:$B$777,F$401)+'СЕТ СН'!$F$13</f>
        <v>596.06104432999996</v>
      </c>
      <c r="G404" s="37">
        <f>SUMIFS(СВЦЭМ!$L$34:$L$777,СВЦЭМ!$A$34:$A$777,$A404,СВЦЭМ!$B$34:$B$777,G$401)+'СЕТ СН'!$F$13</f>
        <v>588.90989660000002</v>
      </c>
      <c r="H404" s="37">
        <f>SUMIFS(СВЦЭМ!$L$34:$L$777,СВЦЭМ!$A$34:$A$777,$A404,СВЦЭМ!$B$34:$B$777,H$401)+'СЕТ СН'!$F$13</f>
        <v>577.46585285000003</v>
      </c>
      <c r="I404" s="37">
        <f>SUMIFS(СВЦЭМ!$L$34:$L$777,СВЦЭМ!$A$34:$A$777,$A404,СВЦЭМ!$B$34:$B$777,I$401)+'СЕТ СН'!$F$13</f>
        <v>544.41289934999998</v>
      </c>
      <c r="J404" s="37">
        <f>SUMIFS(СВЦЭМ!$L$34:$L$777,СВЦЭМ!$A$34:$A$777,$A404,СВЦЭМ!$B$34:$B$777,J$401)+'СЕТ СН'!$F$13</f>
        <v>484.08089466000001</v>
      </c>
      <c r="K404" s="37">
        <f>SUMIFS(СВЦЭМ!$L$34:$L$777,СВЦЭМ!$A$34:$A$777,$A404,СВЦЭМ!$B$34:$B$777,K$401)+'СЕТ СН'!$F$13</f>
        <v>451.19193572</v>
      </c>
      <c r="L404" s="37">
        <f>SUMIFS(СВЦЭМ!$L$34:$L$777,СВЦЭМ!$A$34:$A$777,$A404,СВЦЭМ!$B$34:$B$777,L$401)+'СЕТ СН'!$F$13</f>
        <v>438.80065158000002</v>
      </c>
      <c r="M404" s="37">
        <f>SUMIFS(СВЦЭМ!$L$34:$L$777,СВЦЭМ!$A$34:$A$777,$A404,СВЦЭМ!$B$34:$B$777,M$401)+'СЕТ СН'!$F$13</f>
        <v>430.27100832000002</v>
      </c>
      <c r="N404" s="37">
        <f>SUMIFS(СВЦЭМ!$L$34:$L$777,СВЦЭМ!$A$34:$A$777,$A404,СВЦЭМ!$B$34:$B$777,N$401)+'СЕТ СН'!$F$13</f>
        <v>422.61428563999999</v>
      </c>
      <c r="O404" s="37">
        <f>SUMIFS(СВЦЭМ!$L$34:$L$777,СВЦЭМ!$A$34:$A$777,$A404,СВЦЭМ!$B$34:$B$777,O$401)+'СЕТ СН'!$F$13</f>
        <v>420.93112658000001</v>
      </c>
      <c r="P404" s="37">
        <f>SUMIFS(СВЦЭМ!$L$34:$L$777,СВЦЭМ!$A$34:$A$777,$A404,СВЦЭМ!$B$34:$B$777,P$401)+'СЕТ СН'!$F$13</f>
        <v>438.84819485000003</v>
      </c>
      <c r="Q404" s="37">
        <f>SUMIFS(СВЦЭМ!$L$34:$L$777,СВЦЭМ!$A$34:$A$777,$A404,СВЦЭМ!$B$34:$B$777,Q$401)+'СЕТ СН'!$F$13</f>
        <v>432.12781367000002</v>
      </c>
      <c r="R404" s="37">
        <f>SUMIFS(СВЦЭМ!$L$34:$L$777,СВЦЭМ!$A$34:$A$777,$A404,СВЦЭМ!$B$34:$B$777,R$401)+'СЕТ СН'!$F$13</f>
        <v>432.62912247000003</v>
      </c>
      <c r="S404" s="37">
        <f>SUMIFS(СВЦЭМ!$L$34:$L$777,СВЦЭМ!$A$34:$A$777,$A404,СВЦЭМ!$B$34:$B$777,S$401)+'СЕТ СН'!$F$13</f>
        <v>434.11349759000001</v>
      </c>
      <c r="T404" s="37">
        <f>SUMIFS(СВЦЭМ!$L$34:$L$777,СВЦЭМ!$A$34:$A$777,$A404,СВЦЭМ!$B$34:$B$777,T$401)+'СЕТ СН'!$F$13</f>
        <v>440.10659891</v>
      </c>
      <c r="U404" s="37">
        <f>SUMIFS(СВЦЭМ!$L$34:$L$777,СВЦЭМ!$A$34:$A$777,$A404,СВЦЭМ!$B$34:$B$777,U$401)+'СЕТ СН'!$F$13</f>
        <v>433.30870069000002</v>
      </c>
      <c r="V404" s="37">
        <f>SUMIFS(СВЦЭМ!$L$34:$L$777,СВЦЭМ!$A$34:$A$777,$A404,СВЦЭМ!$B$34:$B$777,V$401)+'СЕТ СН'!$F$13</f>
        <v>440.85114798000001</v>
      </c>
      <c r="W404" s="37">
        <f>SUMIFS(СВЦЭМ!$L$34:$L$777,СВЦЭМ!$A$34:$A$777,$A404,СВЦЭМ!$B$34:$B$777,W$401)+'СЕТ СН'!$F$13</f>
        <v>436.63211931000001</v>
      </c>
      <c r="X404" s="37">
        <f>SUMIFS(СВЦЭМ!$L$34:$L$777,СВЦЭМ!$A$34:$A$777,$A404,СВЦЭМ!$B$34:$B$777,X$401)+'СЕТ СН'!$F$13</f>
        <v>435.59930254</v>
      </c>
      <c r="Y404" s="37">
        <f>SUMIFS(СВЦЭМ!$L$34:$L$777,СВЦЭМ!$A$34:$A$777,$A404,СВЦЭМ!$B$34:$B$777,Y$401)+'СЕТ СН'!$F$13</f>
        <v>450.37543176000003</v>
      </c>
    </row>
    <row r="405" spans="1:27" ht="15.75" x14ac:dyDescent="0.2">
      <c r="A405" s="36">
        <f t="shared" si="11"/>
        <v>42617</v>
      </c>
      <c r="B405" s="37">
        <f>SUMIFS(СВЦЭМ!$L$34:$L$777,СВЦЭМ!$A$34:$A$777,$A405,СВЦЭМ!$B$34:$B$777,B$401)+'СЕТ СН'!$F$13</f>
        <v>480.12419770999998</v>
      </c>
      <c r="C405" s="37">
        <f>SUMIFS(СВЦЭМ!$L$34:$L$777,СВЦЭМ!$A$34:$A$777,$A405,СВЦЭМ!$B$34:$B$777,C$401)+'СЕТ СН'!$F$13</f>
        <v>515.90068569000005</v>
      </c>
      <c r="D405" s="37">
        <f>SUMIFS(СВЦЭМ!$L$34:$L$777,СВЦЭМ!$A$34:$A$777,$A405,СВЦЭМ!$B$34:$B$777,D$401)+'СЕТ СН'!$F$13</f>
        <v>534.40903109999999</v>
      </c>
      <c r="E405" s="37">
        <f>SUMIFS(СВЦЭМ!$L$34:$L$777,СВЦЭМ!$A$34:$A$777,$A405,СВЦЭМ!$B$34:$B$777,E$401)+'СЕТ СН'!$F$13</f>
        <v>548.25316714999997</v>
      </c>
      <c r="F405" s="37">
        <f>SUMIFS(СВЦЭМ!$L$34:$L$777,СВЦЭМ!$A$34:$A$777,$A405,СВЦЭМ!$B$34:$B$777,F$401)+'СЕТ СН'!$F$13</f>
        <v>558.46440529999995</v>
      </c>
      <c r="G405" s="37">
        <f>SUMIFS(СВЦЭМ!$L$34:$L$777,СВЦЭМ!$A$34:$A$777,$A405,СВЦЭМ!$B$34:$B$777,G$401)+'СЕТ СН'!$F$13</f>
        <v>556.91691530000003</v>
      </c>
      <c r="H405" s="37">
        <f>SUMIFS(СВЦЭМ!$L$34:$L$777,СВЦЭМ!$A$34:$A$777,$A405,СВЦЭМ!$B$34:$B$777,H$401)+'СЕТ СН'!$F$13</f>
        <v>544.73274554</v>
      </c>
      <c r="I405" s="37">
        <f>SUMIFS(СВЦЭМ!$L$34:$L$777,СВЦЭМ!$A$34:$A$777,$A405,СВЦЭМ!$B$34:$B$777,I$401)+'СЕТ СН'!$F$13</f>
        <v>527.26898563999998</v>
      </c>
      <c r="J405" s="37">
        <f>SUMIFS(СВЦЭМ!$L$34:$L$777,СВЦЭМ!$A$34:$A$777,$A405,СВЦЭМ!$B$34:$B$777,J$401)+'СЕТ СН'!$F$13</f>
        <v>461.35204759999999</v>
      </c>
      <c r="K405" s="37">
        <f>SUMIFS(СВЦЭМ!$L$34:$L$777,СВЦЭМ!$A$34:$A$777,$A405,СВЦЭМ!$B$34:$B$777,K$401)+'СЕТ СН'!$F$13</f>
        <v>406.46332568000003</v>
      </c>
      <c r="L405" s="37">
        <f>SUMIFS(СВЦЭМ!$L$34:$L$777,СВЦЭМ!$A$34:$A$777,$A405,СВЦЭМ!$B$34:$B$777,L$401)+'СЕТ СН'!$F$13</f>
        <v>381.59087223</v>
      </c>
      <c r="M405" s="37">
        <f>SUMIFS(СВЦЭМ!$L$34:$L$777,СВЦЭМ!$A$34:$A$777,$A405,СВЦЭМ!$B$34:$B$777,M$401)+'СЕТ СН'!$F$13</f>
        <v>407.40067268000001</v>
      </c>
      <c r="N405" s="37">
        <f>SUMIFS(СВЦЭМ!$L$34:$L$777,СВЦЭМ!$A$34:$A$777,$A405,СВЦЭМ!$B$34:$B$777,N$401)+'СЕТ СН'!$F$13</f>
        <v>397.22709316999999</v>
      </c>
      <c r="O405" s="37">
        <f>SUMIFS(СВЦЭМ!$L$34:$L$777,СВЦЭМ!$A$34:$A$777,$A405,СВЦЭМ!$B$34:$B$777,O$401)+'СЕТ СН'!$F$13</f>
        <v>393.20028822</v>
      </c>
      <c r="P405" s="37">
        <f>SUMIFS(СВЦЭМ!$L$34:$L$777,СВЦЭМ!$A$34:$A$777,$A405,СВЦЭМ!$B$34:$B$777,P$401)+'СЕТ СН'!$F$13</f>
        <v>386.83285322</v>
      </c>
      <c r="Q405" s="37">
        <f>SUMIFS(СВЦЭМ!$L$34:$L$777,СВЦЭМ!$A$34:$A$777,$A405,СВЦЭМ!$B$34:$B$777,Q$401)+'СЕТ СН'!$F$13</f>
        <v>385.01515847000002</v>
      </c>
      <c r="R405" s="37">
        <f>SUMIFS(СВЦЭМ!$L$34:$L$777,СВЦЭМ!$A$34:$A$777,$A405,СВЦЭМ!$B$34:$B$777,R$401)+'СЕТ СН'!$F$13</f>
        <v>384.33663173000002</v>
      </c>
      <c r="S405" s="37">
        <f>SUMIFS(СВЦЭМ!$L$34:$L$777,СВЦЭМ!$A$34:$A$777,$A405,СВЦЭМ!$B$34:$B$777,S$401)+'СЕТ СН'!$F$13</f>
        <v>382.31222398</v>
      </c>
      <c r="T405" s="37">
        <f>SUMIFS(СВЦЭМ!$L$34:$L$777,СВЦЭМ!$A$34:$A$777,$A405,СВЦЭМ!$B$34:$B$777,T$401)+'СЕТ СН'!$F$13</f>
        <v>384.16286924000002</v>
      </c>
      <c r="U405" s="37">
        <f>SUMIFS(СВЦЭМ!$L$34:$L$777,СВЦЭМ!$A$34:$A$777,$A405,СВЦЭМ!$B$34:$B$777,U$401)+'СЕТ СН'!$F$13</f>
        <v>383.16475283</v>
      </c>
      <c r="V405" s="37">
        <f>SUMIFS(СВЦЭМ!$L$34:$L$777,СВЦЭМ!$A$34:$A$777,$A405,СВЦЭМ!$B$34:$B$777,V$401)+'СЕТ СН'!$F$13</f>
        <v>408.85264633000003</v>
      </c>
      <c r="W405" s="37">
        <f>SUMIFS(СВЦЭМ!$L$34:$L$777,СВЦЭМ!$A$34:$A$777,$A405,СВЦЭМ!$B$34:$B$777,W$401)+'СЕТ СН'!$F$13</f>
        <v>409.46601089000001</v>
      </c>
      <c r="X405" s="37">
        <f>SUMIFS(СВЦЭМ!$L$34:$L$777,СВЦЭМ!$A$34:$A$777,$A405,СВЦЭМ!$B$34:$B$777,X$401)+'СЕТ СН'!$F$13</f>
        <v>401.19725789</v>
      </c>
      <c r="Y405" s="37">
        <f>SUMIFS(СВЦЭМ!$L$34:$L$777,СВЦЭМ!$A$34:$A$777,$A405,СВЦЭМ!$B$34:$B$777,Y$401)+'СЕТ СН'!$F$13</f>
        <v>422.56920753999998</v>
      </c>
    </row>
    <row r="406" spans="1:27" ht="15.75" x14ac:dyDescent="0.2">
      <c r="A406" s="36">
        <f t="shared" si="11"/>
        <v>42618</v>
      </c>
      <c r="B406" s="37">
        <f>SUMIFS(СВЦЭМ!$L$34:$L$777,СВЦЭМ!$A$34:$A$777,$A406,СВЦЭМ!$B$34:$B$777,B$401)+'СЕТ СН'!$F$13</f>
        <v>480.71123382000002</v>
      </c>
      <c r="C406" s="37">
        <f>SUMIFS(СВЦЭМ!$L$34:$L$777,СВЦЭМ!$A$34:$A$777,$A406,СВЦЭМ!$B$34:$B$777,C$401)+'СЕТ СН'!$F$13</f>
        <v>525.93610667999997</v>
      </c>
      <c r="D406" s="37">
        <f>SUMIFS(СВЦЭМ!$L$34:$L$777,СВЦЭМ!$A$34:$A$777,$A406,СВЦЭМ!$B$34:$B$777,D$401)+'СЕТ СН'!$F$13</f>
        <v>543.50199885999996</v>
      </c>
      <c r="E406" s="37">
        <f>SUMIFS(СВЦЭМ!$L$34:$L$777,СВЦЭМ!$A$34:$A$777,$A406,СВЦЭМ!$B$34:$B$777,E$401)+'СЕТ СН'!$F$13</f>
        <v>558.65997593999998</v>
      </c>
      <c r="F406" s="37">
        <f>SUMIFS(СВЦЭМ!$L$34:$L$777,СВЦЭМ!$A$34:$A$777,$A406,СВЦЭМ!$B$34:$B$777,F$401)+'СЕТ СН'!$F$13</f>
        <v>560.49113921000003</v>
      </c>
      <c r="G406" s="37">
        <f>SUMIFS(СВЦЭМ!$L$34:$L$777,СВЦЭМ!$A$34:$A$777,$A406,СВЦЭМ!$B$34:$B$777,G$401)+'СЕТ СН'!$F$13</f>
        <v>549.56399427999997</v>
      </c>
      <c r="H406" s="37">
        <f>SUMIFS(СВЦЭМ!$L$34:$L$777,СВЦЭМ!$A$34:$A$777,$A406,СВЦЭМ!$B$34:$B$777,H$401)+'СЕТ СН'!$F$13</f>
        <v>522.74907475999998</v>
      </c>
      <c r="I406" s="37">
        <f>SUMIFS(СВЦЭМ!$L$34:$L$777,СВЦЭМ!$A$34:$A$777,$A406,СВЦЭМ!$B$34:$B$777,I$401)+'СЕТ СН'!$F$13</f>
        <v>479.77054895999999</v>
      </c>
      <c r="J406" s="37">
        <f>SUMIFS(СВЦЭМ!$L$34:$L$777,СВЦЭМ!$A$34:$A$777,$A406,СВЦЭМ!$B$34:$B$777,J$401)+'СЕТ СН'!$F$13</f>
        <v>443.77533611000001</v>
      </c>
      <c r="K406" s="37">
        <f>SUMIFS(СВЦЭМ!$L$34:$L$777,СВЦЭМ!$A$34:$A$777,$A406,СВЦЭМ!$B$34:$B$777,K$401)+'СЕТ СН'!$F$13</f>
        <v>440.88498503</v>
      </c>
      <c r="L406" s="37">
        <f>SUMIFS(СВЦЭМ!$L$34:$L$777,СВЦЭМ!$A$34:$A$777,$A406,СВЦЭМ!$B$34:$B$777,L$401)+'СЕТ СН'!$F$13</f>
        <v>428.88205750999998</v>
      </c>
      <c r="M406" s="37">
        <f>SUMIFS(СВЦЭМ!$L$34:$L$777,СВЦЭМ!$A$34:$A$777,$A406,СВЦЭМ!$B$34:$B$777,M$401)+'СЕТ СН'!$F$13</f>
        <v>430.12969621000002</v>
      </c>
      <c r="N406" s="37">
        <f>SUMIFS(СВЦЭМ!$L$34:$L$777,СВЦЭМ!$A$34:$A$777,$A406,СВЦЭМ!$B$34:$B$777,N$401)+'СЕТ СН'!$F$13</f>
        <v>423.77857190999998</v>
      </c>
      <c r="O406" s="37">
        <f>SUMIFS(СВЦЭМ!$L$34:$L$777,СВЦЭМ!$A$34:$A$777,$A406,СВЦЭМ!$B$34:$B$777,O$401)+'СЕТ СН'!$F$13</f>
        <v>426.30261308000001</v>
      </c>
      <c r="P406" s="37">
        <f>SUMIFS(СВЦЭМ!$L$34:$L$777,СВЦЭМ!$A$34:$A$777,$A406,СВЦЭМ!$B$34:$B$777,P$401)+'СЕТ СН'!$F$13</f>
        <v>447.46321171</v>
      </c>
      <c r="Q406" s="37">
        <f>SUMIFS(СВЦЭМ!$L$34:$L$777,СВЦЭМ!$A$34:$A$777,$A406,СВЦЭМ!$B$34:$B$777,Q$401)+'СЕТ СН'!$F$13</f>
        <v>462.33874961999999</v>
      </c>
      <c r="R406" s="37">
        <f>SUMIFS(СВЦЭМ!$L$34:$L$777,СВЦЭМ!$A$34:$A$777,$A406,СВЦЭМ!$B$34:$B$777,R$401)+'СЕТ СН'!$F$13</f>
        <v>472.06404271999997</v>
      </c>
      <c r="S406" s="37">
        <f>SUMIFS(СВЦЭМ!$L$34:$L$777,СВЦЭМ!$A$34:$A$777,$A406,СВЦЭМ!$B$34:$B$777,S$401)+'СЕТ СН'!$F$13</f>
        <v>469.84899995000001</v>
      </c>
      <c r="T406" s="37">
        <f>SUMIFS(СВЦЭМ!$L$34:$L$777,СВЦЭМ!$A$34:$A$777,$A406,СВЦЭМ!$B$34:$B$777,T$401)+'СЕТ СН'!$F$13</f>
        <v>468.53131339999999</v>
      </c>
      <c r="U406" s="37">
        <f>SUMIFS(СВЦЭМ!$L$34:$L$777,СВЦЭМ!$A$34:$A$777,$A406,СВЦЭМ!$B$34:$B$777,U$401)+'СЕТ СН'!$F$13</f>
        <v>477.70388255</v>
      </c>
      <c r="V406" s="37">
        <f>SUMIFS(СВЦЭМ!$L$34:$L$777,СВЦЭМ!$A$34:$A$777,$A406,СВЦЭМ!$B$34:$B$777,V$401)+'СЕТ СН'!$F$13</f>
        <v>474.53651957</v>
      </c>
      <c r="W406" s="37">
        <f>SUMIFS(СВЦЭМ!$L$34:$L$777,СВЦЭМ!$A$34:$A$777,$A406,СВЦЭМ!$B$34:$B$777,W$401)+'СЕТ СН'!$F$13</f>
        <v>465.05623250999997</v>
      </c>
      <c r="X406" s="37">
        <f>SUMIFS(СВЦЭМ!$L$34:$L$777,СВЦЭМ!$A$34:$A$777,$A406,СВЦЭМ!$B$34:$B$777,X$401)+'СЕТ СН'!$F$13</f>
        <v>459.40663790000002</v>
      </c>
      <c r="Y406" s="37">
        <f>SUMIFS(СВЦЭМ!$L$34:$L$777,СВЦЭМ!$A$34:$A$777,$A406,СВЦЭМ!$B$34:$B$777,Y$401)+'СЕТ СН'!$F$13</f>
        <v>471.77962087999998</v>
      </c>
    </row>
    <row r="407" spans="1:27" ht="15.75" x14ac:dyDescent="0.2">
      <c r="A407" s="36">
        <f t="shared" si="11"/>
        <v>42619</v>
      </c>
      <c r="B407" s="37">
        <f>SUMIFS(СВЦЭМ!$L$34:$L$777,СВЦЭМ!$A$34:$A$777,$A407,СВЦЭМ!$B$34:$B$777,B$401)+'СЕТ СН'!$F$13</f>
        <v>475.57873188999997</v>
      </c>
      <c r="C407" s="37">
        <f>SUMIFS(СВЦЭМ!$L$34:$L$777,СВЦЭМ!$A$34:$A$777,$A407,СВЦЭМ!$B$34:$B$777,C$401)+'СЕТ СН'!$F$13</f>
        <v>529.34888779000005</v>
      </c>
      <c r="D407" s="37">
        <f>SUMIFS(СВЦЭМ!$L$34:$L$777,СВЦЭМ!$A$34:$A$777,$A407,СВЦЭМ!$B$34:$B$777,D$401)+'СЕТ СН'!$F$13</f>
        <v>565.31885036999995</v>
      </c>
      <c r="E407" s="37">
        <f>SUMIFS(СВЦЭМ!$L$34:$L$777,СВЦЭМ!$A$34:$A$777,$A407,СВЦЭМ!$B$34:$B$777,E$401)+'СЕТ СН'!$F$13</f>
        <v>581.35108290999995</v>
      </c>
      <c r="F407" s="37">
        <f>SUMIFS(СВЦЭМ!$L$34:$L$777,СВЦЭМ!$A$34:$A$777,$A407,СВЦЭМ!$B$34:$B$777,F$401)+'СЕТ СН'!$F$13</f>
        <v>582.64002653</v>
      </c>
      <c r="G407" s="37">
        <f>SUMIFS(СВЦЭМ!$L$34:$L$777,СВЦЭМ!$A$34:$A$777,$A407,СВЦЭМ!$B$34:$B$777,G$401)+'СЕТ СН'!$F$13</f>
        <v>567.37949900000001</v>
      </c>
      <c r="H407" s="37">
        <f>SUMIFS(СВЦЭМ!$L$34:$L$777,СВЦЭМ!$A$34:$A$777,$A407,СВЦЭМ!$B$34:$B$777,H$401)+'СЕТ СН'!$F$13</f>
        <v>524.29450797000004</v>
      </c>
      <c r="I407" s="37">
        <f>SUMIFS(СВЦЭМ!$L$34:$L$777,СВЦЭМ!$A$34:$A$777,$A407,СВЦЭМ!$B$34:$B$777,I$401)+'СЕТ СН'!$F$13</f>
        <v>451.41300200000001</v>
      </c>
      <c r="J407" s="37">
        <f>SUMIFS(СВЦЭМ!$L$34:$L$777,СВЦЭМ!$A$34:$A$777,$A407,СВЦЭМ!$B$34:$B$777,J$401)+'СЕТ СН'!$F$13</f>
        <v>398.03571326000002</v>
      </c>
      <c r="K407" s="37">
        <f>SUMIFS(СВЦЭМ!$L$34:$L$777,СВЦЭМ!$A$34:$A$777,$A407,СВЦЭМ!$B$34:$B$777,K$401)+'СЕТ СН'!$F$13</f>
        <v>390.27672260999998</v>
      </c>
      <c r="L407" s="37">
        <f>SUMIFS(СВЦЭМ!$L$34:$L$777,СВЦЭМ!$A$34:$A$777,$A407,СВЦЭМ!$B$34:$B$777,L$401)+'СЕТ СН'!$F$13</f>
        <v>394.49482982000001</v>
      </c>
      <c r="M407" s="37">
        <f>SUMIFS(СВЦЭМ!$L$34:$L$777,СВЦЭМ!$A$34:$A$777,$A407,СВЦЭМ!$B$34:$B$777,M$401)+'СЕТ СН'!$F$13</f>
        <v>412.21361435</v>
      </c>
      <c r="N407" s="37">
        <f>SUMIFS(СВЦЭМ!$L$34:$L$777,СВЦЭМ!$A$34:$A$777,$A407,СВЦЭМ!$B$34:$B$777,N$401)+'СЕТ СН'!$F$13</f>
        <v>400.09928422000002</v>
      </c>
      <c r="O407" s="37">
        <f>SUMIFS(СВЦЭМ!$L$34:$L$777,СВЦЭМ!$A$34:$A$777,$A407,СВЦЭМ!$B$34:$B$777,O$401)+'СЕТ СН'!$F$13</f>
        <v>403.63076009000002</v>
      </c>
      <c r="P407" s="37">
        <f>SUMIFS(СВЦЭМ!$L$34:$L$777,СВЦЭМ!$A$34:$A$777,$A407,СВЦЭМ!$B$34:$B$777,P$401)+'СЕТ СН'!$F$13</f>
        <v>403.29997981999998</v>
      </c>
      <c r="Q407" s="37">
        <f>SUMIFS(СВЦЭМ!$L$34:$L$777,СВЦЭМ!$A$34:$A$777,$A407,СВЦЭМ!$B$34:$B$777,Q$401)+'СЕТ СН'!$F$13</f>
        <v>404.96634652</v>
      </c>
      <c r="R407" s="37">
        <f>SUMIFS(СВЦЭМ!$L$34:$L$777,СВЦЭМ!$A$34:$A$777,$A407,СВЦЭМ!$B$34:$B$777,R$401)+'СЕТ СН'!$F$13</f>
        <v>406.17334012999999</v>
      </c>
      <c r="S407" s="37">
        <f>SUMIFS(СВЦЭМ!$L$34:$L$777,СВЦЭМ!$A$34:$A$777,$A407,СВЦЭМ!$B$34:$B$777,S$401)+'СЕТ СН'!$F$13</f>
        <v>403.12486078000001</v>
      </c>
      <c r="T407" s="37">
        <f>SUMIFS(СВЦЭМ!$L$34:$L$777,СВЦЭМ!$A$34:$A$777,$A407,СВЦЭМ!$B$34:$B$777,T$401)+'СЕТ СН'!$F$13</f>
        <v>408.55610860000002</v>
      </c>
      <c r="U407" s="37">
        <f>SUMIFS(СВЦЭМ!$L$34:$L$777,СВЦЭМ!$A$34:$A$777,$A407,СВЦЭМ!$B$34:$B$777,U$401)+'СЕТ СН'!$F$13</f>
        <v>422.09581757000001</v>
      </c>
      <c r="V407" s="37">
        <f>SUMIFS(СВЦЭМ!$L$34:$L$777,СВЦЭМ!$A$34:$A$777,$A407,СВЦЭМ!$B$34:$B$777,V$401)+'СЕТ СН'!$F$13</f>
        <v>447.35952986000001</v>
      </c>
      <c r="W407" s="37">
        <f>SUMIFS(СВЦЭМ!$L$34:$L$777,СВЦЭМ!$A$34:$A$777,$A407,СВЦЭМ!$B$34:$B$777,W$401)+'СЕТ СН'!$F$13</f>
        <v>439.18886916000002</v>
      </c>
      <c r="X407" s="37">
        <f>SUMIFS(СВЦЭМ!$L$34:$L$777,СВЦЭМ!$A$34:$A$777,$A407,СВЦЭМ!$B$34:$B$777,X$401)+'СЕТ СН'!$F$13</f>
        <v>402.68042270000001</v>
      </c>
      <c r="Y407" s="37">
        <f>SUMIFS(СВЦЭМ!$L$34:$L$777,СВЦЭМ!$A$34:$A$777,$A407,СВЦЭМ!$B$34:$B$777,Y$401)+'СЕТ СН'!$F$13</f>
        <v>418.98933344</v>
      </c>
    </row>
    <row r="408" spans="1:27" ht="15.75" x14ac:dyDescent="0.2">
      <c r="A408" s="36">
        <f t="shared" si="11"/>
        <v>42620</v>
      </c>
      <c r="B408" s="37">
        <f>SUMIFS(СВЦЭМ!$L$34:$L$777,СВЦЭМ!$A$34:$A$777,$A408,СВЦЭМ!$B$34:$B$777,B$401)+'СЕТ СН'!$F$13</f>
        <v>485.08345465000002</v>
      </c>
      <c r="C408" s="37">
        <f>SUMIFS(СВЦЭМ!$L$34:$L$777,СВЦЭМ!$A$34:$A$777,$A408,СВЦЭМ!$B$34:$B$777,C$401)+'СЕТ СН'!$F$13</f>
        <v>536.34816048000005</v>
      </c>
      <c r="D408" s="37">
        <f>SUMIFS(СВЦЭМ!$L$34:$L$777,СВЦЭМ!$A$34:$A$777,$A408,СВЦЭМ!$B$34:$B$777,D$401)+'СЕТ СН'!$F$13</f>
        <v>563.45045018999997</v>
      </c>
      <c r="E408" s="37">
        <f>SUMIFS(СВЦЭМ!$L$34:$L$777,СВЦЭМ!$A$34:$A$777,$A408,СВЦЭМ!$B$34:$B$777,E$401)+'СЕТ СН'!$F$13</f>
        <v>578.76525220999997</v>
      </c>
      <c r="F408" s="37">
        <f>SUMIFS(СВЦЭМ!$L$34:$L$777,СВЦЭМ!$A$34:$A$777,$A408,СВЦЭМ!$B$34:$B$777,F$401)+'СЕТ СН'!$F$13</f>
        <v>583.50880758999995</v>
      </c>
      <c r="G408" s="37">
        <f>SUMIFS(СВЦЭМ!$L$34:$L$777,СВЦЭМ!$A$34:$A$777,$A408,СВЦЭМ!$B$34:$B$777,G$401)+'СЕТ СН'!$F$13</f>
        <v>569.65712248</v>
      </c>
      <c r="H408" s="37">
        <f>SUMIFS(СВЦЭМ!$L$34:$L$777,СВЦЭМ!$A$34:$A$777,$A408,СВЦЭМ!$B$34:$B$777,H$401)+'СЕТ СН'!$F$13</f>
        <v>528.25064062000001</v>
      </c>
      <c r="I408" s="37">
        <f>SUMIFS(СВЦЭМ!$L$34:$L$777,СВЦЭМ!$A$34:$A$777,$A408,СВЦЭМ!$B$34:$B$777,I$401)+'СЕТ СН'!$F$13</f>
        <v>481.91566096000003</v>
      </c>
      <c r="J408" s="37">
        <f>SUMIFS(СВЦЭМ!$L$34:$L$777,СВЦЭМ!$A$34:$A$777,$A408,СВЦЭМ!$B$34:$B$777,J$401)+'СЕТ СН'!$F$13</f>
        <v>448.57494781000003</v>
      </c>
      <c r="K408" s="37">
        <f>SUMIFS(СВЦЭМ!$L$34:$L$777,СВЦЭМ!$A$34:$A$777,$A408,СВЦЭМ!$B$34:$B$777,K$401)+'СЕТ СН'!$F$13</f>
        <v>458.03567477000001</v>
      </c>
      <c r="L408" s="37">
        <f>SUMIFS(СВЦЭМ!$L$34:$L$777,СВЦЭМ!$A$34:$A$777,$A408,СВЦЭМ!$B$34:$B$777,L$401)+'СЕТ СН'!$F$13</f>
        <v>445.11345691999998</v>
      </c>
      <c r="M408" s="37">
        <f>SUMIFS(СВЦЭМ!$L$34:$L$777,СВЦЭМ!$A$34:$A$777,$A408,СВЦЭМ!$B$34:$B$777,M$401)+'СЕТ СН'!$F$13</f>
        <v>474.33102839999998</v>
      </c>
      <c r="N408" s="37">
        <f>SUMIFS(СВЦЭМ!$L$34:$L$777,СВЦЭМ!$A$34:$A$777,$A408,СВЦЭМ!$B$34:$B$777,N$401)+'СЕТ СН'!$F$13</f>
        <v>453.75934444000001</v>
      </c>
      <c r="O408" s="37">
        <f>SUMIFS(СВЦЭМ!$L$34:$L$777,СВЦЭМ!$A$34:$A$777,$A408,СВЦЭМ!$B$34:$B$777,O$401)+'СЕТ СН'!$F$13</f>
        <v>459.14491506000002</v>
      </c>
      <c r="P408" s="37">
        <f>SUMIFS(СВЦЭМ!$L$34:$L$777,СВЦЭМ!$A$34:$A$777,$A408,СВЦЭМ!$B$34:$B$777,P$401)+'СЕТ СН'!$F$13</f>
        <v>441.20095985</v>
      </c>
      <c r="Q408" s="37">
        <f>SUMIFS(СВЦЭМ!$L$34:$L$777,СВЦЭМ!$A$34:$A$777,$A408,СВЦЭМ!$B$34:$B$777,Q$401)+'СЕТ СН'!$F$13</f>
        <v>419.46272027999998</v>
      </c>
      <c r="R408" s="37">
        <f>SUMIFS(СВЦЭМ!$L$34:$L$777,СВЦЭМ!$A$34:$A$777,$A408,СВЦЭМ!$B$34:$B$777,R$401)+'СЕТ СН'!$F$13</f>
        <v>497.21971169</v>
      </c>
      <c r="S408" s="37">
        <f>SUMIFS(СВЦЭМ!$L$34:$L$777,СВЦЭМ!$A$34:$A$777,$A408,СВЦЭМ!$B$34:$B$777,S$401)+'СЕТ СН'!$F$13</f>
        <v>460.94544232999999</v>
      </c>
      <c r="T408" s="37">
        <f>SUMIFS(СВЦЭМ!$L$34:$L$777,СВЦЭМ!$A$34:$A$777,$A408,СВЦЭМ!$B$34:$B$777,T$401)+'СЕТ СН'!$F$13</f>
        <v>465.88049325999998</v>
      </c>
      <c r="U408" s="37">
        <f>SUMIFS(СВЦЭМ!$L$34:$L$777,СВЦЭМ!$A$34:$A$777,$A408,СВЦЭМ!$B$34:$B$777,U$401)+'СЕТ СН'!$F$13</f>
        <v>476.77434421999999</v>
      </c>
      <c r="V408" s="37">
        <f>SUMIFS(СВЦЭМ!$L$34:$L$777,СВЦЭМ!$A$34:$A$777,$A408,СВЦЭМ!$B$34:$B$777,V$401)+'СЕТ СН'!$F$13</f>
        <v>498.30445199000002</v>
      </c>
      <c r="W408" s="37">
        <f>SUMIFS(СВЦЭМ!$L$34:$L$777,СВЦЭМ!$A$34:$A$777,$A408,СВЦЭМ!$B$34:$B$777,W$401)+'СЕТ СН'!$F$13</f>
        <v>449.28784376999999</v>
      </c>
      <c r="X408" s="37">
        <f>SUMIFS(СВЦЭМ!$L$34:$L$777,СВЦЭМ!$A$34:$A$777,$A408,СВЦЭМ!$B$34:$B$777,X$401)+'СЕТ СН'!$F$13</f>
        <v>420.53108642000001</v>
      </c>
      <c r="Y408" s="37">
        <f>SUMIFS(СВЦЭМ!$L$34:$L$777,СВЦЭМ!$A$34:$A$777,$A408,СВЦЭМ!$B$34:$B$777,Y$401)+'СЕТ СН'!$F$13</f>
        <v>444.14348924000001</v>
      </c>
    </row>
    <row r="409" spans="1:27" ht="15.75" x14ac:dyDescent="0.2">
      <c r="A409" s="36">
        <f t="shared" si="11"/>
        <v>42621</v>
      </c>
      <c r="B409" s="37">
        <f>SUMIFS(СВЦЭМ!$L$34:$L$777,СВЦЭМ!$A$34:$A$777,$A409,СВЦЭМ!$B$34:$B$777,B$401)+'СЕТ СН'!$F$13</f>
        <v>482.33567219999998</v>
      </c>
      <c r="C409" s="37">
        <f>SUMIFS(СВЦЭМ!$L$34:$L$777,СВЦЭМ!$A$34:$A$777,$A409,СВЦЭМ!$B$34:$B$777,C$401)+'СЕТ СН'!$F$13</f>
        <v>526.90902437</v>
      </c>
      <c r="D409" s="37">
        <f>SUMIFS(СВЦЭМ!$L$34:$L$777,СВЦЭМ!$A$34:$A$777,$A409,СВЦЭМ!$B$34:$B$777,D$401)+'СЕТ СН'!$F$13</f>
        <v>561.56587750999995</v>
      </c>
      <c r="E409" s="37">
        <f>SUMIFS(СВЦЭМ!$L$34:$L$777,СВЦЭМ!$A$34:$A$777,$A409,СВЦЭМ!$B$34:$B$777,E$401)+'СЕТ СН'!$F$13</f>
        <v>576.17553836000002</v>
      </c>
      <c r="F409" s="37">
        <f>SUMIFS(СВЦЭМ!$L$34:$L$777,СВЦЭМ!$A$34:$A$777,$A409,СВЦЭМ!$B$34:$B$777,F$401)+'СЕТ СН'!$F$13</f>
        <v>580.61227856000005</v>
      </c>
      <c r="G409" s="37">
        <f>SUMIFS(СВЦЭМ!$L$34:$L$777,СВЦЭМ!$A$34:$A$777,$A409,СВЦЭМ!$B$34:$B$777,G$401)+'СЕТ СН'!$F$13</f>
        <v>583.71235856999999</v>
      </c>
      <c r="H409" s="37">
        <f>SUMIFS(СВЦЭМ!$L$34:$L$777,СВЦЭМ!$A$34:$A$777,$A409,СВЦЭМ!$B$34:$B$777,H$401)+'СЕТ СН'!$F$13</f>
        <v>562.75630839999997</v>
      </c>
      <c r="I409" s="37">
        <f>SUMIFS(СВЦЭМ!$L$34:$L$777,СВЦЭМ!$A$34:$A$777,$A409,СВЦЭМ!$B$34:$B$777,I$401)+'СЕТ СН'!$F$13</f>
        <v>518.56492238999999</v>
      </c>
      <c r="J409" s="37">
        <f>SUMIFS(СВЦЭМ!$L$34:$L$777,СВЦЭМ!$A$34:$A$777,$A409,СВЦЭМ!$B$34:$B$777,J$401)+'СЕТ СН'!$F$13</f>
        <v>456.07246846999999</v>
      </c>
      <c r="K409" s="37">
        <f>SUMIFS(СВЦЭМ!$L$34:$L$777,СВЦЭМ!$A$34:$A$777,$A409,СВЦЭМ!$B$34:$B$777,K$401)+'СЕТ СН'!$F$13</f>
        <v>410.85944341999999</v>
      </c>
      <c r="L409" s="37">
        <f>SUMIFS(СВЦЭМ!$L$34:$L$777,СВЦЭМ!$A$34:$A$777,$A409,СВЦЭМ!$B$34:$B$777,L$401)+'СЕТ СН'!$F$13</f>
        <v>380.32683831000003</v>
      </c>
      <c r="M409" s="37">
        <f>SUMIFS(СВЦЭМ!$L$34:$L$777,СВЦЭМ!$A$34:$A$777,$A409,СВЦЭМ!$B$34:$B$777,M$401)+'СЕТ СН'!$F$13</f>
        <v>405.89373288000002</v>
      </c>
      <c r="N409" s="37">
        <f>SUMIFS(СВЦЭМ!$L$34:$L$777,СВЦЭМ!$A$34:$A$777,$A409,СВЦЭМ!$B$34:$B$777,N$401)+'СЕТ СН'!$F$13</f>
        <v>421.59268546999999</v>
      </c>
      <c r="O409" s="37">
        <f>SUMIFS(СВЦЭМ!$L$34:$L$777,СВЦЭМ!$A$34:$A$777,$A409,СВЦЭМ!$B$34:$B$777,O$401)+'СЕТ СН'!$F$13</f>
        <v>426.74834511</v>
      </c>
      <c r="P409" s="37">
        <f>SUMIFS(СВЦЭМ!$L$34:$L$777,СВЦЭМ!$A$34:$A$777,$A409,СВЦЭМ!$B$34:$B$777,P$401)+'СЕТ СН'!$F$13</f>
        <v>418.03291918000002</v>
      </c>
      <c r="Q409" s="37">
        <f>SUMIFS(СВЦЭМ!$L$34:$L$777,СВЦЭМ!$A$34:$A$777,$A409,СВЦЭМ!$B$34:$B$777,Q$401)+'СЕТ СН'!$F$13</f>
        <v>418.74673876000003</v>
      </c>
      <c r="R409" s="37">
        <f>SUMIFS(СВЦЭМ!$L$34:$L$777,СВЦЭМ!$A$34:$A$777,$A409,СВЦЭМ!$B$34:$B$777,R$401)+'СЕТ СН'!$F$13</f>
        <v>418.43152163000002</v>
      </c>
      <c r="S409" s="37">
        <f>SUMIFS(СВЦЭМ!$L$34:$L$777,СВЦЭМ!$A$34:$A$777,$A409,СВЦЭМ!$B$34:$B$777,S$401)+'СЕТ СН'!$F$13</f>
        <v>366.73101371000001</v>
      </c>
      <c r="T409" s="37">
        <f>SUMIFS(СВЦЭМ!$L$34:$L$777,СВЦЭМ!$A$34:$A$777,$A409,СВЦЭМ!$B$34:$B$777,T$401)+'СЕТ СН'!$F$13</f>
        <v>370.33054293999999</v>
      </c>
      <c r="U409" s="37">
        <f>SUMIFS(СВЦЭМ!$L$34:$L$777,СВЦЭМ!$A$34:$A$777,$A409,СВЦЭМ!$B$34:$B$777,U$401)+'СЕТ СН'!$F$13</f>
        <v>382.70283071</v>
      </c>
      <c r="V409" s="37">
        <f>SUMIFS(СВЦЭМ!$L$34:$L$777,СВЦЭМ!$A$34:$A$777,$A409,СВЦЭМ!$B$34:$B$777,V$401)+'СЕТ СН'!$F$13</f>
        <v>406.20900546000001</v>
      </c>
      <c r="W409" s="37">
        <f>SUMIFS(СВЦЭМ!$L$34:$L$777,СВЦЭМ!$A$34:$A$777,$A409,СВЦЭМ!$B$34:$B$777,W$401)+'СЕТ СН'!$F$13</f>
        <v>401.42667481000001</v>
      </c>
      <c r="X409" s="37">
        <f>SUMIFS(СВЦЭМ!$L$34:$L$777,СВЦЭМ!$A$34:$A$777,$A409,СВЦЭМ!$B$34:$B$777,X$401)+'СЕТ СН'!$F$13</f>
        <v>384.69977241999999</v>
      </c>
      <c r="Y409" s="37">
        <f>SUMIFS(СВЦЭМ!$L$34:$L$777,СВЦЭМ!$A$34:$A$777,$A409,СВЦЭМ!$B$34:$B$777,Y$401)+'СЕТ СН'!$F$13</f>
        <v>418.52102237999998</v>
      </c>
    </row>
    <row r="410" spans="1:27" ht="15.75" x14ac:dyDescent="0.2">
      <c r="A410" s="36">
        <f t="shared" si="11"/>
        <v>42622</v>
      </c>
      <c r="B410" s="37">
        <f>SUMIFS(СВЦЭМ!$L$34:$L$777,СВЦЭМ!$A$34:$A$777,$A410,СВЦЭМ!$B$34:$B$777,B$401)+'СЕТ СН'!$F$13</f>
        <v>486.91245447</v>
      </c>
      <c r="C410" s="37">
        <f>SUMIFS(СВЦЭМ!$L$34:$L$777,СВЦЭМ!$A$34:$A$777,$A410,СВЦЭМ!$B$34:$B$777,C$401)+'СЕТ СН'!$F$13</f>
        <v>532.8539012</v>
      </c>
      <c r="D410" s="37">
        <f>SUMIFS(СВЦЭМ!$L$34:$L$777,СВЦЭМ!$A$34:$A$777,$A410,СВЦЭМ!$B$34:$B$777,D$401)+'СЕТ СН'!$F$13</f>
        <v>572.87490337999998</v>
      </c>
      <c r="E410" s="37">
        <f>SUMIFS(СВЦЭМ!$L$34:$L$777,СВЦЭМ!$A$34:$A$777,$A410,СВЦЭМ!$B$34:$B$777,E$401)+'СЕТ СН'!$F$13</f>
        <v>588.408546</v>
      </c>
      <c r="F410" s="37">
        <f>SUMIFS(СВЦЭМ!$L$34:$L$777,СВЦЭМ!$A$34:$A$777,$A410,СВЦЭМ!$B$34:$B$777,F$401)+'СЕТ СН'!$F$13</f>
        <v>588.69420571000001</v>
      </c>
      <c r="G410" s="37">
        <f>SUMIFS(СВЦЭМ!$L$34:$L$777,СВЦЭМ!$A$34:$A$777,$A410,СВЦЭМ!$B$34:$B$777,G$401)+'СЕТ СН'!$F$13</f>
        <v>573.41118089999998</v>
      </c>
      <c r="H410" s="37">
        <f>SUMIFS(СВЦЭМ!$L$34:$L$777,СВЦЭМ!$A$34:$A$777,$A410,СВЦЭМ!$B$34:$B$777,H$401)+'СЕТ СН'!$F$13</f>
        <v>525.16751729999999</v>
      </c>
      <c r="I410" s="37">
        <f>SUMIFS(СВЦЭМ!$L$34:$L$777,СВЦЭМ!$A$34:$A$777,$A410,СВЦЭМ!$B$34:$B$777,I$401)+'СЕТ СН'!$F$13</f>
        <v>462.40379035000001</v>
      </c>
      <c r="J410" s="37">
        <f>SUMIFS(СВЦЭМ!$L$34:$L$777,СВЦЭМ!$A$34:$A$777,$A410,СВЦЭМ!$B$34:$B$777,J$401)+'СЕТ СН'!$F$13</f>
        <v>404.78406948000003</v>
      </c>
      <c r="K410" s="37">
        <f>SUMIFS(СВЦЭМ!$L$34:$L$777,СВЦЭМ!$A$34:$A$777,$A410,СВЦЭМ!$B$34:$B$777,K$401)+'СЕТ СН'!$F$13</f>
        <v>381.98487302000001</v>
      </c>
      <c r="L410" s="37">
        <f>SUMIFS(СВЦЭМ!$L$34:$L$777,СВЦЭМ!$A$34:$A$777,$A410,СВЦЭМ!$B$34:$B$777,L$401)+'СЕТ СН'!$F$13</f>
        <v>380.75315347999998</v>
      </c>
      <c r="M410" s="37">
        <f>SUMIFS(СВЦЭМ!$L$34:$L$777,СВЦЭМ!$A$34:$A$777,$A410,СВЦЭМ!$B$34:$B$777,M$401)+'СЕТ СН'!$F$13</f>
        <v>362.77170944</v>
      </c>
      <c r="N410" s="37">
        <f>SUMIFS(СВЦЭМ!$L$34:$L$777,СВЦЭМ!$A$34:$A$777,$A410,СВЦЭМ!$B$34:$B$777,N$401)+'СЕТ СН'!$F$13</f>
        <v>355.89934426999997</v>
      </c>
      <c r="O410" s="37">
        <f>SUMIFS(СВЦЭМ!$L$34:$L$777,СВЦЭМ!$A$34:$A$777,$A410,СВЦЭМ!$B$34:$B$777,O$401)+'СЕТ СН'!$F$13</f>
        <v>359.58946458000003</v>
      </c>
      <c r="P410" s="37">
        <f>SUMIFS(СВЦЭМ!$L$34:$L$777,СВЦЭМ!$A$34:$A$777,$A410,СВЦЭМ!$B$34:$B$777,P$401)+'СЕТ СН'!$F$13</f>
        <v>354.61008313999997</v>
      </c>
      <c r="Q410" s="37">
        <f>SUMIFS(СВЦЭМ!$L$34:$L$777,СВЦЭМ!$A$34:$A$777,$A410,СВЦЭМ!$B$34:$B$777,Q$401)+'СЕТ СН'!$F$13</f>
        <v>403.08323815</v>
      </c>
      <c r="R410" s="37">
        <f>SUMIFS(СВЦЭМ!$L$34:$L$777,СВЦЭМ!$A$34:$A$777,$A410,СВЦЭМ!$B$34:$B$777,R$401)+'СЕТ СН'!$F$13</f>
        <v>454.18982083999998</v>
      </c>
      <c r="S410" s="37">
        <f>SUMIFS(СВЦЭМ!$L$34:$L$777,СВЦЭМ!$A$34:$A$777,$A410,СВЦЭМ!$B$34:$B$777,S$401)+'СЕТ СН'!$F$13</f>
        <v>410.77670711000002</v>
      </c>
      <c r="T410" s="37">
        <f>SUMIFS(СВЦЭМ!$L$34:$L$777,СВЦЭМ!$A$34:$A$777,$A410,СВЦЭМ!$B$34:$B$777,T$401)+'СЕТ СН'!$F$13</f>
        <v>371.16974190000002</v>
      </c>
      <c r="U410" s="37">
        <f>SUMIFS(СВЦЭМ!$L$34:$L$777,СВЦЭМ!$A$34:$A$777,$A410,СВЦЭМ!$B$34:$B$777,U$401)+'СЕТ СН'!$F$13</f>
        <v>365.53134819000002</v>
      </c>
      <c r="V410" s="37">
        <f>SUMIFS(СВЦЭМ!$L$34:$L$777,СВЦЭМ!$A$34:$A$777,$A410,СВЦЭМ!$B$34:$B$777,V$401)+'СЕТ СН'!$F$13</f>
        <v>371.53789204999998</v>
      </c>
      <c r="W410" s="37">
        <f>SUMIFS(СВЦЭМ!$L$34:$L$777,СВЦЭМ!$A$34:$A$777,$A410,СВЦЭМ!$B$34:$B$777,W$401)+'СЕТ СН'!$F$13</f>
        <v>366.05745973000001</v>
      </c>
      <c r="X410" s="37">
        <f>SUMIFS(СВЦЭМ!$L$34:$L$777,СВЦЭМ!$A$34:$A$777,$A410,СВЦЭМ!$B$34:$B$777,X$401)+'СЕТ СН'!$F$13</f>
        <v>367.21772585999997</v>
      </c>
      <c r="Y410" s="37">
        <f>SUMIFS(СВЦЭМ!$L$34:$L$777,СВЦЭМ!$A$34:$A$777,$A410,СВЦЭМ!$B$34:$B$777,Y$401)+'СЕТ СН'!$F$13</f>
        <v>421.96711538</v>
      </c>
    </row>
    <row r="411" spans="1:27" ht="15.75" x14ac:dyDescent="0.2">
      <c r="A411" s="36">
        <f t="shared" si="11"/>
        <v>42623</v>
      </c>
      <c r="B411" s="37">
        <f>SUMIFS(СВЦЭМ!$L$34:$L$777,СВЦЭМ!$A$34:$A$777,$A411,СВЦЭМ!$B$34:$B$777,B$401)+'СЕТ СН'!$F$13</f>
        <v>493.43733377000001</v>
      </c>
      <c r="C411" s="37">
        <f>SUMIFS(СВЦЭМ!$L$34:$L$777,СВЦЭМ!$A$34:$A$777,$A411,СВЦЭМ!$B$34:$B$777,C$401)+'СЕТ СН'!$F$13</f>
        <v>541.24109835000002</v>
      </c>
      <c r="D411" s="37">
        <f>SUMIFS(СВЦЭМ!$L$34:$L$777,СВЦЭМ!$A$34:$A$777,$A411,СВЦЭМ!$B$34:$B$777,D$401)+'СЕТ СН'!$F$13</f>
        <v>573.01237877000005</v>
      </c>
      <c r="E411" s="37">
        <f>SUMIFS(СВЦЭМ!$L$34:$L$777,СВЦЭМ!$A$34:$A$777,$A411,СВЦЭМ!$B$34:$B$777,E$401)+'СЕТ СН'!$F$13</f>
        <v>577.24704885000006</v>
      </c>
      <c r="F411" s="37">
        <f>SUMIFS(СВЦЭМ!$L$34:$L$777,СВЦЭМ!$A$34:$A$777,$A411,СВЦЭМ!$B$34:$B$777,F$401)+'СЕТ СН'!$F$13</f>
        <v>577.95104237999999</v>
      </c>
      <c r="G411" s="37">
        <f>SUMIFS(СВЦЭМ!$L$34:$L$777,СВЦЭМ!$A$34:$A$777,$A411,СВЦЭМ!$B$34:$B$777,G$401)+'СЕТ СН'!$F$13</f>
        <v>573.88517072000002</v>
      </c>
      <c r="H411" s="37">
        <f>SUMIFS(СВЦЭМ!$L$34:$L$777,СВЦЭМ!$A$34:$A$777,$A411,СВЦЭМ!$B$34:$B$777,H$401)+'СЕТ СН'!$F$13</f>
        <v>556.80259317000002</v>
      </c>
      <c r="I411" s="37">
        <f>SUMIFS(СВЦЭМ!$L$34:$L$777,СВЦЭМ!$A$34:$A$777,$A411,СВЦЭМ!$B$34:$B$777,I$401)+'СЕТ СН'!$F$13</f>
        <v>524.69183979000002</v>
      </c>
      <c r="J411" s="37">
        <f>SUMIFS(СВЦЭМ!$L$34:$L$777,СВЦЭМ!$A$34:$A$777,$A411,СВЦЭМ!$B$34:$B$777,J$401)+'СЕТ СН'!$F$13</f>
        <v>446.99247862999999</v>
      </c>
      <c r="K411" s="37">
        <f>SUMIFS(СВЦЭМ!$L$34:$L$777,СВЦЭМ!$A$34:$A$777,$A411,СВЦЭМ!$B$34:$B$777,K$401)+'СЕТ СН'!$F$13</f>
        <v>395.58034507999997</v>
      </c>
      <c r="L411" s="37">
        <f>SUMIFS(СВЦЭМ!$L$34:$L$777,СВЦЭМ!$A$34:$A$777,$A411,СВЦЭМ!$B$34:$B$777,L$401)+'СЕТ СН'!$F$13</f>
        <v>370.72317909999998</v>
      </c>
      <c r="M411" s="37">
        <f>SUMIFS(СВЦЭМ!$L$34:$L$777,СВЦЭМ!$A$34:$A$777,$A411,СВЦЭМ!$B$34:$B$777,M$401)+'СЕТ СН'!$F$13</f>
        <v>358.81008445999998</v>
      </c>
      <c r="N411" s="37">
        <f>SUMIFS(СВЦЭМ!$L$34:$L$777,СВЦЭМ!$A$34:$A$777,$A411,СВЦЭМ!$B$34:$B$777,N$401)+'СЕТ СН'!$F$13</f>
        <v>376.67457506</v>
      </c>
      <c r="O411" s="37">
        <f>SUMIFS(СВЦЭМ!$L$34:$L$777,СВЦЭМ!$A$34:$A$777,$A411,СВЦЭМ!$B$34:$B$777,O$401)+'СЕТ СН'!$F$13</f>
        <v>371.59248817000002</v>
      </c>
      <c r="P411" s="37">
        <f>SUMIFS(СВЦЭМ!$L$34:$L$777,СВЦЭМ!$A$34:$A$777,$A411,СВЦЭМ!$B$34:$B$777,P$401)+'СЕТ СН'!$F$13</f>
        <v>389.41650019999997</v>
      </c>
      <c r="Q411" s="37">
        <f>SUMIFS(СВЦЭМ!$L$34:$L$777,СВЦЭМ!$A$34:$A$777,$A411,СВЦЭМ!$B$34:$B$777,Q$401)+'СЕТ СН'!$F$13</f>
        <v>396.06966533000002</v>
      </c>
      <c r="R411" s="37">
        <f>SUMIFS(СВЦЭМ!$L$34:$L$777,СВЦЭМ!$A$34:$A$777,$A411,СВЦЭМ!$B$34:$B$777,R$401)+'СЕТ СН'!$F$13</f>
        <v>397.61333245999998</v>
      </c>
      <c r="S411" s="37">
        <f>SUMIFS(СВЦЭМ!$L$34:$L$777,СВЦЭМ!$A$34:$A$777,$A411,СВЦЭМ!$B$34:$B$777,S$401)+'СЕТ СН'!$F$13</f>
        <v>402.28433978999999</v>
      </c>
      <c r="T411" s="37">
        <f>SUMIFS(СВЦЭМ!$L$34:$L$777,СВЦЭМ!$A$34:$A$777,$A411,СВЦЭМ!$B$34:$B$777,T$401)+'СЕТ СН'!$F$13</f>
        <v>385.77065787999999</v>
      </c>
      <c r="U411" s="37">
        <f>SUMIFS(СВЦЭМ!$L$34:$L$777,СВЦЭМ!$A$34:$A$777,$A411,СВЦЭМ!$B$34:$B$777,U$401)+'СЕТ СН'!$F$13</f>
        <v>373.52435306000001</v>
      </c>
      <c r="V411" s="37">
        <f>SUMIFS(СВЦЭМ!$L$34:$L$777,СВЦЭМ!$A$34:$A$777,$A411,СВЦЭМ!$B$34:$B$777,V$401)+'СЕТ СН'!$F$13</f>
        <v>369.92068121</v>
      </c>
      <c r="W411" s="37">
        <f>SUMIFS(СВЦЭМ!$L$34:$L$777,СВЦЭМ!$A$34:$A$777,$A411,СВЦЭМ!$B$34:$B$777,W$401)+'СЕТ СН'!$F$13</f>
        <v>365.50624266</v>
      </c>
      <c r="X411" s="37">
        <f>SUMIFS(СВЦЭМ!$L$34:$L$777,СВЦЭМ!$A$34:$A$777,$A411,СВЦЭМ!$B$34:$B$777,X$401)+'СЕТ СН'!$F$13</f>
        <v>397.14175970000002</v>
      </c>
      <c r="Y411" s="37">
        <f>SUMIFS(СВЦЭМ!$L$34:$L$777,СВЦЭМ!$A$34:$A$777,$A411,СВЦЭМ!$B$34:$B$777,Y$401)+'СЕТ СН'!$F$13</f>
        <v>439.65038578999997</v>
      </c>
    </row>
    <row r="412" spans="1:27" ht="15.75" x14ac:dyDescent="0.2">
      <c r="A412" s="36">
        <f t="shared" si="11"/>
        <v>42624</v>
      </c>
      <c r="B412" s="37">
        <f>SUMIFS(СВЦЭМ!$L$34:$L$777,СВЦЭМ!$A$34:$A$777,$A412,СВЦЭМ!$B$34:$B$777,B$401)+'СЕТ СН'!$F$13</f>
        <v>467.96506008</v>
      </c>
      <c r="C412" s="37">
        <f>SUMIFS(СВЦЭМ!$L$34:$L$777,СВЦЭМ!$A$34:$A$777,$A412,СВЦЭМ!$B$34:$B$777,C$401)+'СЕТ СН'!$F$13</f>
        <v>518.97042520000002</v>
      </c>
      <c r="D412" s="37">
        <f>SUMIFS(СВЦЭМ!$L$34:$L$777,СВЦЭМ!$A$34:$A$777,$A412,СВЦЭМ!$B$34:$B$777,D$401)+'СЕТ СН'!$F$13</f>
        <v>556.81348676000005</v>
      </c>
      <c r="E412" s="37">
        <f>SUMIFS(СВЦЭМ!$L$34:$L$777,СВЦЭМ!$A$34:$A$777,$A412,СВЦЭМ!$B$34:$B$777,E$401)+'СЕТ СН'!$F$13</f>
        <v>569.57377208000003</v>
      </c>
      <c r="F412" s="37">
        <f>SUMIFS(СВЦЭМ!$L$34:$L$777,СВЦЭМ!$A$34:$A$777,$A412,СВЦЭМ!$B$34:$B$777,F$401)+'СЕТ СН'!$F$13</f>
        <v>568.94617678999998</v>
      </c>
      <c r="G412" s="37">
        <f>SUMIFS(СВЦЭМ!$L$34:$L$777,СВЦЭМ!$A$34:$A$777,$A412,СВЦЭМ!$B$34:$B$777,G$401)+'СЕТ СН'!$F$13</f>
        <v>566.9315679</v>
      </c>
      <c r="H412" s="37">
        <f>SUMIFS(СВЦЭМ!$L$34:$L$777,СВЦЭМ!$A$34:$A$777,$A412,СВЦЭМ!$B$34:$B$777,H$401)+'СЕТ СН'!$F$13</f>
        <v>555.25988127999995</v>
      </c>
      <c r="I412" s="37">
        <f>SUMIFS(СВЦЭМ!$L$34:$L$777,СВЦЭМ!$A$34:$A$777,$A412,СВЦЭМ!$B$34:$B$777,I$401)+'СЕТ СН'!$F$13</f>
        <v>522.15666365000004</v>
      </c>
      <c r="J412" s="37">
        <f>SUMIFS(СВЦЭМ!$L$34:$L$777,СВЦЭМ!$A$34:$A$777,$A412,СВЦЭМ!$B$34:$B$777,J$401)+'СЕТ СН'!$F$13</f>
        <v>455.92073692999998</v>
      </c>
      <c r="K412" s="37">
        <f>SUMIFS(СВЦЭМ!$L$34:$L$777,СВЦЭМ!$A$34:$A$777,$A412,СВЦЭМ!$B$34:$B$777,K$401)+'СЕТ СН'!$F$13</f>
        <v>411.39290849999998</v>
      </c>
      <c r="L412" s="37">
        <f>SUMIFS(СВЦЭМ!$L$34:$L$777,СВЦЭМ!$A$34:$A$777,$A412,СВЦЭМ!$B$34:$B$777,L$401)+'СЕТ СН'!$F$13</f>
        <v>392.94824896</v>
      </c>
      <c r="M412" s="37">
        <f>SUMIFS(СВЦЭМ!$L$34:$L$777,СВЦЭМ!$A$34:$A$777,$A412,СВЦЭМ!$B$34:$B$777,M$401)+'СЕТ СН'!$F$13</f>
        <v>422.51248399000002</v>
      </c>
      <c r="N412" s="37">
        <f>SUMIFS(СВЦЭМ!$L$34:$L$777,СВЦЭМ!$A$34:$A$777,$A412,СВЦЭМ!$B$34:$B$777,N$401)+'СЕТ СН'!$F$13</f>
        <v>418.27759751999997</v>
      </c>
      <c r="O412" s="37">
        <f>SUMIFS(СВЦЭМ!$L$34:$L$777,СВЦЭМ!$A$34:$A$777,$A412,СВЦЭМ!$B$34:$B$777,O$401)+'СЕТ СН'!$F$13</f>
        <v>415.64759348000001</v>
      </c>
      <c r="P412" s="37">
        <f>SUMIFS(СВЦЭМ!$L$34:$L$777,СВЦЭМ!$A$34:$A$777,$A412,СВЦЭМ!$B$34:$B$777,P$401)+'СЕТ СН'!$F$13</f>
        <v>428.80006444000003</v>
      </c>
      <c r="Q412" s="37">
        <f>SUMIFS(СВЦЭМ!$L$34:$L$777,СВЦЭМ!$A$34:$A$777,$A412,СВЦЭМ!$B$34:$B$777,Q$401)+'СЕТ СН'!$F$13</f>
        <v>425.36409316999999</v>
      </c>
      <c r="R412" s="37">
        <f>SUMIFS(СВЦЭМ!$L$34:$L$777,СВЦЭМ!$A$34:$A$777,$A412,СВЦЭМ!$B$34:$B$777,R$401)+'СЕТ СН'!$F$13</f>
        <v>421.52885799000001</v>
      </c>
      <c r="S412" s="37">
        <f>SUMIFS(СВЦЭМ!$L$34:$L$777,СВЦЭМ!$A$34:$A$777,$A412,СВЦЭМ!$B$34:$B$777,S$401)+'СЕТ СН'!$F$13</f>
        <v>430.18493214</v>
      </c>
      <c r="T412" s="37">
        <f>SUMIFS(СВЦЭМ!$L$34:$L$777,СВЦЭМ!$A$34:$A$777,$A412,СВЦЭМ!$B$34:$B$777,T$401)+'СЕТ СН'!$F$13</f>
        <v>418.29593441999998</v>
      </c>
      <c r="U412" s="37">
        <f>SUMIFS(СВЦЭМ!$L$34:$L$777,СВЦЭМ!$A$34:$A$777,$A412,СВЦЭМ!$B$34:$B$777,U$401)+'СЕТ СН'!$F$13</f>
        <v>378.47033820000001</v>
      </c>
      <c r="V412" s="37">
        <f>SUMIFS(СВЦЭМ!$L$34:$L$777,СВЦЭМ!$A$34:$A$777,$A412,СВЦЭМ!$B$34:$B$777,V$401)+'СЕТ СН'!$F$13</f>
        <v>408.88572823999999</v>
      </c>
      <c r="W412" s="37">
        <f>SUMIFS(СВЦЭМ!$L$34:$L$777,СВЦЭМ!$A$34:$A$777,$A412,СВЦЭМ!$B$34:$B$777,W$401)+'СЕТ СН'!$F$13</f>
        <v>437.64519526999999</v>
      </c>
      <c r="X412" s="37">
        <f>SUMIFS(СВЦЭМ!$L$34:$L$777,СВЦЭМ!$A$34:$A$777,$A412,СВЦЭМ!$B$34:$B$777,X$401)+'СЕТ СН'!$F$13</f>
        <v>411.49145239000001</v>
      </c>
      <c r="Y412" s="37">
        <f>SUMIFS(СВЦЭМ!$L$34:$L$777,СВЦЭМ!$A$34:$A$777,$A412,СВЦЭМ!$B$34:$B$777,Y$401)+'СЕТ СН'!$F$13</f>
        <v>422.34980030000003</v>
      </c>
    </row>
    <row r="413" spans="1:27" ht="15.75" x14ac:dyDescent="0.2">
      <c r="A413" s="36">
        <f t="shared" si="11"/>
        <v>42625</v>
      </c>
      <c r="B413" s="37">
        <f>SUMIFS(СВЦЭМ!$L$34:$L$777,СВЦЭМ!$A$34:$A$777,$A413,СВЦЭМ!$B$34:$B$777,B$401)+'СЕТ СН'!$F$13</f>
        <v>459.90412079999999</v>
      </c>
      <c r="C413" s="37">
        <f>SUMIFS(СВЦЭМ!$L$34:$L$777,СВЦЭМ!$A$34:$A$777,$A413,СВЦЭМ!$B$34:$B$777,C$401)+'СЕТ СН'!$F$13</f>
        <v>509.25645378000002</v>
      </c>
      <c r="D413" s="37">
        <f>SUMIFS(СВЦЭМ!$L$34:$L$777,СВЦЭМ!$A$34:$A$777,$A413,СВЦЭМ!$B$34:$B$777,D$401)+'СЕТ СН'!$F$13</f>
        <v>534.13505795000003</v>
      </c>
      <c r="E413" s="37">
        <f>SUMIFS(СВЦЭМ!$L$34:$L$777,СВЦЭМ!$A$34:$A$777,$A413,СВЦЭМ!$B$34:$B$777,E$401)+'СЕТ СН'!$F$13</f>
        <v>546.05006161999995</v>
      </c>
      <c r="F413" s="37">
        <f>SUMIFS(СВЦЭМ!$L$34:$L$777,СВЦЭМ!$A$34:$A$777,$A413,СВЦЭМ!$B$34:$B$777,F$401)+'СЕТ СН'!$F$13</f>
        <v>543.81034954999996</v>
      </c>
      <c r="G413" s="37">
        <f>SUMIFS(СВЦЭМ!$L$34:$L$777,СВЦЭМ!$A$34:$A$777,$A413,СВЦЭМ!$B$34:$B$777,G$401)+'СЕТ СН'!$F$13</f>
        <v>529.78559748999999</v>
      </c>
      <c r="H413" s="37">
        <f>SUMIFS(СВЦЭМ!$L$34:$L$777,СВЦЭМ!$A$34:$A$777,$A413,СВЦЭМ!$B$34:$B$777,H$401)+'СЕТ СН'!$F$13</f>
        <v>479.80484484999999</v>
      </c>
      <c r="I413" s="37">
        <f>SUMIFS(СВЦЭМ!$L$34:$L$777,СВЦЭМ!$A$34:$A$777,$A413,СВЦЭМ!$B$34:$B$777,I$401)+'СЕТ СН'!$F$13</f>
        <v>423.13883906000001</v>
      </c>
      <c r="J413" s="37">
        <f>SUMIFS(СВЦЭМ!$L$34:$L$777,СВЦЭМ!$A$34:$A$777,$A413,СВЦЭМ!$B$34:$B$777,J$401)+'СЕТ СН'!$F$13</f>
        <v>389.14996172000002</v>
      </c>
      <c r="K413" s="37">
        <f>SUMIFS(СВЦЭМ!$L$34:$L$777,СВЦЭМ!$A$34:$A$777,$A413,СВЦЭМ!$B$34:$B$777,K$401)+'СЕТ СН'!$F$13</f>
        <v>386.97745678000001</v>
      </c>
      <c r="L413" s="37">
        <f>SUMIFS(СВЦЭМ!$L$34:$L$777,СВЦЭМ!$A$34:$A$777,$A413,СВЦЭМ!$B$34:$B$777,L$401)+'СЕТ СН'!$F$13</f>
        <v>377.53550367000003</v>
      </c>
      <c r="M413" s="37">
        <f>SUMIFS(СВЦЭМ!$L$34:$L$777,СВЦЭМ!$A$34:$A$777,$A413,СВЦЭМ!$B$34:$B$777,M$401)+'СЕТ СН'!$F$13</f>
        <v>369.24555944000002</v>
      </c>
      <c r="N413" s="37">
        <f>SUMIFS(СВЦЭМ!$L$34:$L$777,СВЦЭМ!$A$34:$A$777,$A413,СВЦЭМ!$B$34:$B$777,N$401)+'СЕТ СН'!$F$13</f>
        <v>364.29653330000002</v>
      </c>
      <c r="O413" s="37">
        <f>SUMIFS(СВЦЭМ!$L$34:$L$777,СВЦЭМ!$A$34:$A$777,$A413,СВЦЭМ!$B$34:$B$777,O$401)+'СЕТ СН'!$F$13</f>
        <v>366.145667</v>
      </c>
      <c r="P413" s="37">
        <f>SUMIFS(СВЦЭМ!$L$34:$L$777,СВЦЭМ!$A$34:$A$777,$A413,СВЦЭМ!$B$34:$B$777,P$401)+'СЕТ СН'!$F$13</f>
        <v>374.06360762999998</v>
      </c>
      <c r="Q413" s="37">
        <f>SUMIFS(СВЦЭМ!$L$34:$L$777,СВЦЭМ!$A$34:$A$777,$A413,СВЦЭМ!$B$34:$B$777,Q$401)+'СЕТ СН'!$F$13</f>
        <v>370.00917163999998</v>
      </c>
      <c r="R413" s="37">
        <f>SUMIFS(СВЦЭМ!$L$34:$L$777,СВЦЭМ!$A$34:$A$777,$A413,СВЦЭМ!$B$34:$B$777,R$401)+'СЕТ СН'!$F$13</f>
        <v>370.69595530999999</v>
      </c>
      <c r="S413" s="37">
        <f>SUMIFS(СВЦЭМ!$L$34:$L$777,СВЦЭМ!$A$34:$A$777,$A413,СВЦЭМ!$B$34:$B$777,S$401)+'СЕТ СН'!$F$13</f>
        <v>368.70220895</v>
      </c>
      <c r="T413" s="37">
        <f>SUMIFS(СВЦЭМ!$L$34:$L$777,СВЦЭМ!$A$34:$A$777,$A413,СВЦЭМ!$B$34:$B$777,T$401)+'СЕТ СН'!$F$13</f>
        <v>373.48360327</v>
      </c>
      <c r="U413" s="37">
        <f>SUMIFS(СВЦЭМ!$L$34:$L$777,СВЦЭМ!$A$34:$A$777,$A413,СВЦЭМ!$B$34:$B$777,U$401)+'СЕТ СН'!$F$13</f>
        <v>380.97185471</v>
      </c>
      <c r="V413" s="37">
        <f>SUMIFS(СВЦЭМ!$L$34:$L$777,СВЦЭМ!$A$34:$A$777,$A413,СВЦЭМ!$B$34:$B$777,V$401)+'СЕТ СН'!$F$13</f>
        <v>394.69833111000003</v>
      </c>
      <c r="W413" s="37">
        <f>SUMIFS(СВЦЭМ!$L$34:$L$777,СВЦЭМ!$A$34:$A$777,$A413,СВЦЭМ!$B$34:$B$777,W$401)+'СЕТ СН'!$F$13</f>
        <v>368.48500414</v>
      </c>
      <c r="X413" s="37">
        <f>SUMIFS(СВЦЭМ!$L$34:$L$777,СВЦЭМ!$A$34:$A$777,$A413,СВЦЭМ!$B$34:$B$777,X$401)+'СЕТ СН'!$F$13</f>
        <v>353.67831414</v>
      </c>
      <c r="Y413" s="37">
        <f>SUMIFS(СВЦЭМ!$L$34:$L$777,СВЦЭМ!$A$34:$A$777,$A413,СВЦЭМ!$B$34:$B$777,Y$401)+'СЕТ СН'!$F$13</f>
        <v>388.79788177</v>
      </c>
    </row>
    <row r="414" spans="1:27" ht="15.75" x14ac:dyDescent="0.2">
      <c r="A414" s="36">
        <f t="shared" si="11"/>
        <v>42626</v>
      </c>
      <c r="B414" s="37">
        <f>SUMIFS(СВЦЭМ!$L$34:$L$777,СВЦЭМ!$A$34:$A$777,$A414,СВЦЭМ!$B$34:$B$777,B$401)+'СЕТ СН'!$F$13</f>
        <v>475.15045199999997</v>
      </c>
      <c r="C414" s="37">
        <f>SUMIFS(СВЦЭМ!$L$34:$L$777,СВЦЭМ!$A$34:$A$777,$A414,СВЦЭМ!$B$34:$B$777,C$401)+'СЕТ СН'!$F$13</f>
        <v>520.86002704999999</v>
      </c>
      <c r="D414" s="37">
        <f>SUMIFS(СВЦЭМ!$L$34:$L$777,СВЦЭМ!$A$34:$A$777,$A414,СВЦЭМ!$B$34:$B$777,D$401)+'СЕТ СН'!$F$13</f>
        <v>544.62804726000002</v>
      </c>
      <c r="E414" s="37">
        <f>SUMIFS(СВЦЭМ!$L$34:$L$777,СВЦЭМ!$A$34:$A$777,$A414,СВЦЭМ!$B$34:$B$777,E$401)+'СЕТ СН'!$F$13</f>
        <v>576.88875169999994</v>
      </c>
      <c r="F414" s="37">
        <f>SUMIFS(СВЦЭМ!$L$34:$L$777,СВЦЭМ!$A$34:$A$777,$A414,СВЦЭМ!$B$34:$B$777,F$401)+'СЕТ СН'!$F$13</f>
        <v>578.58953970000005</v>
      </c>
      <c r="G414" s="37">
        <f>SUMIFS(СВЦЭМ!$L$34:$L$777,СВЦЭМ!$A$34:$A$777,$A414,СВЦЭМ!$B$34:$B$777,G$401)+'СЕТ СН'!$F$13</f>
        <v>567.91743964</v>
      </c>
      <c r="H414" s="37">
        <f>SUMIFS(СВЦЭМ!$L$34:$L$777,СВЦЭМ!$A$34:$A$777,$A414,СВЦЭМ!$B$34:$B$777,H$401)+'СЕТ СН'!$F$13</f>
        <v>518.31126800000004</v>
      </c>
      <c r="I414" s="37">
        <f>SUMIFS(СВЦЭМ!$L$34:$L$777,СВЦЭМ!$A$34:$A$777,$A414,СВЦЭМ!$B$34:$B$777,I$401)+'СЕТ СН'!$F$13</f>
        <v>475.71427870000002</v>
      </c>
      <c r="J414" s="37">
        <f>SUMIFS(СВЦЭМ!$L$34:$L$777,СВЦЭМ!$A$34:$A$777,$A414,СВЦЭМ!$B$34:$B$777,J$401)+'СЕТ СН'!$F$13</f>
        <v>463.75961307</v>
      </c>
      <c r="K414" s="37">
        <f>SUMIFS(СВЦЭМ!$L$34:$L$777,СВЦЭМ!$A$34:$A$777,$A414,СВЦЭМ!$B$34:$B$777,K$401)+'СЕТ СН'!$F$13</f>
        <v>414.70368528</v>
      </c>
      <c r="L414" s="37">
        <f>SUMIFS(СВЦЭМ!$L$34:$L$777,СВЦЭМ!$A$34:$A$777,$A414,СВЦЭМ!$B$34:$B$777,L$401)+'СЕТ СН'!$F$13</f>
        <v>407.11905794</v>
      </c>
      <c r="M414" s="37">
        <f>SUMIFS(СВЦЭМ!$L$34:$L$777,СВЦЭМ!$A$34:$A$777,$A414,СВЦЭМ!$B$34:$B$777,M$401)+'СЕТ СН'!$F$13</f>
        <v>441.21469235000001</v>
      </c>
      <c r="N414" s="37">
        <f>SUMIFS(СВЦЭМ!$L$34:$L$777,СВЦЭМ!$A$34:$A$777,$A414,СВЦЭМ!$B$34:$B$777,N$401)+'СЕТ СН'!$F$13</f>
        <v>437.15080713999998</v>
      </c>
      <c r="O414" s="37">
        <f>SUMIFS(СВЦЭМ!$L$34:$L$777,СВЦЭМ!$A$34:$A$777,$A414,СВЦЭМ!$B$34:$B$777,O$401)+'СЕТ СН'!$F$13</f>
        <v>439.90838578</v>
      </c>
      <c r="P414" s="37">
        <f>SUMIFS(СВЦЭМ!$L$34:$L$777,СВЦЭМ!$A$34:$A$777,$A414,СВЦЭМ!$B$34:$B$777,P$401)+'СЕТ СН'!$F$13</f>
        <v>429.97778039000002</v>
      </c>
      <c r="Q414" s="37">
        <f>SUMIFS(СВЦЭМ!$L$34:$L$777,СВЦЭМ!$A$34:$A$777,$A414,СВЦЭМ!$B$34:$B$777,Q$401)+'СЕТ СН'!$F$13</f>
        <v>427.10889404</v>
      </c>
      <c r="R414" s="37">
        <f>SUMIFS(СВЦЭМ!$L$34:$L$777,СВЦЭМ!$A$34:$A$777,$A414,СВЦЭМ!$B$34:$B$777,R$401)+'СЕТ СН'!$F$13</f>
        <v>424.89715066000002</v>
      </c>
      <c r="S414" s="37">
        <f>SUMIFS(СВЦЭМ!$L$34:$L$777,СВЦЭМ!$A$34:$A$777,$A414,СВЦЭМ!$B$34:$B$777,S$401)+'СЕТ СН'!$F$13</f>
        <v>431.12242834</v>
      </c>
      <c r="T414" s="37">
        <f>SUMIFS(СВЦЭМ!$L$34:$L$777,СВЦЭМ!$A$34:$A$777,$A414,СВЦЭМ!$B$34:$B$777,T$401)+'СЕТ СН'!$F$13</f>
        <v>440.14508488000001</v>
      </c>
      <c r="U414" s="37">
        <f>SUMIFS(СВЦЭМ!$L$34:$L$777,СВЦЭМ!$A$34:$A$777,$A414,СВЦЭМ!$B$34:$B$777,U$401)+'СЕТ СН'!$F$13</f>
        <v>452.37912169999998</v>
      </c>
      <c r="V414" s="37">
        <f>SUMIFS(СВЦЭМ!$L$34:$L$777,СВЦЭМ!$A$34:$A$777,$A414,СВЦЭМ!$B$34:$B$777,V$401)+'СЕТ СН'!$F$13</f>
        <v>432.93322933000002</v>
      </c>
      <c r="W414" s="37">
        <f>SUMIFS(СВЦЭМ!$L$34:$L$777,СВЦЭМ!$A$34:$A$777,$A414,СВЦЭМ!$B$34:$B$777,W$401)+'СЕТ СН'!$F$13</f>
        <v>423.33467281999998</v>
      </c>
      <c r="X414" s="37">
        <f>SUMIFS(СВЦЭМ!$L$34:$L$777,СВЦЭМ!$A$34:$A$777,$A414,СВЦЭМ!$B$34:$B$777,X$401)+'СЕТ СН'!$F$13</f>
        <v>451.49846411999999</v>
      </c>
      <c r="Y414" s="37">
        <f>SUMIFS(СВЦЭМ!$L$34:$L$777,СВЦЭМ!$A$34:$A$777,$A414,СВЦЭМ!$B$34:$B$777,Y$401)+'СЕТ СН'!$F$13</f>
        <v>461.22957896999998</v>
      </c>
    </row>
    <row r="415" spans="1:27" ht="15.75" x14ac:dyDescent="0.2">
      <c r="A415" s="36">
        <f t="shared" si="11"/>
        <v>42627</v>
      </c>
      <c r="B415" s="37">
        <f>SUMIFS(СВЦЭМ!$L$34:$L$777,СВЦЭМ!$A$34:$A$777,$A415,СВЦЭМ!$B$34:$B$777,B$401)+'СЕТ СН'!$F$13</f>
        <v>512.31709733000002</v>
      </c>
      <c r="C415" s="37">
        <f>SUMIFS(СВЦЭМ!$L$34:$L$777,СВЦЭМ!$A$34:$A$777,$A415,СВЦЭМ!$B$34:$B$777,C$401)+'СЕТ СН'!$F$13</f>
        <v>561.77765265000005</v>
      </c>
      <c r="D415" s="37">
        <f>SUMIFS(СВЦЭМ!$L$34:$L$777,СВЦЭМ!$A$34:$A$777,$A415,СВЦЭМ!$B$34:$B$777,D$401)+'СЕТ СН'!$F$13</f>
        <v>596.35448443999996</v>
      </c>
      <c r="E415" s="37">
        <f>SUMIFS(СВЦЭМ!$L$34:$L$777,СВЦЭМ!$A$34:$A$777,$A415,СВЦЭМ!$B$34:$B$777,E$401)+'СЕТ СН'!$F$13</f>
        <v>611.16943130000004</v>
      </c>
      <c r="F415" s="37">
        <f>SUMIFS(СВЦЭМ!$L$34:$L$777,СВЦЭМ!$A$34:$A$777,$A415,СВЦЭМ!$B$34:$B$777,F$401)+'СЕТ СН'!$F$13</f>
        <v>612.02401407000002</v>
      </c>
      <c r="G415" s="37">
        <f>SUMIFS(СВЦЭМ!$L$34:$L$777,СВЦЭМ!$A$34:$A$777,$A415,СВЦЭМ!$B$34:$B$777,G$401)+'СЕТ СН'!$F$13</f>
        <v>597.66191846000004</v>
      </c>
      <c r="H415" s="37">
        <f>SUMIFS(СВЦЭМ!$L$34:$L$777,СВЦЭМ!$A$34:$A$777,$A415,СВЦЭМ!$B$34:$B$777,H$401)+'СЕТ СН'!$F$13</f>
        <v>552.99819876000004</v>
      </c>
      <c r="I415" s="37">
        <f>SUMIFS(СВЦЭМ!$L$34:$L$777,СВЦЭМ!$A$34:$A$777,$A415,СВЦЭМ!$B$34:$B$777,I$401)+'СЕТ СН'!$F$13</f>
        <v>483.39920475000002</v>
      </c>
      <c r="J415" s="37">
        <f>SUMIFS(СВЦЭМ!$L$34:$L$777,СВЦЭМ!$A$34:$A$777,$A415,СВЦЭМ!$B$34:$B$777,J$401)+'СЕТ СН'!$F$13</f>
        <v>428.41980925000001</v>
      </c>
      <c r="K415" s="37">
        <f>SUMIFS(СВЦЭМ!$L$34:$L$777,СВЦЭМ!$A$34:$A$777,$A415,СВЦЭМ!$B$34:$B$777,K$401)+'СЕТ СН'!$F$13</f>
        <v>405.40455506000001</v>
      </c>
      <c r="L415" s="37">
        <f>SUMIFS(СВЦЭМ!$L$34:$L$777,СВЦЭМ!$A$34:$A$777,$A415,СВЦЭМ!$B$34:$B$777,L$401)+'СЕТ СН'!$F$13</f>
        <v>388.88595604</v>
      </c>
      <c r="M415" s="37">
        <f>SUMIFS(СВЦЭМ!$L$34:$L$777,СВЦЭМ!$A$34:$A$777,$A415,СВЦЭМ!$B$34:$B$777,M$401)+'СЕТ СН'!$F$13</f>
        <v>383.32183156999997</v>
      </c>
      <c r="N415" s="37">
        <f>SUMIFS(СВЦЭМ!$L$34:$L$777,СВЦЭМ!$A$34:$A$777,$A415,СВЦЭМ!$B$34:$B$777,N$401)+'СЕТ СН'!$F$13</f>
        <v>412.36483774999999</v>
      </c>
      <c r="O415" s="37">
        <f>SUMIFS(СВЦЭМ!$L$34:$L$777,СВЦЭМ!$A$34:$A$777,$A415,СВЦЭМ!$B$34:$B$777,O$401)+'СЕТ СН'!$F$13</f>
        <v>412.17508206000002</v>
      </c>
      <c r="P415" s="37">
        <f>SUMIFS(СВЦЭМ!$L$34:$L$777,СВЦЭМ!$A$34:$A$777,$A415,СВЦЭМ!$B$34:$B$777,P$401)+'СЕТ СН'!$F$13</f>
        <v>419.72007766000002</v>
      </c>
      <c r="Q415" s="37">
        <f>SUMIFS(СВЦЭМ!$L$34:$L$777,СВЦЭМ!$A$34:$A$777,$A415,СВЦЭМ!$B$34:$B$777,Q$401)+'СЕТ СН'!$F$13</f>
        <v>403.25842817</v>
      </c>
      <c r="R415" s="37">
        <f>SUMIFS(СВЦЭМ!$L$34:$L$777,СВЦЭМ!$A$34:$A$777,$A415,СВЦЭМ!$B$34:$B$777,R$401)+'СЕТ СН'!$F$13</f>
        <v>387.48164953999998</v>
      </c>
      <c r="S415" s="37">
        <f>SUMIFS(СВЦЭМ!$L$34:$L$777,СВЦЭМ!$A$34:$A$777,$A415,СВЦЭМ!$B$34:$B$777,S$401)+'СЕТ СН'!$F$13</f>
        <v>372.60193836000002</v>
      </c>
      <c r="T415" s="37">
        <f>SUMIFS(СВЦЭМ!$L$34:$L$777,СВЦЭМ!$A$34:$A$777,$A415,СВЦЭМ!$B$34:$B$777,T$401)+'СЕТ СН'!$F$13</f>
        <v>366.43816261000001</v>
      </c>
      <c r="U415" s="37">
        <f>SUMIFS(СВЦЭМ!$L$34:$L$777,СВЦЭМ!$A$34:$A$777,$A415,СВЦЭМ!$B$34:$B$777,U$401)+'СЕТ СН'!$F$13</f>
        <v>363.81308662999999</v>
      </c>
      <c r="V415" s="37">
        <f>SUMIFS(СВЦЭМ!$L$34:$L$777,СВЦЭМ!$A$34:$A$777,$A415,СВЦЭМ!$B$34:$B$777,V$401)+'СЕТ СН'!$F$13</f>
        <v>370.15846374</v>
      </c>
      <c r="W415" s="37">
        <f>SUMIFS(СВЦЭМ!$L$34:$L$777,СВЦЭМ!$A$34:$A$777,$A415,СВЦЭМ!$B$34:$B$777,W$401)+'СЕТ СН'!$F$13</f>
        <v>358.35996739000001</v>
      </c>
      <c r="X415" s="37">
        <f>SUMIFS(СВЦЭМ!$L$34:$L$777,СВЦЭМ!$A$34:$A$777,$A415,СВЦЭМ!$B$34:$B$777,X$401)+'СЕТ СН'!$F$13</f>
        <v>376.61352038000001</v>
      </c>
      <c r="Y415" s="37">
        <f>SUMIFS(СВЦЭМ!$L$34:$L$777,СВЦЭМ!$A$34:$A$777,$A415,СВЦЭМ!$B$34:$B$777,Y$401)+'СЕТ СН'!$F$13</f>
        <v>445.64953100000002</v>
      </c>
    </row>
    <row r="416" spans="1:27" ht="15.75" x14ac:dyDescent="0.2">
      <c r="A416" s="36">
        <f t="shared" si="11"/>
        <v>42628</v>
      </c>
      <c r="B416" s="37">
        <f>SUMIFS(СВЦЭМ!$L$34:$L$777,СВЦЭМ!$A$34:$A$777,$A416,СВЦЭМ!$B$34:$B$777,B$401)+'СЕТ СН'!$F$13</f>
        <v>520.04722362999996</v>
      </c>
      <c r="C416" s="37">
        <f>SUMIFS(СВЦЭМ!$L$34:$L$777,СВЦЭМ!$A$34:$A$777,$A416,СВЦЭМ!$B$34:$B$777,C$401)+'СЕТ СН'!$F$13</f>
        <v>571.32802603000005</v>
      </c>
      <c r="D416" s="37">
        <f>SUMIFS(СВЦЭМ!$L$34:$L$777,СВЦЭМ!$A$34:$A$777,$A416,СВЦЭМ!$B$34:$B$777,D$401)+'СЕТ СН'!$F$13</f>
        <v>601.33837547999997</v>
      </c>
      <c r="E416" s="37">
        <f>SUMIFS(СВЦЭМ!$L$34:$L$777,СВЦЭМ!$A$34:$A$777,$A416,СВЦЭМ!$B$34:$B$777,E$401)+'СЕТ СН'!$F$13</f>
        <v>615.36376643999995</v>
      </c>
      <c r="F416" s="37">
        <f>SUMIFS(СВЦЭМ!$L$34:$L$777,СВЦЭМ!$A$34:$A$777,$A416,СВЦЭМ!$B$34:$B$777,F$401)+'СЕТ СН'!$F$13</f>
        <v>614.93657060999999</v>
      </c>
      <c r="G416" s="37">
        <f>SUMIFS(СВЦЭМ!$L$34:$L$777,СВЦЭМ!$A$34:$A$777,$A416,СВЦЭМ!$B$34:$B$777,G$401)+'СЕТ СН'!$F$13</f>
        <v>599.30369371999996</v>
      </c>
      <c r="H416" s="37">
        <f>SUMIFS(СВЦЭМ!$L$34:$L$777,СВЦЭМ!$A$34:$A$777,$A416,СВЦЭМ!$B$34:$B$777,H$401)+'СЕТ СН'!$F$13</f>
        <v>548.92843507999999</v>
      </c>
      <c r="I416" s="37">
        <f>SUMIFS(СВЦЭМ!$L$34:$L$777,СВЦЭМ!$A$34:$A$777,$A416,СВЦЭМ!$B$34:$B$777,I$401)+'СЕТ СН'!$F$13</f>
        <v>479.47983691000002</v>
      </c>
      <c r="J416" s="37">
        <f>SUMIFS(СВЦЭМ!$L$34:$L$777,СВЦЭМ!$A$34:$A$777,$A416,СВЦЭМ!$B$34:$B$777,J$401)+'СЕТ СН'!$F$13</f>
        <v>428.94443601</v>
      </c>
      <c r="K416" s="37">
        <f>SUMIFS(СВЦЭМ!$L$34:$L$777,СВЦЭМ!$A$34:$A$777,$A416,СВЦЭМ!$B$34:$B$777,K$401)+'СЕТ СН'!$F$13</f>
        <v>410.69126354000002</v>
      </c>
      <c r="L416" s="37">
        <f>SUMIFS(СВЦЭМ!$L$34:$L$777,СВЦЭМ!$A$34:$A$777,$A416,СВЦЭМ!$B$34:$B$777,L$401)+'СЕТ СН'!$F$13</f>
        <v>381.41300393</v>
      </c>
      <c r="M416" s="37">
        <f>SUMIFS(СВЦЭМ!$L$34:$L$777,СВЦЭМ!$A$34:$A$777,$A416,СВЦЭМ!$B$34:$B$777,M$401)+'СЕТ СН'!$F$13</f>
        <v>374.53487722</v>
      </c>
      <c r="N416" s="37">
        <f>SUMIFS(СВЦЭМ!$L$34:$L$777,СВЦЭМ!$A$34:$A$777,$A416,СВЦЭМ!$B$34:$B$777,N$401)+'СЕТ СН'!$F$13</f>
        <v>404.86326919999999</v>
      </c>
      <c r="O416" s="37">
        <f>SUMIFS(СВЦЭМ!$L$34:$L$777,СВЦЭМ!$A$34:$A$777,$A416,СВЦЭМ!$B$34:$B$777,O$401)+'СЕТ СН'!$F$13</f>
        <v>405.50595737999998</v>
      </c>
      <c r="P416" s="37">
        <f>SUMIFS(СВЦЭМ!$L$34:$L$777,СВЦЭМ!$A$34:$A$777,$A416,СВЦЭМ!$B$34:$B$777,P$401)+'СЕТ СН'!$F$13</f>
        <v>414.68316680999999</v>
      </c>
      <c r="Q416" s="37">
        <f>SUMIFS(СВЦЭМ!$L$34:$L$777,СВЦЭМ!$A$34:$A$777,$A416,СВЦЭМ!$B$34:$B$777,Q$401)+'СЕТ СН'!$F$13</f>
        <v>420.74900084000001</v>
      </c>
      <c r="R416" s="37">
        <f>SUMIFS(СВЦЭМ!$L$34:$L$777,СВЦЭМ!$A$34:$A$777,$A416,СВЦЭМ!$B$34:$B$777,R$401)+'СЕТ СН'!$F$13</f>
        <v>406.48183304999998</v>
      </c>
      <c r="S416" s="37">
        <f>SUMIFS(СВЦЭМ!$L$34:$L$777,СВЦЭМ!$A$34:$A$777,$A416,СВЦЭМ!$B$34:$B$777,S$401)+'СЕТ СН'!$F$13</f>
        <v>399.48672227999998</v>
      </c>
      <c r="T416" s="37">
        <f>SUMIFS(СВЦЭМ!$L$34:$L$777,СВЦЭМ!$A$34:$A$777,$A416,СВЦЭМ!$B$34:$B$777,T$401)+'СЕТ СН'!$F$13</f>
        <v>384.86822708</v>
      </c>
      <c r="U416" s="37">
        <f>SUMIFS(СВЦЭМ!$L$34:$L$777,СВЦЭМ!$A$34:$A$777,$A416,СВЦЭМ!$B$34:$B$777,U$401)+'СЕТ СН'!$F$13</f>
        <v>369.89310919000002</v>
      </c>
      <c r="V416" s="37">
        <f>SUMIFS(СВЦЭМ!$L$34:$L$777,СВЦЭМ!$A$34:$A$777,$A416,СВЦЭМ!$B$34:$B$777,V$401)+'СЕТ СН'!$F$13</f>
        <v>378.33463383999998</v>
      </c>
      <c r="W416" s="37">
        <f>SUMIFS(СВЦЭМ!$L$34:$L$777,СВЦЭМ!$A$34:$A$777,$A416,СВЦЭМ!$B$34:$B$777,W$401)+'СЕТ СН'!$F$13</f>
        <v>366.93906650999998</v>
      </c>
      <c r="X416" s="37">
        <f>SUMIFS(СВЦЭМ!$L$34:$L$777,СВЦЭМ!$A$34:$A$777,$A416,СВЦЭМ!$B$34:$B$777,X$401)+'СЕТ СН'!$F$13</f>
        <v>395.08239576</v>
      </c>
      <c r="Y416" s="37">
        <f>SUMIFS(СВЦЭМ!$L$34:$L$777,СВЦЭМ!$A$34:$A$777,$A416,СВЦЭМ!$B$34:$B$777,Y$401)+'СЕТ СН'!$F$13</f>
        <v>468.70757792000001</v>
      </c>
    </row>
    <row r="417" spans="1:25" ht="15.75" x14ac:dyDescent="0.2">
      <c r="A417" s="36">
        <f t="shared" si="11"/>
        <v>42629</v>
      </c>
      <c r="B417" s="37">
        <f>SUMIFS(СВЦЭМ!$L$34:$L$777,СВЦЭМ!$A$34:$A$777,$A417,СВЦЭМ!$B$34:$B$777,B$401)+'СЕТ СН'!$F$13</f>
        <v>525.63610658000005</v>
      </c>
      <c r="C417" s="37">
        <f>SUMIFS(СВЦЭМ!$L$34:$L$777,СВЦЭМ!$A$34:$A$777,$A417,СВЦЭМ!$B$34:$B$777,C$401)+'СЕТ СН'!$F$13</f>
        <v>550.32236006000005</v>
      </c>
      <c r="D417" s="37">
        <f>SUMIFS(СВЦЭМ!$L$34:$L$777,СВЦЭМ!$A$34:$A$777,$A417,СВЦЭМ!$B$34:$B$777,D$401)+'СЕТ СН'!$F$13</f>
        <v>573.96917632999998</v>
      </c>
      <c r="E417" s="37">
        <f>SUMIFS(СВЦЭМ!$L$34:$L$777,СВЦЭМ!$A$34:$A$777,$A417,СВЦЭМ!$B$34:$B$777,E$401)+'СЕТ СН'!$F$13</f>
        <v>582.43975740999997</v>
      </c>
      <c r="F417" s="37">
        <f>SUMIFS(СВЦЭМ!$L$34:$L$777,СВЦЭМ!$A$34:$A$777,$A417,СВЦЭМ!$B$34:$B$777,F$401)+'СЕТ СН'!$F$13</f>
        <v>580.57412152999996</v>
      </c>
      <c r="G417" s="37">
        <f>SUMIFS(СВЦЭМ!$L$34:$L$777,СВЦЭМ!$A$34:$A$777,$A417,СВЦЭМ!$B$34:$B$777,G$401)+'СЕТ СН'!$F$13</f>
        <v>570.83939365000003</v>
      </c>
      <c r="H417" s="37">
        <f>SUMIFS(СВЦЭМ!$L$34:$L$777,СВЦЭМ!$A$34:$A$777,$A417,СВЦЭМ!$B$34:$B$777,H$401)+'СЕТ СН'!$F$13</f>
        <v>521.33357501</v>
      </c>
      <c r="I417" s="37">
        <f>SUMIFS(СВЦЭМ!$L$34:$L$777,СВЦЭМ!$A$34:$A$777,$A417,СВЦЭМ!$B$34:$B$777,I$401)+'СЕТ СН'!$F$13</f>
        <v>455.22578354000001</v>
      </c>
      <c r="J417" s="37">
        <f>SUMIFS(СВЦЭМ!$L$34:$L$777,СВЦЭМ!$A$34:$A$777,$A417,СВЦЭМ!$B$34:$B$777,J$401)+'СЕТ СН'!$F$13</f>
        <v>422.95777876</v>
      </c>
      <c r="K417" s="37">
        <f>SUMIFS(СВЦЭМ!$L$34:$L$777,СВЦЭМ!$A$34:$A$777,$A417,СВЦЭМ!$B$34:$B$777,K$401)+'СЕТ СН'!$F$13</f>
        <v>387.05391859999997</v>
      </c>
      <c r="L417" s="37">
        <f>SUMIFS(СВЦЭМ!$L$34:$L$777,СВЦЭМ!$A$34:$A$777,$A417,СВЦЭМ!$B$34:$B$777,L$401)+'СЕТ СН'!$F$13</f>
        <v>367.62240284000001</v>
      </c>
      <c r="M417" s="37">
        <f>SUMIFS(СВЦЭМ!$L$34:$L$777,СВЦЭМ!$A$34:$A$777,$A417,СВЦЭМ!$B$34:$B$777,M$401)+'СЕТ СН'!$F$13</f>
        <v>347.84274899000002</v>
      </c>
      <c r="N417" s="37">
        <f>SUMIFS(СВЦЭМ!$L$34:$L$777,СВЦЭМ!$A$34:$A$777,$A417,СВЦЭМ!$B$34:$B$777,N$401)+'СЕТ СН'!$F$13</f>
        <v>354.17177492000002</v>
      </c>
      <c r="O417" s="37">
        <f>SUMIFS(СВЦЭМ!$L$34:$L$777,СВЦЭМ!$A$34:$A$777,$A417,СВЦЭМ!$B$34:$B$777,O$401)+'СЕТ СН'!$F$13</f>
        <v>352.36289056999999</v>
      </c>
      <c r="P417" s="37">
        <f>SUMIFS(СВЦЭМ!$L$34:$L$777,СВЦЭМ!$A$34:$A$777,$A417,СВЦЭМ!$B$34:$B$777,P$401)+'СЕТ СН'!$F$13</f>
        <v>353.74234963999999</v>
      </c>
      <c r="Q417" s="37">
        <f>SUMIFS(СВЦЭМ!$L$34:$L$777,СВЦЭМ!$A$34:$A$777,$A417,СВЦЭМ!$B$34:$B$777,Q$401)+'СЕТ СН'!$F$13</f>
        <v>357.87292361999999</v>
      </c>
      <c r="R417" s="37">
        <f>SUMIFS(СВЦЭМ!$L$34:$L$777,СВЦЭМ!$A$34:$A$777,$A417,СВЦЭМ!$B$34:$B$777,R$401)+'СЕТ СН'!$F$13</f>
        <v>362.94859319</v>
      </c>
      <c r="S417" s="37">
        <f>SUMIFS(СВЦЭМ!$L$34:$L$777,СВЦЭМ!$A$34:$A$777,$A417,СВЦЭМ!$B$34:$B$777,S$401)+'СЕТ СН'!$F$13</f>
        <v>362.20949301000002</v>
      </c>
      <c r="T417" s="37">
        <f>SUMIFS(СВЦЭМ!$L$34:$L$777,СВЦЭМ!$A$34:$A$777,$A417,СВЦЭМ!$B$34:$B$777,T$401)+'СЕТ СН'!$F$13</f>
        <v>357.14101778999998</v>
      </c>
      <c r="U417" s="37">
        <f>SUMIFS(СВЦЭМ!$L$34:$L$777,СВЦЭМ!$A$34:$A$777,$A417,СВЦЭМ!$B$34:$B$777,U$401)+'СЕТ СН'!$F$13</f>
        <v>352.18267709000003</v>
      </c>
      <c r="V417" s="37">
        <f>SUMIFS(СВЦЭМ!$L$34:$L$777,СВЦЭМ!$A$34:$A$777,$A417,СВЦЭМ!$B$34:$B$777,V$401)+'СЕТ СН'!$F$13</f>
        <v>358.18975929999999</v>
      </c>
      <c r="W417" s="37">
        <f>SUMIFS(СВЦЭМ!$L$34:$L$777,СВЦЭМ!$A$34:$A$777,$A417,СВЦЭМ!$B$34:$B$777,W$401)+'СЕТ СН'!$F$13</f>
        <v>341.45443946</v>
      </c>
      <c r="X417" s="37">
        <f>SUMIFS(СВЦЭМ!$L$34:$L$777,СВЦЭМ!$A$34:$A$777,$A417,СВЦЭМ!$B$34:$B$777,X$401)+'СЕТ СН'!$F$13</f>
        <v>357.58257143999998</v>
      </c>
      <c r="Y417" s="37">
        <f>SUMIFS(СВЦЭМ!$L$34:$L$777,СВЦЭМ!$A$34:$A$777,$A417,СВЦЭМ!$B$34:$B$777,Y$401)+'СЕТ СН'!$F$13</f>
        <v>433.17100772999999</v>
      </c>
    </row>
    <row r="418" spans="1:25" ht="15.75" x14ac:dyDescent="0.2">
      <c r="A418" s="36">
        <f t="shared" si="11"/>
        <v>42630</v>
      </c>
      <c r="B418" s="37">
        <f>SUMIFS(СВЦЭМ!$L$34:$L$777,СВЦЭМ!$A$34:$A$777,$A418,СВЦЭМ!$B$34:$B$777,B$401)+'СЕТ СН'!$F$13</f>
        <v>496.14335459</v>
      </c>
      <c r="C418" s="37">
        <f>SUMIFS(СВЦЭМ!$L$34:$L$777,СВЦЭМ!$A$34:$A$777,$A418,СВЦЭМ!$B$34:$B$777,C$401)+'СЕТ СН'!$F$13</f>
        <v>548.75617121000005</v>
      </c>
      <c r="D418" s="37">
        <f>SUMIFS(СВЦЭМ!$L$34:$L$777,СВЦЭМ!$A$34:$A$777,$A418,СВЦЭМ!$B$34:$B$777,D$401)+'СЕТ СН'!$F$13</f>
        <v>578.58279421999998</v>
      </c>
      <c r="E418" s="37">
        <f>SUMIFS(СВЦЭМ!$L$34:$L$777,СВЦЭМ!$A$34:$A$777,$A418,СВЦЭМ!$B$34:$B$777,E$401)+'СЕТ СН'!$F$13</f>
        <v>584.91663860999995</v>
      </c>
      <c r="F418" s="37">
        <f>SUMIFS(СВЦЭМ!$L$34:$L$777,СВЦЭМ!$A$34:$A$777,$A418,СВЦЭМ!$B$34:$B$777,F$401)+'СЕТ СН'!$F$13</f>
        <v>587.77608251000004</v>
      </c>
      <c r="G418" s="37">
        <f>SUMIFS(СВЦЭМ!$L$34:$L$777,СВЦЭМ!$A$34:$A$777,$A418,СВЦЭМ!$B$34:$B$777,G$401)+'СЕТ СН'!$F$13</f>
        <v>583.79760197999997</v>
      </c>
      <c r="H418" s="37">
        <f>SUMIFS(СВЦЭМ!$L$34:$L$777,СВЦЭМ!$A$34:$A$777,$A418,СВЦЭМ!$B$34:$B$777,H$401)+'СЕТ СН'!$F$13</f>
        <v>566.58359442999995</v>
      </c>
      <c r="I418" s="37">
        <f>SUMIFS(СВЦЭМ!$L$34:$L$777,СВЦЭМ!$A$34:$A$777,$A418,СВЦЭМ!$B$34:$B$777,I$401)+'СЕТ СН'!$F$13</f>
        <v>518.71610716999999</v>
      </c>
      <c r="J418" s="37">
        <f>SUMIFS(СВЦЭМ!$L$34:$L$777,СВЦЭМ!$A$34:$A$777,$A418,СВЦЭМ!$B$34:$B$777,J$401)+'СЕТ СН'!$F$13</f>
        <v>450.74555952999998</v>
      </c>
      <c r="K418" s="37">
        <f>SUMIFS(СВЦЭМ!$L$34:$L$777,СВЦЭМ!$A$34:$A$777,$A418,СВЦЭМ!$B$34:$B$777,K$401)+'СЕТ СН'!$F$13</f>
        <v>401.39686921999999</v>
      </c>
      <c r="L418" s="37">
        <f>SUMIFS(СВЦЭМ!$L$34:$L$777,СВЦЭМ!$A$34:$A$777,$A418,СВЦЭМ!$B$34:$B$777,L$401)+'СЕТ СН'!$F$13</f>
        <v>369.95585011999998</v>
      </c>
      <c r="M418" s="37">
        <f>SUMIFS(СВЦЭМ!$L$34:$L$777,СВЦЭМ!$A$34:$A$777,$A418,СВЦЭМ!$B$34:$B$777,M$401)+'СЕТ СН'!$F$13</f>
        <v>372.97764595000001</v>
      </c>
      <c r="N418" s="37">
        <f>SUMIFS(СВЦЭМ!$L$34:$L$777,СВЦЭМ!$A$34:$A$777,$A418,СВЦЭМ!$B$34:$B$777,N$401)+'СЕТ СН'!$F$13</f>
        <v>382.09835247000001</v>
      </c>
      <c r="O418" s="37">
        <f>SUMIFS(СВЦЭМ!$L$34:$L$777,СВЦЭМ!$A$34:$A$777,$A418,СВЦЭМ!$B$34:$B$777,O$401)+'СЕТ СН'!$F$13</f>
        <v>387.31201611</v>
      </c>
      <c r="P418" s="37">
        <f>SUMIFS(СВЦЭМ!$L$34:$L$777,СВЦЭМ!$A$34:$A$777,$A418,СВЦЭМ!$B$34:$B$777,P$401)+'СЕТ СН'!$F$13</f>
        <v>390.00727234999999</v>
      </c>
      <c r="Q418" s="37">
        <f>SUMIFS(СВЦЭМ!$L$34:$L$777,СВЦЭМ!$A$34:$A$777,$A418,СВЦЭМ!$B$34:$B$777,Q$401)+'СЕТ СН'!$F$13</f>
        <v>391.85566066000001</v>
      </c>
      <c r="R418" s="37">
        <f>SUMIFS(СВЦЭМ!$L$34:$L$777,СВЦЭМ!$A$34:$A$777,$A418,СВЦЭМ!$B$34:$B$777,R$401)+'СЕТ СН'!$F$13</f>
        <v>400.14516058999999</v>
      </c>
      <c r="S418" s="37">
        <f>SUMIFS(СВЦЭМ!$L$34:$L$777,СВЦЭМ!$A$34:$A$777,$A418,СВЦЭМ!$B$34:$B$777,S$401)+'СЕТ СН'!$F$13</f>
        <v>398.71548961000002</v>
      </c>
      <c r="T418" s="37">
        <f>SUMIFS(СВЦЭМ!$L$34:$L$777,СВЦЭМ!$A$34:$A$777,$A418,СВЦЭМ!$B$34:$B$777,T$401)+'СЕТ СН'!$F$13</f>
        <v>392.92902848</v>
      </c>
      <c r="U418" s="37">
        <f>SUMIFS(СВЦЭМ!$L$34:$L$777,СВЦЭМ!$A$34:$A$777,$A418,СВЦЭМ!$B$34:$B$777,U$401)+'СЕТ СН'!$F$13</f>
        <v>378.63081550999999</v>
      </c>
      <c r="V418" s="37">
        <f>SUMIFS(СВЦЭМ!$L$34:$L$777,СВЦЭМ!$A$34:$A$777,$A418,СВЦЭМ!$B$34:$B$777,V$401)+'СЕТ СН'!$F$13</f>
        <v>374.28554021000002</v>
      </c>
      <c r="W418" s="37">
        <f>SUMIFS(СВЦЭМ!$L$34:$L$777,СВЦЭМ!$A$34:$A$777,$A418,СВЦЭМ!$B$34:$B$777,W$401)+'СЕТ СН'!$F$13</f>
        <v>365.8380909</v>
      </c>
      <c r="X418" s="37">
        <f>SUMIFS(СВЦЭМ!$L$34:$L$777,СВЦЭМ!$A$34:$A$777,$A418,СВЦЭМ!$B$34:$B$777,X$401)+'СЕТ СН'!$F$13</f>
        <v>393.94823588999998</v>
      </c>
      <c r="Y418" s="37">
        <f>SUMIFS(СВЦЭМ!$L$34:$L$777,СВЦЭМ!$A$34:$A$777,$A418,СВЦЭМ!$B$34:$B$777,Y$401)+'СЕТ СН'!$F$13</f>
        <v>430.87366682999999</v>
      </c>
    </row>
    <row r="419" spans="1:25" ht="15.75" x14ac:dyDescent="0.2">
      <c r="A419" s="36">
        <f t="shared" si="11"/>
        <v>42631</v>
      </c>
      <c r="B419" s="37">
        <f>SUMIFS(СВЦЭМ!$L$34:$L$777,СВЦЭМ!$A$34:$A$777,$A419,СВЦЭМ!$B$34:$B$777,B$401)+'СЕТ СН'!$F$13</f>
        <v>488.43127856000001</v>
      </c>
      <c r="C419" s="37">
        <f>SUMIFS(СВЦЭМ!$L$34:$L$777,СВЦЭМ!$A$34:$A$777,$A419,СВЦЭМ!$B$34:$B$777,C$401)+'СЕТ СН'!$F$13</f>
        <v>537.14018052999995</v>
      </c>
      <c r="D419" s="37">
        <f>SUMIFS(СВЦЭМ!$L$34:$L$777,СВЦЭМ!$A$34:$A$777,$A419,СВЦЭМ!$B$34:$B$777,D$401)+'СЕТ СН'!$F$13</f>
        <v>559.94326659000001</v>
      </c>
      <c r="E419" s="37">
        <f>SUMIFS(СВЦЭМ!$L$34:$L$777,СВЦЭМ!$A$34:$A$777,$A419,СВЦЭМ!$B$34:$B$777,E$401)+'СЕТ СН'!$F$13</f>
        <v>571.61918604000005</v>
      </c>
      <c r="F419" s="37">
        <f>SUMIFS(СВЦЭМ!$L$34:$L$777,СВЦЭМ!$A$34:$A$777,$A419,СВЦЭМ!$B$34:$B$777,F$401)+'СЕТ СН'!$F$13</f>
        <v>575.62151310000002</v>
      </c>
      <c r="G419" s="37">
        <f>SUMIFS(СВЦЭМ!$L$34:$L$777,СВЦЭМ!$A$34:$A$777,$A419,СВЦЭМ!$B$34:$B$777,G$401)+'СЕТ СН'!$F$13</f>
        <v>578.44650676000003</v>
      </c>
      <c r="H419" s="37">
        <f>SUMIFS(СВЦЭМ!$L$34:$L$777,СВЦЭМ!$A$34:$A$777,$A419,СВЦЭМ!$B$34:$B$777,H$401)+'СЕТ СН'!$F$13</f>
        <v>562.39265137999996</v>
      </c>
      <c r="I419" s="37">
        <f>SUMIFS(СВЦЭМ!$L$34:$L$777,СВЦЭМ!$A$34:$A$777,$A419,СВЦЭМ!$B$34:$B$777,I$401)+'СЕТ СН'!$F$13</f>
        <v>525.66751170999999</v>
      </c>
      <c r="J419" s="37">
        <f>SUMIFS(СВЦЭМ!$L$34:$L$777,СВЦЭМ!$A$34:$A$777,$A419,СВЦЭМ!$B$34:$B$777,J$401)+'СЕТ СН'!$F$13</f>
        <v>455.28972275000001</v>
      </c>
      <c r="K419" s="37">
        <f>SUMIFS(СВЦЭМ!$L$34:$L$777,СВЦЭМ!$A$34:$A$777,$A419,СВЦЭМ!$B$34:$B$777,K$401)+'СЕТ СН'!$F$13</f>
        <v>362.65882875</v>
      </c>
      <c r="L419" s="37">
        <f>SUMIFS(СВЦЭМ!$L$34:$L$777,СВЦЭМ!$A$34:$A$777,$A419,СВЦЭМ!$B$34:$B$777,L$401)+'СЕТ СН'!$F$13</f>
        <v>309.77796043000001</v>
      </c>
      <c r="M419" s="37">
        <f>SUMIFS(СВЦЭМ!$L$34:$L$777,СВЦЭМ!$A$34:$A$777,$A419,СВЦЭМ!$B$34:$B$777,M$401)+'СЕТ СН'!$F$13</f>
        <v>294.65205062000001</v>
      </c>
      <c r="N419" s="37">
        <f>SUMIFS(СВЦЭМ!$L$34:$L$777,СВЦЭМ!$A$34:$A$777,$A419,СВЦЭМ!$B$34:$B$777,N$401)+'СЕТ СН'!$F$13</f>
        <v>293.26535742999999</v>
      </c>
      <c r="O419" s="37">
        <f>SUMIFS(СВЦЭМ!$L$34:$L$777,СВЦЭМ!$A$34:$A$777,$A419,СВЦЭМ!$B$34:$B$777,O$401)+'СЕТ СН'!$F$13</f>
        <v>308.57156612</v>
      </c>
      <c r="P419" s="37">
        <f>SUMIFS(СВЦЭМ!$L$34:$L$777,СВЦЭМ!$A$34:$A$777,$A419,СВЦЭМ!$B$34:$B$777,P$401)+'СЕТ СН'!$F$13</f>
        <v>318.89236742000003</v>
      </c>
      <c r="Q419" s="37">
        <f>SUMIFS(СВЦЭМ!$L$34:$L$777,СВЦЭМ!$A$34:$A$777,$A419,СВЦЭМ!$B$34:$B$777,Q$401)+'СЕТ СН'!$F$13</f>
        <v>321.74437885999998</v>
      </c>
      <c r="R419" s="37">
        <f>SUMIFS(СВЦЭМ!$L$34:$L$777,СВЦЭМ!$A$34:$A$777,$A419,СВЦЭМ!$B$34:$B$777,R$401)+'СЕТ СН'!$F$13</f>
        <v>320.94521773999998</v>
      </c>
      <c r="S419" s="37">
        <f>SUMIFS(СВЦЭМ!$L$34:$L$777,СВЦЭМ!$A$34:$A$777,$A419,СВЦЭМ!$B$34:$B$777,S$401)+'СЕТ СН'!$F$13</f>
        <v>319.64980801000002</v>
      </c>
      <c r="T419" s="37">
        <f>SUMIFS(СВЦЭМ!$L$34:$L$777,СВЦЭМ!$A$34:$A$777,$A419,СВЦЭМ!$B$34:$B$777,T$401)+'СЕТ СН'!$F$13</f>
        <v>336.00251909000002</v>
      </c>
      <c r="U419" s="37">
        <f>SUMIFS(СВЦЭМ!$L$34:$L$777,СВЦЭМ!$A$34:$A$777,$A419,СВЦЭМ!$B$34:$B$777,U$401)+'СЕТ СН'!$F$13</f>
        <v>388.52095651000002</v>
      </c>
      <c r="V419" s="37">
        <f>SUMIFS(СВЦЭМ!$L$34:$L$777,СВЦЭМ!$A$34:$A$777,$A419,СВЦЭМ!$B$34:$B$777,V$401)+'СЕТ СН'!$F$13</f>
        <v>414.71918158</v>
      </c>
      <c r="W419" s="37">
        <f>SUMIFS(СВЦЭМ!$L$34:$L$777,СВЦЭМ!$A$34:$A$777,$A419,СВЦЭМ!$B$34:$B$777,W$401)+'СЕТ СН'!$F$13</f>
        <v>403.55620114999999</v>
      </c>
      <c r="X419" s="37">
        <f>SUMIFS(СВЦЭМ!$L$34:$L$777,СВЦЭМ!$A$34:$A$777,$A419,СВЦЭМ!$B$34:$B$777,X$401)+'СЕТ СН'!$F$13</f>
        <v>407.23187023000003</v>
      </c>
      <c r="Y419" s="37">
        <f>SUMIFS(СВЦЭМ!$L$34:$L$777,СВЦЭМ!$A$34:$A$777,$A419,СВЦЭМ!$B$34:$B$777,Y$401)+'СЕТ СН'!$F$13</f>
        <v>410.17798295</v>
      </c>
    </row>
    <row r="420" spans="1:25" ht="15.75" x14ac:dyDescent="0.2">
      <c r="A420" s="36">
        <f t="shared" si="11"/>
        <v>42632</v>
      </c>
      <c r="B420" s="37">
        <f>SUMIFS(СВЦЭМ!$L$34:$L$777,СВЦЭМ!$A$34:$A$777,$A420,СВЦЭМ!$B$34:$B$777,B$401)+'СЕТ СН'!$F$13</f>
        <v>460.14421694999999</v>
      </c>
      <c r="C420" s="37">
        <f>SUMIFS(СВЦЭМ!$L$34:$L$777,СВЦЭМ!$A$34:$A$777,$A420,СВЦЭМ!$B$34:$B$777,C$401)+'СЕТ СН'!$F$13</f>
        <v>514.75485917000003</v>
      </c>
      <c r="D420" s="37">
        <f>SUMIFS(СВЦЭМ!$L$34:$L$777,СВЦЭМ!$A$34:$A$777,$A420,СВЦЭМ!$B$34:$B$777,D$401)+'СЕТ СН'!$F$13</f>
        <v>545.42774628999996</v>
      </c>
      <c r="E420" s="37">
        <f>SUMIFS(СВЦЭМ!$L$34:$L$777,СВЦЭМ!$A$34:$A$777,$A420,СВЦЭМ!$B$34:$B$777,E$401)+'СЕТ СН'!$F$13</f>
        <v>547.46927934999997</v>
      </c>
      <c r="F420" s="37">
        <f>SUMIFS(СВЦЭМ!$L$34:$L$777,СВЦЭМ!$A$34:$A$777,$A420,СВЦЭМ!$B$34:$B$777,F$401)+'СЕТ СН'!$F$13</f>
        <v>553.86904061999996</v>
      </c>
      <c r="G420" s="37">
        <f>SUMIFS(СВЦЭМ!$L$34:$L$777,СВЦЭМ!$A$34:$A$777,$A420,СВЦЭМ!$B$34:$B$777,G$401)+'СЕТ СН'!$F$13</f>
        <v>538.56326027</v>
      </c>
      <c r="H420" s="37">
        <f>SUMIFS(СВЦЭМ!$L$34:$L$777,СВЦЭМ!$A$34:$A$777,$A420,СВЦЭМ!$B$34:$B$777,H$401)+'СЕТ СН'!$F$13</f>
        <v>483.15784199000001</v>
      </c>
      <c r="I420" s="37">
        <f>SUMIFS(СВЦЭМ!$L$34:$L$777,СВЦЭМ!$A$34:$A$777,$A420,СВЦЭМ!$B$34:$B$777,I$401)+'СЕТ СН'!$F$13</f>
        <v>421.81268577999998</v>
      </c>
      <c r="J420" s="37">
        <f>SUMIFS(СВЦЭМ!$L$34:$L$777,СВЦЭМ!$A$34:$A$777,$A420,СВЦЭМ!$B$34:$B$777,J$401)+'СЕТ СН'!$F$13</f>
        <v>397.51000063999999</v>
      </c>
      <c r="K420" s="37">
        <f>SUMIFS(СВЦЭМ!$L$34:$L$777,СВЦЭМ!$A$34:$A$777,$A420,СВЦЭМ!$B$34:$B$777,K$401)+'СЕТ СН'!$F$13</f>
        <v>393.47840363</v>
      </c>
      <c r="L420" s="37">
        <f>SUMIFS(СВЦЭМ!$L$34:$L$777,СВЦЭМ!$A$34:$A$777,$A420,СВЦЭМ!$B$34:$B$777,L$401)+'СЕТ СН'!$F$13</f>
        <v>397.29176074999998</v>
      </c>
      <c r="M420" s="37">
        <f>SUMIFS(СВЦЭМ!$L$34:$L$777,СВЦЭМ!$A$34:$A$777,$A420,СВЦЭМ!$B$34:$B$777,M$401)+'СЕТ СН'!$F$13</f>
        <v>396.17426719999997</v>
      </c>
      <c r="N420" s="37">
        <f>SUMIFS(СВЦЭМ!$L$34:$L$777,СВЦЭМ!$A$34:$A$777,$A420,СВЦЭМ!$B$34:$B$777,N$401)+'СЕТ СН'!$F$13</f>
        <v>390.22456390999997</v>
      </c>
      <c r="O420" s="37">
        <f>SUMIFS(СВЦЭМ!$L$34:$L$777,СВЦЭМ!$A$34:$A$777,$A420,СВЦЭМ!$B$34:$B$777,O$401)+'СЕТ СН'!$F$13</f>
        <v>392.66580590000001</v>
      </c>
      <c r="P420" s="37">
        <f>SUMIFS(СВЦЭМ!$L$34:$L$777,СВЦЭМ!$A$34:$A$777,$A420,СВЦЭМ!$B$34:$B$777,P$401)+'СЕТ СН'!$F$13</f>
        <v>386.30726195</v>
      </c>
      <c r="Q420" s="37">
        <f>SUMIFS(СВЦЭМ!$L$34:$L$777,СВЦЭМ!$A$34:$A$777,$A420,СВЦЭМ!$B$34:$B$777,Q$401)+'СЕТ СН'!$F$13</f>
        <v>392.52918512000002</v>
      </c>
      <c r="R420" s="37">
        <f>SUMIFS(СВЦЭМ!$L$34:$L$777,СВЦЭМ!$A$34:$A$777,$A420,СВЦЭМ!$B$34:$B$777,R$401)+'СЕТ СН'!$F$13</f>
        <v>391.84913821999999</v>
      </c>
      <c r="S420" s="37">
        <f>SUMIFS(СВЦЭМ!$L$34:$L$777,СВЦЭМ!$A$34:$A$777,$A420,СВЦЭМ!$B$34:$B$777,S$401)+'СЕТ СН'!$F$13</f>
        <v>383.09676131999998</v>
      </c>
      <c r="T420" s="37">
        <f>SUMIFS(СВЦЭМ!$L$34:$L$777,СВЦЭМ!$A$34:$A$777,$A420,СВЦЭМ!$B$34:$B$777,T$401)+'СЕТ СН'!$F$13</f>
        <v>397.31300678000002</v>
      </c>
      <c r="U420" s="37">
        <f>SUMIFS(СВЦЭМ!$L$34:$L$777,СВЦЭМ!$A$34:$A$777,$A420,СВЦЭМ!$B$34:$B$777,U$401)+'СЕТ СН'!$F$13</f>
        <v>424.08174287999998</v>
      </c>
      <c r="V420" s="37">
        <f>SUMIFS(СВЦЭМ!$L$34:$L$777,СВЦЭМ!$A$34:$A$777,$A420,СВЦЭМ!$B$34:$B$777,V$401)+'СЕТ СН'!$F$13</f>
        <v>440.25712477000002</v>
      </c>
      <c r="W420" s="37">
        <f>SUMIFS(СВЦЭМ!$L$34:$L$777,СВЦЭМ!$A$34:$A$777,$A420,СВЦЭМ!$B$34:$B$777,W$401)+'СЕТ СН'!$F$13</f>
        <v>417.31571208000003</v>
      </c>
      <c r="X420" s="37">
        <f>SUMIFS(СВЦЭМ!$L$34:$L$777,СВЦЭМ!$A$34:$A$777,$A420,СВЦЭМ!$B$34:$B$777,X$401)+'СЕТ СН'!$F$13</f>
        <v>372.65472792000003</v>
      </c>
      <c r="Y420" s="37">
        <f>SUMIFS(СВЦЭМ!$L$34:$L$777,СВЦЭМ!$A$34:$A$777,$A420,СВЦЭМ!$B$34:$B$777,Y$401)+'СЕТ СН'!$F$13</f>
        <v>366.82289401000003</v>
      </c>
    </row>
    <row r="421" spans="1:25" ht="15.75" x14ac:dyDescent="0.2">
      <c r="A421" s="36">
        <f t="shared" si="11"/>
        <v>42633</v>
      </c>
      <c r="B421" s="37">
        <f>SUMIFS(СВЦЭМ!$L$34:$L$777,СВЦЭМ!$A$34:$A$777,$A421,СВЦЭМ!$B$34:$B$777,B$401)+'СЕТ СН'!$F$13</f>
        <v>418.63088992000002</v>
      </c>
      <c r="C421" s="37">
        <f>SUMIFS(СВЦЭМ!$L$34:$L$777,СВЦЭМ!$A$34:$A$777,$A421,СВЦЭМ!$B$34:$B$777,C$401)+'СЕТ СН'!$F$13</f>
        <v>475.90675300999999</v>
      </c>
      <c r="D421" s="37">
        <f>SUMIFS(СВЦЭМ!$L$34:$L$777,СВЦЭМ!$A$34:$A$777,$A421,СВЦЭМ!$B$34:$B$777,D$401)+'СЕТ СН'!$F$13</f>
        <v>502.77642089</v>
      </c>
      <c r="E421" s="37">
        <f>SUMIFS(СВЦЭМ!$L$34:$L$777,СВЦЭМ!$A$34:$A$777,$A421,СВЦЭМ!$B$34:$B$777,E$401)+'СЕТ СН'!$F$13</f>
        <v>511.60271917</v>
      </c>
      <c r="F421" s="37">
        <f>SUMIFS(СВЦЭМ!$L$34:$L$777,СВЦЭМ!$A$34:$A$777,$A421,СВЦЭМ!$B$34:$B$777,F$401)+'СЕТ СН'!$F$13</f>
        <v>507.63519061</v>
      </c>
      <c r="G421" s="37">
        <f>SUMIFS(СВЦЭМ!$L$34:$L$777,СВЦЭМ!$A$34:$A$777,$A421,СВЦЭМ!$B$34:$B$777,G$401)+'СЕТ СН'!$F$13</f>
        <v>541.00551858999995</v>
      </c>
      <c r="H421" s="37">
        <f>SUMIFS(СВЦЭМ!$L$34:$L$777,СВЦЭМ!$A$34:$A$777,$A421,СВЦЭМ!$B$34:$B$777,H$401)+'СЕТ СН'!$F$13</f>
        <v>486.65303279</v>
      </c>
      <c r="I421" s="37">
        <f>SUMIFS(СВЦЭМ!$L$34:$L$777,СВЦЭМ!$A$34:$A$777,$A421,СВЦЭМ!$B$34:$B$777,I$401)+'СЕТ СН'!$F$13</f>
        <v>418.77098694</v>
      </c>
      <c r="J421" s="37">
        <f>SUMIFS(СВЦЭМ!$L$34:$L$777,СВЦЭМ!$A$34:$A$777,$A421,СВЦЭМ!$B$34:$B$777,J$401)+'СЕТ СН'!$F$13</f>
        <v>386.17636714000002</v>
      </c>
      <c r="K421" s="37">
        <f>SUMIFS(СВЦЭМ!$L$34:$L$777,СВЦЭМ!$A$34:$A$777,$A421,СВЦЭМ!$B$34:$B$777,K$401)+'СЕТ СН'!$F$13</f>
        <v>382.70244310999999</v>
      </c>
      <c r="L421" s="37">
        <f>SUMIFS(СВЦЭМ!$L$34:$L$777,СВЦЭМ!$A$34:$A$777,$A421,СВЦЭМ!$B$34:$B$777,L$401)+'СЕТ СН'!$F$13</f>
        <v>376.36127441999997</v>
      </c>
      <c r="M421" s="37">
        <f>SUMIFS(СВЦЭМ!$L$34:$L$777,СВЦЭМ!$A$34:$A$777,$A421,СВЦЭМ!$B$34:$B$777,M$401)+'СЕТ СН'!$F$13</f>
        <v>375.13601259000001</v>
      </c>
      <c r="N421" s="37">
        <f>SUMIFS(СВЦЭМ!$L$34:$L$777,СВЦЭМ!$A$34:$A$777,$A421,СВЦЭМ!$B$34:$B$777,N$401)+'СЕТ СН'!$F$13</f>
        <v>371.58444192000002</v>
      </c>
      <c r="O421" s="37">
        <f>SUMIFS(СВЦЭМ!$L$34:$L$777,СВЦЭМ!$A$34:$A$777,$A421,СВЦЭМ!$B$34:$B$777,O$401)+'СЕТ СН'!$F$13</f>
        <v>369.64390759000003</v>
      </c>
      <c r="P421" s="37">
        <f>SUMIFS(СВЦЭМ!$L$34:$L$777,СВЦЭМ!$A$34:$A$777,$A421,СВЦЭМ!$B$34:$B$777,P$401)+'СЕТ СН'!$F$13</f>
        <v>370.72741423999997</v>
      </c>
      <c r="Q421" s="37">
        <f>SUMIFS(СВЦЭМ!$L$34:$L$777,СВЦЭМ!$A$34:$A$777,$A421,СВЦЭМ!$B$34:$B$777,Q$401)+'СЕТ СН'!$F$13</f>
        <v>374.10815708000001</v>
      </c>
      <c r="R421" s="37">
        <f>SUMIFS(СВЦЭМ!$L$34:$L$777,СВЦЭМ!$A$34:$A$777,$A421,СВЦЭМ!$B$34:$B$777,R$401)+'СЕТ СН'!$F$13</f>
        <v>374.32584231999999</v>
      </c>
      <c r="S421" s="37">
        <f>SUMIFS(СВЦЭМ!$L$34:$L$777,СВЦЭМ!$A$34:$A$777,$A421,СВЦЭМ!$B$34:$B$777,S$401)+'СЕТ СН'!$F$13</f>
        <v>374.21833882999999</v>
      </c>
      <c r="T421" s="37">
        <f>SUMIFS(СВЦЭМ!$L$34:$L$777,СВЦЭМ!$A$34:$A$777,$A421,СВЦЭМ!$B$34:$B$777,T$401)+'СЕТ СН'!$F$13</f>
        <v>381.12218185</v>
      </c>
      <c r="U421" s="37">
        <f>SUMIFS(СВЦЭМ!$L$34:$L$777,СВЦЭМ!$A$34:$A$777,$A421,СВЦЭМ!$B$34:$B$777,U$401)+'СЕТ СН'!$F$13</f>
        <v>394.77469673000002</v>
      </c>
      <c r="V421" s="37">
        <f>SUMIFS(СВЦЭМ!$L$34:$L$777,СВЦЭМ!$A$34:$A$777,$A421,СВЦЭМ!$B$34:$B$777,V$401)+'СЕТ СН'!$F$13</f>
        <v>401.24794458000002</v>
      </c>
      <c r="W421" s="37">
        <f>SUMIFS(СВЦЭМ!$L$34:$L$777,СВЦЭМ!$A$34:$A$777,$A421,СВЦЭМ!$B$34:$B$777,W$401)+'СЕТ СН'!$F$13</f>
        <v>384.08992998000002</v>
      </c>
      <c r="X421" s="37">
        <f>SUMIFS(СВЦЭМ!$L$34:$L$777,СВЦЭМ!$A$34:$A$777,$A421,СВЦЭМ!$B$34:$B$777,X$401)+'СЕТ СН'!$F$13</f>
        <v>385.11797838000001</v>
      </c>
      <c r="Y421" s="37">
        <f>SUMIFS(СВЦЭМ!$L$34:$L$777,СВЦЭМ!$A$34:$A$777,$A421,СВЦЭМ!$B$34:$B$777,Y$401)+'СЕТ СН'!$F$13</f>
        <v>434.75184057000001</v>
      </c>
    </row>
    <row r="422" spans="1:25" ht="15.75" x14ac:dyDescent="0.2">
      <c r="A422" s="36">
        <f t="shared" si="11"/>
        <v>42634</v>
      </c>
      <c r="B422" s="37">
        <f>SUMIFS(СВЦЭМ!$L$34:$L$777,СВЦЭМ!$A$34:$A$777,$A422,СВЦЭМ!$B$34:$B$777,B$401)+'СЕТ СН'!$F$13</f>
        <v>439.45715459000002</v>
      </c>
      <c r="C422" s="37">
        <f>SUMIFS(СВЦЭМ!$L$34:$L$777,СВЦЭМ!$A$34:$A$777,$A422,СВЦЭМ!$B$34:$B$777,C$401)+'СЕТ СН'!$F$13</f>
        <v>503.43341602999999</v>
      </c>
      <c r="D422" s="37">
        <f>SUMIFS(СВЦЭМ!$L$34:$L$777,СВЦЭМ!$A$34:$A$777,$A422,СВЦЭМ!$B$34:$B$777,D$401)+'СЕТ СН'!$F$13</f>
        <v>529.67973559999996</v>
      </c>
      <c r="E422" s="37">
        <f>SUMIFS(СВЦЭМ!$L$34:$L$777,СВЦЭМ!$A$34:$A$777,$A422,СВЦЭМ!$B$34:$B$777,E$401)+'СЕТ СН'!$F$13</f>
        <v>539.09737432999998</v>
      </c>
      <c r="F422" s="37">
        <f>SUMIFS(СВЦЭМ!$L$34:$L$777,СВЦЭМ!$A$34:$A$777,$A422,СВЦЭМ!$B$34:$B$777,F$401)+'СЕТ СН'!$F$13</f>
        <v>538.68264761</v>
      </c>
      <c r="G422" s="37">
        <f>SUMIFS(СВЦЭМ!$L$34:$L$777,СВЦЭМ!$A$34:$A$777,$A422,СВЦЭМ!$B$34:$B$777,G$401)+'СЕТ СН'!$F$13</f>
        <v>520.12591327999996</v>
      </c>
      <c r="H422" s="37">
        <f>SUMIFS(СВЦЭМ!$L$34:$L$777,СВЦЭМ!$A$34:$A$777,$A422,СВЦЭМ!$B$34:$B$777,H$401)+'СЕТ СН'!$F$13</f>
        <v>465.94355497999999</v>
      </c>
      <c r="I422" s="37">
        <f>SUMIFS(СВЦЭМ!$L$34:$L$777,СВЦЭМ!$A$34:$A$777,$A422,СВЦЭМ!$B$34:$B$777,I$401)+'СЕТ СН'!$F$13</f>
        <v>403.92083683999999</v>
      </c>
      <c r="J422" s="37">
        <f>SUMIFS(СВЦЭМ!$L$34:$L$777,СВЦЭМ!$A$34:$A$777,$A422,СВЦЭМ!$B$34:$B$777,J$401)+'СЕТ СН'!$F$13</f>
        <v>382.37534819000001</v>
      </c>
      <c r="K422" s="37">
        <f>SUMIFS(СВЦЭМ!$L$34:$L$777,СВЦЭМ!$A$34:$A$777,$A422,СВЦЭМ!$B$34:$B$777,K$401)+'СЕТ СН'!$F$13</f>
        <v>380.75631408999999</v>
      </c>
      <c r="L422" s="37">
        <f>SUMIFS(СВЦЭМ!$L$34:$L$777,СВЦЭМ!$A$34:$A$777,$A422,СВЦЭМ!$B$34:$B$777,L$401)+'СЕТ СН'!$F$13</f>
        <v>378.60594026000001</v>
      </c>
      <c r="M422" s="37">
        <f>SUMIFS(СВЦЭМ!$L$34:$L$777,СВЦЭМ!$A$34:$A$777,$A422,СВЦЭМ!$B$34:$B$777,M$401)+'СЕТ СН'!$F$13</f>
        <v>380.78361689000002</v>
      </c>
      <c r="N422" s="37">
        <f>SUMIFS(СВЦЭМ!$L$34:$L$777,СВЦЭМ!$A$34:$A$777,$A422,СВЦЭМ!$B$34:$B$777,N$401)+'СЕТ СН'!$F$13</f>
        <v>375.53814799999998</v>
      </c>
      <c r="O422" s="37">
        <f>SUMIFS(СВЦЭМ!$L$34:$L$777,СВЦЭМ!$A$34:$A$777,$A422,СВЦЭМ!$B$34:$B$777,O$401)+'СЕТ СН'!$F$13</f>
        <v>375.89404873000001</v>
      </c>
      <c r="P422" s="37">
        <f>SUMIFS(СВЦЭМ!$L$34:$L$777,СВЦЭМ!$A$34:$A$777,$A422,СВЦЭМ!$B$34:$B$777,P$401)+'СЕТ СН'!$F$13</f>
        <v>370.59662731999998</v>
      </c>
      <c r="Q422" s="37">
        <f>SUMIFS(СВЦЭМ!$L$34:$L$777,СВЦЭМ!$A$34:$A$777,$A422,СВЦЭМ!$B$34:$B$777,Q$401)+'СЕТ СН'!$F$13</f>
        <v>372.17874612000003</v>
      </c>
      <c r="R422" s="37">
        <f>SUMIFS(СВЦЭМ!$L$34:$L$777,СВЦЭМ!$A$34:$A$777,$A422,СВЦЭМ!$B$34:$B$777,R$401)+'СЕТ СН'!$F$13</f>
        <v>369.64993873999998</v>
      </c>
      <c r="S422" s="37">
        <f>SUMIFS(СВЦЭМ!$L$34:$L$777,СВЦЭМ!$A$34:$A$777,$A422,СВЦЭМ!$B$34:$B$777,S$401)+'СЕТ СН'!$F$13</f>
        <v>367.44914134999999</v>
      </c>
      <c r="T422" s="37">
        <f>SUMIFS(СВЦЭМ!$L$34:$L$777,СВЦЭМ!$A$34:$A$777,$A422,СВЦЭМ!$B$34:$B$777,T$401)+'СЕТ СН'!$F$13</f>
        <v>376.87908347000001</v>
      </c>
      <c r="U422" s="37">
        <f>SUMIFS(СВЦЭМ!$L$34:$L$777,СВЦЭМ!$A$34:$A$777,$A422,СВЦЭМ!$B$34:$B$777,U$401)+'СЕТ СН'!$F$13</f>
        <v>409.94114968999997</v>
      </c>
      <c r="V422" s="37">
        <f>SUMIFS(СВЦЭМ!$L$34:$L$777,СВЦЭМ!$A$34:$A$777,$A422,СВЦЭМ!$B$34:$B$777,V$401)+'СЕТ СН'!$F$13</f>
        <v>397.58419316999999</v>
      </c>
      <c r="W422" s="37">
        <f>SUMIFS(СВЦЭМ!$L$34:$L$777,СВЦЭМ!$A$34:$A$777,$A422,СВЦЭМ!$B$34:$B$777,W$401)+'СЕТ СН'!$F$13</f>
        <v>384.82861036999998</v>
      </c>
      <c r="X422" s="37">
        <f>SUMIFS(СВЦЭМ!$L$34:$L$777,СВЦЭМ!$A$34:$A$777,$A422,СВЦЭМ!$B$34:$B$777,X$401)+'СЕТ СН'!$F$13</f>
        <v>387.43998656000002</v>
      </c>
      <c r="Y422" s="37">
        <f>SUMIFS(СВЦЭМ!$L$34:$L$777,СВЦЭМ!$A$34:$A$777,$A422,СВЦЭМ!$B$34:$B$777,Y$401)+'СЕТ СН'!$F$13</f>
        <v>423.40688848000002</v>
      </c>
    </row>
    <row r="423" spans="1:25" ht="15.75" x14ac:dyDescent="0.2">
      <c r="A423" s="36">
        <f t="shared" si="11"/>
        <v>42635</v>
      </c>
      <c r="B423" s="37">
        <f>SUMIFS(СВЦЭМ!$L$34:$L$777,СВЦЭМ!$A$34:$A$777,$A423,СВЦЭМ!$B$34:$B$777,B$401)+'СЕТ СН'!$F$13</f>
        <v>506.27346304999998</v>
      </c>
      <c r="C423" s="37">
        <f>SUMIFS(СВЦЭМ!$L$34:$L$777,СВЦЭМ!$A$34:$A$777,$A423,СВЦЭМ!$B$34:$B$777,C$401)+'СЕТ СН'!$F$13</f>
        <v>546.19368434</v>
      </c>
      <c r="D423" s="37">
        <f>SUMIFS(СВЦЭМ!$L$34:$L$777,СВЦЭМ!$A$34:$A$777,$A423,СВЦЭМ!$B$34:$B$777,D$401)+'СЕТ СН'!$F$13</f>
        <v>574.92941074999999</v>
      </c>
      <c r="E423" s="37">
        <f>SUMIFS(СВЦЭМ!$L$34:$L$777,СВЦЭМ!$A$34:$A$777,$A423,СВЦЭМ!$B$34:$B$777,E$401)+'СЕТ СН'!$F$13</f>
        <v>578.32178968000005</v>
      </c>
      <c r="F423" s="37">
        <f>SUMIFS(СВЦЭМ!$L$34:$L$777,СВЦЭМ!$A$34:$A$777,$A423,СВЦЭМ!$B$34:$B$777,F$401)+'СЕТ СН'!$F$13</f>
        <v>578.56339892999995</v>
      </c>
      <c r="G423" s="37">
        <f>SUMIFS(СВЦЭМ!$L$34:$L$777,СВЦЭМ!$A$34:$A$777,$A423,СВЦЭМ!$B$34:$B$777,G$401)+'СЕТ СН'!$F$13</f>
        <v>558.55076039000005</v>
      </c>
      <c r="H423" s="37">
        <f>SUMIFS(СВЦЭМ!$L$34:$L$777,СВЦЭМ!$A$34:$A$777,$A423,СВЦЭМ!$B$34:$B$777,H$401)+'СЕТ СН'!$F$13</f>
        <v>523.99065045999998</v>
      </c>
      <c r="I423" s="37">
        <f>SUMIFS(СВЦЭМ!$L$34:$L$777,СВЦЭМ!$A$34:$A$777,$A423,СВЦЭМ!$B$34:$B$777,I$401)+'СЕТ СН'!$F$13</f>
        <v>461.94865562000001</v>
      </c>
      <c r="J423" s="37">
        <f>SUMIFS(СВЦЭМ!$L$34:$L$777,СВЦЭМ!$A$34:$A$777,$A423,СВЦЭМ!$B$34:$B$777,J$401)+'СЕТ СН'!$F$13</f>
        <v>442.49249114000003</v>
      </c>
      <c r="K423" s="37">
        <f>SUMIFS(СВЦЭМ!$L$34:$L$777,СВЦЭМ!$A$34:$A$777,$A423,СВЦЭМ!$B$34:$B$777,K$401)+'СЕТ СН'!$F$13</f>
        <v>446.35266053999999</v>
      </c>
      <c r="L423" s="37">
        <f>SUMIFS(СВЦЭМ!$L$34:$L$777,СВЦЭМ!$A$34:$A$777,$A423,СВЦЭМ!$B$34:$B$777,L$401)+'СЕТ СН'!$F$13</f>
        <v>445.71241852999998</v>
      </c>
      <c r="M423" s="37">
        <f>SUMIFS(СВЦЭМ!$L$34:$L$777,СВЦЭМ!$A$34:$A$777,$A423,СВЦЭМ!$B$34:$B$777,M$401)+'СЕТ СН'!$F$13</f>
        <v>435.96868553000002</v>
      </c>
      <c r="N423" s="37">
        <f>SUMIFS(СВЦЭМ!$L$34:$L$777,СВЦЭМ!$A$34:$A$777,$A423,СВЦЭМ!$B$34:$B$777,N$401)+'СЕТ СН'!$F$13</f>
        <v>434.45730913</v>
      </c>
      <c r="O423" s="37">
        <f>SUMIFS(СВЦЭМ!$L$34:$L$777,СВЦЭМ!$A$34:$A$777,$A423,СВЦЭМ!$B$34:$B$777,O$401)+'СЕТ СН'!$F$13</f>
        <v>447.86693998999999</v>
      </c>
      <c r="P423" s="37">
        <f>SUMIFS(СВЦЭМ!$L$34:$L$777,СВЦЭМ!$A$34:$A$777,$A423,СВЦЭМ!$B$34:$B$777,P$401)+'СЕТ СН'!$F$13</f>
        <v>448.68344223000003</v>
      </c>
      <c r="Q423" s="37">
        <f>SUMIFS(СВЦЭМ!$L$34:$L$777,СВЦЭМ!$A$34:$A$777,$A423,СВЦЭМ!$B$34:$B$777,Q$401)+'СЕТ СН'!$F$13</f>
        <v>455.65461155999998</v>
      </c>
      <c r="R423" s="37">
        <f>SUMIFS(СВЦЭМ!$L$34:$L$777,СВЦЭМ!$A$34:$A$777,$A423,СВЦЭМ!$B$34:$B$777,R$401)+'СЕТ СН'!$F$13</f>
        <v>459.82932149999999</v>
      </c>
      <c r="S423" s="37">
        <f>SUMIFS(СВЦЭМ!$L$34:$L$777,СВЦЭМ!$A$34:$A$777,$A423,СВЦЭМ!$B$34:$B$777,S$401)+'СЕТ СН'!$F$13</f>
        <v>445.27751123000002</v>
      </c>
      <c r="T423" s="37">
        <f>SUMIFS(СВЦЭМ!$L$34:$L$777,СВЦЭМ!$A$34:$A$777,$A423,СВЦЭМ!$B$34:$B$777,T$401)+'СЕТ СН'!$F$13</f>
        <v>446.79342661999999</v>
      </c>
      <c r="U423" s="37">
        <f>SUMIFS(СВЦЭМ!$L$34:$L$777,СВЦЭМ!$A$34:$A$777,$A423,СВЦЭМ!$B$34:$B$777,U$401)+'СЕТ СН'!$F$13</f>
        <v>483.28294832</v>
      </c>
      <c r="V423" s="37">
        <f>SUMIFS(СВЦЭМ!$L$34:$L$777,СВЦЭМ!$A$34:$A$777,$A423,СВЦЭМ!$B$34:$B$777,V$401)+'СЕТ СН'!$F$13</f>
        <v>500.58260029000002</v>
      </c>
      <c r="W423" s="37">
        <f>SUMIFS(СВЦЭМ!$L$34:$L$777,СВЦЭМ!$A$34:$A$777,$A423,СВЦЭМ!$B$34:$B$777,W$401)+'СЕТ СН'!$F$13</f>
        <v>489.49390297000002</v>
      </c>
      <c r="X423" s="37">
        <f>SUMIFS(СВЦЭМ!$L$34:$L$777,СВЦЭМ!$A$34:$A$777,$A423,СВЦЭМ!$B$34:$B$777,X$401)+'СЕТ СН'!$F$13</f>
        <v>457.20375648999999</v>
      </c>
      <c r="Y423" s="37">
        <f>SUMIFS(СВЦЭМ!$L$34:$L$777,СВЦЭМ!$A$34:$A$777,$A423,СВЦЭМ!$B$34:$B$777,Y$401)+'СЕТ СН'!$F$13</f>
        <v>484.19108143</v>
      </c>
    </row>
    <row r="424" spans="1:25" ht="15.75" x14ac:dyDescent="0.2">
      <c r="A424" s="36">
        <f t="shared" si="11"/>
        <v>42636</v>
      </c>
      <c r="B424" s="37">
        <f>SUMIFS(СВЦЭМ!$L$34:$L$777,СВЦЭМ!$A$34:$A$777,$A424,СВЦЭМ!$B$34:$B$777,B$401)+'СЕТ СН'!$F$13</f>
        <v>498.33113871</v>
      </c>
      <c r="C424" s="37">
        <f>SUMIFS(СВЦЭМ!$L$34:$L$777,СВЦЭМ!$A$34:$A$777,$A424,СВЦЭМ!$B$34:$B$777,C$401)+'СЕТ СН'!$F$13</f>
        <v>543.13025241000003</v>
      </c>
      <c r="D424" s="37">
        <f>SUMIFS(СВЦЭМ!$L$34:$L$777,СВЦЭМ!$A$34:$A$777,$A424,СВЦЭМ!$B$34:$B$777,D$401)+'СЕТ СН'!$F$13</f>
        <v>573.59698913</v>
      </c>
      <c r="E424" s="37">
        <f>SUMIFS(СВЦЭМ!$L$34:$L$777,СВЦЭМ!$A$34:$A$777,$A424,СВЦЭМ!$B$34:$B$777,E$401)+'СЕТ СН'!$F$13</f>
        <v>581.77977677000001</v>
      </c>
      <c r="F424" s="37">
        <f>SUMIFS(СВЦЭМ!$L$34:$L$777,СВЦЭМ!$A$34:$A$777,$A424,СВЦЭМ!$B$34:$B$777,F$401)+'СЕТ СН'!$F$13</f>
        <v>578.24176319000003</v>
      </c>
      <c r="G424" s="37">
        <f>SUMIFS(СВЦЭМ!$L$34:$L$777,СВЦЭМ!$A$34:$A$777,$A424,СВЦЭМ!$B$34:$B$777,G$401)+'СЕТ СН'!$F$13</f>
        <v>563.03778784999997</v>
      </c>
      <c r="H424" s="37">
        <f>SUMIFS(СВЦЭМ!$L$34:$L$777,СВЦЭМ!$A$34:$A$777,$A424,СВЦЭМ!$B$34:$B$777,H$401)+'СЕТ СН'!$F$13</f>
        <v>520.09868143999995</v>
      </c>
      <c r="I424" s="37">
        <f>SUMIFS(СВЦЭМ!$L$34:$L$777,СВЦЭМ!$A$34:$A$777,$A424,СВЦЭМ!$B$34:$B$777,I$401)+'СЕТ СН'!$F$13</f>
        <v>469.99199464999998</v>
      </c>
      <c r="J424" s="37">
        <f>SUMIFS(СВЦЭМ!$L$34:$L$777,СВЦЭМ!$A$34:$A$777,$A424,СВЦЭМ!$B$34:$B$777,J$401)+'СЕТ СН'!$F$13</f>
        <v>457.43413432</v>
      </c>
      <c r="K424" s="37">
        <f>SUMIFS(СВЦЭМ!$L$34:$L$777,СВЦЭМ!$A$34:$A$777,$A424,СВЦЭМ!$B$34:$B$777,K$401)+'СЕТ СН'!$F$13</f>
        <v>459.54652807000002</v>
      </c>
      <c r="L424" s="37">
        <f>SUMIFS(СВЦЭМ!$L$34:$L$777,СВЦЭМ!$A$34:$A$777,$A424,СВЦЭМ!$B$34:$B$777,L$401)+'СЕТ СН'!$F$13</f>
        <v>489.32528201000002</v>
      </c>
      <c r="M424" s="37">
        <f>SUMIFS(СВЦЭМ!$L$34:$L$777,СВЦЭМ!$A$34:$A$777,$A424,СВЦЭМ!$B$34:$B$777,M$401)+'СЕТ СН'!$F$13</f>
        <v>511.85289231000002</v>
      </c>
      <c r="N424" s="37">
        <f>SUMIFS(СВЦЭМ!$L$34:$L$777,СВЦЭМ!$A$34:$A$777,$A424,СВЦЭМ!$B$34:$B$777,N$401)+'СЕТ СН'!$F$13</f>
        <v>494.27691053000001</v>
      </c>
      <c r="O424" s="37">
        <f>SUMIFS(СВЦЭМ!$L$34:$L$777,СВЦЭМ!$A$34:$A$777,$A424,СВЦЭМ!$B$34:$B$777,O$401)+'СЕТ СН'!$F$13</f>
        <v>491.55564244999999</v>
      </c>
      <c r="P424" s="37">
        <f>SUMIFS(СВЦЭМ!$L$34:$L$777,СВЦЭМ!$A$34:$A$777,$A424,СВЦЭМ!$B$34:$B$777,P$401)+'СЕТ СН'!$F$13</f>
        <v>495.00944283000001</v>
      </c>
      <c r="Q424" s="37">
        <f>SUMIFS(СВЦЭМ!$L$34:$L$777,СВЦЭМ!$A$34:$A$777,$A424,СВЦЭМ!$B$34:$B$777,Q$401)+'СЕТ СН'!$F$13</f>
        <v>498.63338319000002</v>
      </c>
      <c r="R424" s="37">
        <f>SUMIFS(СВЦЭМ!$L$34:$L$777,СВЦЭМ!$A$34:$A$777,$A424,СВЦЭМ!$B$34:$B$777,R$401)+'СЕТ СН'!$F$13</f>
        <v>490.88696462000001</v>
      </c>
      <c r="S424" s="37">
        <f>SUMIFS(СВЦЭМ!$L$34:$L$777,СВЦЭМ!$A$34:$A$777,$A424,СВЦЭМ!$B$34:$B$777,S$401)+'СЕТ СН'!$F$13</f>
        <v>484.88180469999998</v>
      </c>
      <c r="T424" s="37">
        <f>SUMIFS(СВЦЭМ!$L$34:$L$777,СВЦЭМ!$A$34:$A$777,$A424,СВЦЭМ!$B$34:$B$777,T$401)+'СЕТ СН'!$F$13</f>
        <v>457.0806632</v>
      </c>
      <c r="U424" s="37">
        <f>SUMIFS(СВЦЭМ!$L$34:$L$777,СВЦЭМ!$A$34:$A$777,$A424,СВЦЭМ!$B$34:$B$777,U$401)+'СЕТ СН'!$F$13</f>
        <v>454.58786027000002</v>
      </c>
      <c r="V424" s="37">
        <f>SUMIFS(СВЦЭМ!$L$34:$L$777,СВЦЭМ!$A$34:$A$777,$A424,СВЦЭМ!$B$34:$B$777,V$401)+'СЕТ СН'!$F$13</f>
        <v>455.08214192000003</v>
      </c>
      <c r="W424" s="37">
        <f>SUMIFS(СВЦЭМ!$L$34:$L$777,СВЦЭМ!$A$34:$A$777,$A424,СВЦЭМ!$B$34:$B$777,W$401)+'СЕТ СН'!$F$13</f>
        <v>452.35941068</v>
      </c>
      <c r="X424" s="37">
        <f>SUMIFS(СВЦЭМ!$L$34:$L$777,СВЦЭМ!$A$34:$A$777,$A424,СВЦЭМ!$B$34:$B$777,X$401)+'СЕТ СН'!$F$13</f>
        <v>482.07197222000002</v>
      </c>
      <c r="Y424" s="37">
        <f>SUMIFS(СВЦЭМ!$L$34:$L$777,СВЦЭМ!$A$34:$A$777,$A424,СВЦЭМ!$B$34:$B$777,Y$401)+'СЕТ СН'!$F$13</f>
        <v>517.36531681999998</v>
      </c>
    </row>
    <row r="425" spans="1:25" ht="15.75" x14ac:dyDescent="0.2">
      <c r="A425" s="36">
        <f t="shared" si="11"/>
        <v>42637</v>
      </c>
      <c r="B425" s="37">
        <f>SUMIFS(СВЦЭМ!$L$34:$L$777,СВЦЭМ!$A$34:$A$777,$A425,СВЦЭМ!$B$34:$B$777,B$401)+'СЕТ СН'!$F$13</f>
        <v>487.07331353000001</v>
      </c>
      <c r="C425" s="37">
        <f>SUMIFS(СВЦЭМ!$L$34:$L$777,СВЦЭМ!$A$34:$A$777,$A425,СВЦЭМ!$B$34:$B$777,C$401)+'СЕТ СН'!$F$13</f>
        <v>540.77702508000004</v>
      </c>
      <c r="D425" s="37">
        <f>SUMIFS(СВЦЭМ!$L$34:$L$777,СВЦЭМ!$A$34:$A$777,$A425,СВЦЭМ!$B$34:$B$777,D$401)+'СЕТ СН'!$F$13</f>
        <v>573.27823970999998</v>
      </c>
      <c r="E425" s="37">
        <f>SUMIFS(СВЦЭМ!$L$34:$L$777,СВЦЭМ!$A$34:$A$777,$A425,СВЦЭМ!$B$34:$B$777,E$401)+'СЕТ СН'!$F$13</f>
        <v>580.06901855000001</v>
      </c>
      <c r="F425" s="37">
        <f>SUMIFS(СВЦЭМ!$L$34:$L$777,СВЦЭМ!$A$34:$A$777,$A425,СВЦЭМ!$B$34:$B$777,F$401)+'СЕТ СН'!$F$13</f>
        <v>585.32029236999995</v>
      </c>
      <c r="G425" s="37">
        <f>SUMIFS(СВЦЭМ!$L$34:$L$777,СВЦЭМ!$A$34:$A$777,$A425,СВЦЭМ!$B$34:$B$777,G$401)+'СЕТ СН'!$F$13</f>
        <v>580.45429927999999</v>
      </c>
      <c r="H425" s="37">
        <f>SUMIFS(СВЦЭМ!$L$34:$L$777,СВЦЭМ!$A$34:$A$777,$A425,СВЦЭМ!$B$34:$B$777,H$401)+'СЕТ СН'!$F$13</f>
        <v>553.51481232000003</v>
      </c>
      <c r="I425" s="37">
        <f>SUMIFS(СВЦЭМ!$L$34:$L$777,СВЦЭМ!$A$34:$A$777,$A425,СВЦЭМ!$B$34:$B$777,I$401)+'СЕТ СН'!$F$13</f>
        <v>506.26372361</v>
      </c>
      <c r="J425" s="37">
        <f>SUMIFS(СВЦЭМ!$L$34:$L$777,СВЦЭМ!$A$34:$A$777,$A425,СВЦЭМ!$B$34:$B$777,J$401)+'СЕТ СН'!$F$13</f>
        <v>445.86541604000001</v>
      </c>
      <c r="K425" s="37">
        <f>SUMIFS(СВЦЭМ!$L$34:$L$777,СВЦЭМ!$A$34:$A$777,$A425,СВЦЭМ!$B$34:$B$777,K$401)+'СЕТ СН'!$F$13</f>
        <v>436.17715773999998</v>
      </c>
      <c r="L425" s="37">
        <f>SUMIFS(СВЦЭМ!$L$34:$L$777,СВЦЭМ!$A$34:$A$777,$A425,СВЦЭМ!$B$34:$B$777,L$401)+'СЕТ СН'!$F$13</f>
        <v>456.33325442</v>
      </c>
      <c r="M425" s="37">
        <f>SUMIFS(СВЦЭМ!$L$34:$L$777,СВЦЭМ!$A$34:$A$777,$A425,СВЦЭМ!$B$34:$B$777,M$401)+'СЕТ СН'!$F$13</f>
        <v>485.71549923999999</v>
      </c>
      <c r="N425" s="37">
        <f>SUMIFS(СВЦЭМ!$L$34:$L$777,СВЦЭМ!$A$34:$A$777,$A425,СВЦЭМ!$B$34:$B$777,N$401)+'СЕТ СН'!$F$13</f>
        <v>467.86560925999999</v>
      </c>
      <c r="O425" s="37">
        <f>SUMIFS(СВЦЭМ!$L$34:$L$777,СВЦЭМ!$A$34:$A$777,$A425,СВЦЭМ!$B$34:$B$777,O$401)+'СЕТ СН'!$F$13</f>
        <v>408.22388893999999</v>
      </c>
      <c r="P425" s="37">
        <f>SUMIFS(СВЦЭМ!$L$34:$L$777,СВЦЭМ!$A$34:$A$777,$A425,СВЦЭМ!$B$34:$B$777,P$401)+'СЕТ СН'!$F$13</f>
        <v>403.54586991000002</v>
      </c>
      <c r="Q425" s="37">
        <f>SUMIFS(СВЦЭМ!$L$34:$L$777,СВЦЭМ!$A$34:$A$777,$A425,СВЦЭМ!$B$34:$B$777,Q$401)+'СЕТ СН'!$F$13</f>
        <v>397.65271584999999</v>
      </c>
      <c r="R425" s="37">
        <f>SUMIFS(СВЦЭМ!$L$34:$L$777,СВЦЭМ!$A$34:$A$777,$A425,СВЦЭМ!$B$34:$B$777,R$401)+'СЕТ СН'!$F$13</f>
        <v>395.79499070999998</v>
      </c>
      <c r="S425" s="37">
        <f>SUMIFS(СВЦЭМ!$L$34:$L$777,СВЦЭМ!$A$34:$A$777,$A425,СВЦЭМ!$B$34:$B$777,S$401)+'СЕТ СН'!$F$13</f>
        <v>402.07683730999997</v>
      </c>
      <c r="T425" s="37">
        <f>SUMIFS(СВЦЭМ!$L$34:$L$777,СВЦЭМ!$A$34:$A$777,$A425,СВЦЭМ!$B$34:$B$777,T$401)+'СЕТ СН'!$F$13</f>
        <v>413.11403577999999</v>
      </c>
      <c r="U425" s="37">
        <f>SUMIFS(СВЦЭМ!$L$34:$L$777,СВЦЭМ!$A$34:$A$777,$A425,СВЦЭМ!$B$34:$B$777,U$401)+'СЕТ СН'!$F$13</f>
        <v>441.01604207999998</v>
      </c>
      <c r="V425" s="37">
        <f>SUMIFS(СВЦЭМ!$L$34:$L$777,СВЦЭМ!$A$34:$A$777,$A425,СВЦЭМ!$B$34:$B$777,V$401)+'СЕТ СН'!$F$13</f>
        <v>463.40738696</v>
      </c>
      <c r="W425" s="37">
        <f>SUMIFS(СВЦЭМ!$L$34:$L$777,СВЦЭМ!$A$34:$A$777,$A425,СВЦЭМ!$B$34:$B$777,W$401)+'СЕТ СН'!$F$13</f>
        <v>452.04613232000003</v>
      </c>
      <c r="X425" s="37">
        <f>SUMIFS(СВЦЭМ!$L$34:$L$777,СВЦЭМ!$A$34:$A$777,$A425,СВЦЭМ!$B$34:$B$777,X$401)+'СЕТ СН'!$F$13</f>
        <v>427.99231214000002</v>
      </c>
      <c r="Y425" s="37">
        <f>SUMIFS(СВЦЭМ!$L$34:$L$777,СВЦЭМ!$A$34:$A$777,$A425,СВЦЭМ!$B$34:$B$777,Y$401)+'СЕТ СН'!$F$13</f>
        <v>466.74581853000001</v>
      </c>
    </row>
    <row r="426" spans="1:25" ht="15.75" x14ac:dyDescent="0.2">
      <c r="A426" s="36">
        <f t="shared" si="11"/>
        <v>42638</v>
      </c>
      <c r="B426" s="37">
        <f>SUMIFS(СВЦЭМ!$L$34:$L$777,СВЦЭМ!$A$34:$A$777,$A426,СВЦЭМ!$B$34:$B$777,B$401)+'СЕТ СН'!$F$13</f>
        <v>487.70608475</v>
      </c>
      <c r="C426" s="37">
        <f>SUMIFS(СВЦЭМ!$L$34:$L$777,СВЦЭМ!$A$34:$A$777,$A426,СВЦЭМ!$B$34:$B$777,C$401)+'СЕТ СН'!$F$13</f>
        <v>541.81237769999996</v>
      </c>
      <c r="D426" s="37">
        <f>SUMIFS(СВЦЭМ!$L$34:$L$777,СВЦЭМ!$A$34:$A$777,$A426,СВЦЭМ!$B$34:$B$777,D$401)+'СЕТ СН'!$F$13</f>
        <v>577.33879638999997</v>
      </c>
      <c r="E426" s="37">
        <f>SUMIFS(СВЦЭМ!$L$34:$L$777,СВЦЭМ!$A$34:$A$777,$A426,СВЦЭМ!$B$34:$B$777,E$401)+'СЕТ СН'!$F$13</f>
        <v>578.61795545999996</v>
      </c>
      <c r="F426" s="37">
        <f>SUMIFS(СВЦЭМ!$L$34:$L$777,СВЦЭМ!$A$34:$A$777,$A426,СВЦЭМ!$B$34:$B$777,F$401)+'СЕТ СН'!$F$13</f>
        <v>576.26983811000002</v>
      </c>
      <c r="G426" s="37">
        <f>SUMIFS(СВЦЭМ!$L$34:$L$777,СВЦЭМ!$A$34:$A$777,$A426,СВЦЭМ!$B$34:$B$777,G$401)+'СЕТ СН'!$F$13</f>
        <v>574.32034969999995</v>
      </c>
      <c r="H426" s="37">
        <f>SUMIFS(СВЦЭМ!$L$34:$L$777,СВЦЭМ!$A$34:$A$777,$A426,СВЦЭМ!$B$34:$B$777,H$401)+'СЕТ СН'!$F$13</f>
        <v>558.89476666999997</v>
      </c>
      <c r="I426" s="37">
        <f>SUMIFS(СВЦЭМ!$L$34:$L$777,СВЦЭМ!$A$34:$A$777,$A426,СВЦЭМ!$B$34:$B$777,I$401)+'СЕТ СН'!$F$13</f>
        <v>521.16945086999999</v>
      </c>
      <c r="J426" s="37">
        <f>SUMIFS(СВЦЭМ!$L$34:$L$777,СВЦЭМ!$A$34:$A$777,$A426,СВЦЭМ!$B$34:$B$777,J$401)+'СЕТ СН'!$F$13</f>
        <v>460.467782</v>
      </c>
      <c r="K426" s="37">
        <f>SUMIFS(СВЦЭМ!$L$34:$L$777,СВЦЭМ!$A$34:$A$777,$A426,СВЦЭМ!$B$34:$B$777,K$401)+'СЕТ СН'!$F$13</f>
        <v>429.29312057999999</v>
      </c>
      <c r="L426" s="37">
        <f>SUMIFS(СВЦЭМ!$L$34:$L$777,СВЦЭМ!$A$34:$A$777,$A426,СВЦЭМ!$B$34:$B$777,L$401)+'СЕТ СН'!$F$13</f>
        <v>402.78984573999998</v>
      </c>
      <c r="M426" s="37">
        <f>SUMIFS(СВЦЭМ!$L$34:$L$777,СВЦЭМ!$A$34:$A$777,$A426,СВЦЭМ!$B$34:$B$777,M$401)+'СЕТ СН'!$F$13</f>
        <v>413.82278379000002</v>
      </c>
      <c r="N426" s="37">
        <f>SUMIFS(СВЦЭМ!$L$34:$L$777,СВЦЭМ!$A$34:$A$777,$A426,СВЦЭМ!$B$34:$B$777,N$401)+'СЕТ СН'!$F$13</f>
        <v>405.22176764</v>
      </c>
      <c r="O426" s="37">
        <f>SUMIFS(СВЦЭМ!$L$34:$L$777,СВЦЭМ!$A$34:$A$777,$A426,СВЦЭМ!$B$34:$B$777,O$401)+'СЕТ СН'!$F$13</f>
        <v>409.19280684</v>
      </c>
      <c r="P426" s="37">
        <f>SUMIFS(СВЦЭМ!$L$34:$L$777,СВЦЭМ!$A$34:$A$777,$A426,СВЦЭМ!$B$34:$B$777,P$401)+'СЕТ СН'!$F$13</f>
        <v>414.34650463999998</v>
      </c>
      <c r="Q426" s="37">
        <f>SUMIFS(СВЦЭМ!$L$34:$L$777,СВЦЭМ!$A$34:$A$777,$A426,СВЦЭМ!$B$34:$B$777,Q$401)+'СЕТ СН'!$F$13</f>
        <v>417.67112822000001</v>
      </c>
      <c r="R426" s="37">
        <f>SUMIFS(СВЦЭМ!$L$34:$L$777,СВЦЭМ!$A$34:$A$777,$A426,СВЦЭМ!$B$34:$B$777,R$401)+'СЕТ СН'!$F$13</f>
        <v>427.75131671999998</v>
      </c>
      <c r="S426" s="37">
        <f>SUMIFS(СВЦЭМ!$L$34:$L$777,СВЦЭМ!$A$34:$A$777,$A426,СВЦЭМ!$B$34:$B$777,S$401)+'СЕТ СН'!$F$13</f>
        <v>422.61119687000001</v>
      </c>
      <c r="T426" s="37">
        <f>SUMIFS(СВЦЭМ!$L$34:$L$777,СВЦЭМ!$A$34:$A$777,$A426,СВЦЭМ!$B$34:$B$777,T$401)+'СЕТ СН'!$F$13</f>
        <v>410.56226014999999</v>
      </c>
      <c r="U426" s="37">
        <f>SUMIFS(СВЦЭМ!$L$34:$L$777,СВЦЭМ!$A$34:$A$777,$A426,СВЦЭМ!$B$34:$B$777,U$401)+'СЕТ СН'!$F$13</f>
        <v>424.12348715000002</v>
      </c>
      <c r="V426" s="37">
        <f>SUMIFS(СВЦЭМ!$L$34:$L$777,СВЦЭМ!$A$34:$A$777,$A426,СВЦЭМ!$B$34:$B$777,V$401)+'СЕТ СН'!$F$13</f>
        <v>423.59957859000002</v>
      </c>
      <c r="W426" s="37">
        <f>SUMIFS(СВЦЭМ!$L$34:$L$777,СВЦЭМ!$A$34:$A$777,$A426,СВЦЭМ!$B$34:$B$777,W$401)+'СЕТ СН'!$F$13</f>
        <v>412.88990933000002</v>
      </c>
      <c r="X426" s="37">
        <f>SUMIFS(СВЦЭМ!$L$34:$L$777,СВЦЭМ!$A$34:$A$777,$A426,СВЦЭМ!$B$34:$B$777,X$401)+'СЕТ СН'!$F$13</f>
        <v>422.58123207</v>
      </c>
      <c r="Y426" s="37">
        <f>SUMIFS(СВЦЭМ!$L$34:$L$777,СВЦЭМ!$A$34:$A$777,$A426,СВЦЭМ!$B$34:$B$777,Y$401)+'СЕТ СН'!$F$13</f>
        <v>458.05534712000002</v>
      </c>
    </row>
    <row r="427" spans="1:25" ht="15.75" x14ac:dyDescent="0.2">
      <c r="A427" s="36">
        <f t="shared" si="11"/>
        <v>42639</v>
      </c>
      <c r="B427" s="37">
        <f>SUMIFS(СВЦЭМ!$L$34:$L$777,СВЦЭМ!$A$34:$A$777,$A427,СВЦЭМ!$B$34:$B$777,B$401)+'СЕТ СН'!$F$13</f>
        <v>491.62610360999997</v>
      </c>
      <c r="C427" s="37">
        <f>SUMIFS(СВЦЭМ!$L$34:$L$777,СВЦЭМ!$A$34:$A$777,$A427,СВЦЭМ!$B$34:$B$777,C$401)+'СЕТ СН'!$F$13</f>
        <v>543.30405637000001</v>
      </c>
      <c r="D427" s="37">
        <f>SUMIFS(СВЦЭМ!$L$34:$L$777,СВЦЭМ!$A$34:$A$777,$A427,СВЦЭМ!$B$34:$B$777,D$401)+'СЕТ СН'!$F$13</f>
        <v>572.61781323000002</v>
      </c>
      <c r="E427" s="37">
        <f>SUMIFS(СВЦЭМ!$L$34:$L$777,СВЦЭМ!$A$34:$A$777,$A427,СВЦЭМ!$B$34:$B$777,E$401)+'СЕТ СН'!$F$13</f>
        <v>574.72706115000005</v>
      </c>
      <c r="F427" s="37">
        <f>SUMIFS(СВЦЭМ!$L$34:$L$777,СВЦЭМ!$A$34:$A$777,$A427,СВЦЭМ!$B$34:$B$777,F$401)+'СЕТ СН'!$F$13</f>
        <v>568.16530780999994</v>
      </c>
      <c r="G427" s="37">
        <f>SUMIFS(СВЦЭМ!$L$34:$L$777,СВЦЭМ!$A$34:$A$777,$A427,СВЦЭМ!$B$34:$B$777,G$401)+'СЕТ СН'!$F$13</f>
        <v>565.05584887999999</v>
      </c>
      <c r="H427" s="37">
        <f>SUMIFS(СВЦЭМ!$L$34:$L$777,СВЦЭМ!$A$34:$A$777,$A427,СВЦЭМ!$B$34:$B$777,H$401)+'СЕТ СН'!$F$13</f>
        <v>512.84319516000005</v>
      </c>
      <c r="I427" s="37">
        <f>SUMIFS(СВЦЭМ!$L$34:$L$777,СВЦЭМ!$A$34:$A$777,$A427,СВЦЭМ!$B$34:$B$777,I$401)+'СЕТ СН'!$F$13</f>
        <v>444.52167069000001</v>
      </c>
      <c r="J427" s="37">
        <f>SUMIFS(СВЦЭМ!$L$34:$L$777,СВЦЭМ!$A$34:$A$777,$A427,СВЦЭМ!$B$34:$B$777,J$401)+'СЕТ СН'!$F$13</f>
        <v>406.61783208999998</v>
      </c>
      <c r="K427" s="37">
        <f>SUMIFS(СВЦЭМ!$L$34:$L$777,СВЦЭМ!$A$34:$A$777,$A427,СВЦЭМ!$B$34:$B$777,K$401)+'СЕТ СН'!$F$13</f>
        <v>397.79554245000003</v>
      </c>
      <c r="L427" s="37">
        <f>SUMIFS(СВЦЭМ!$L$34:$L$777,СВЦЭМ!$A$34:$A$777,$A427,СВЦЭМ!$B$34:$B$777,L$401)+'СЕТ СН'!$F$13</f>
        <v>394.41950236999998</v>
      </c>
      <c r="M427" s="37">
        <f>SUMIFS(СВЦЭМ!$L$34:$L$777,СВЦЭМ!$A$34:$A$777,$A427,СВЦЭМ!$B$34:$B$777,M$401)+'СЕТ СН'!$F$13</f>
        <v>403.62523734000001</v>
      </c>
      <c r="N427" s="37">
        <f>SUMIFS(СВЦЭМ!$L$34:$L$777,СВЦЭМ!$A$34:$A$777,$A427,СВЦЭМ!$B$34:$B$777,N$401)+'СЕТ СН'!$F$13</f>
        <v>412.89716963000001</v>
      </c>
      <c r="O427" s="37">
        <f>SUMIFS(СВЦЭМ!$L$34:$L$777,СВЦЭМ!$A$34:$A$777,$A427,СВЦЭМ!$B$34:$B$777,O$401)+'СЕТ СН'!$F$13</f>
        <v>412.51352882999998</v>
      </c>
      <c r="P427" s="37">
        <f>SUMIFS(СВЦЭМ!$L$34:$L$777,СВЦЭМ!$A$34:$A$777,$A427,СВЦЭМ!$B$34:$B$777,P$401)+'СЕТ СН'!$F$13</f>
        <v>409.10321993000002</v>
      </c>
      <c r="Q427" s="37">
        <f>SUMIFS(СВЦЭМ!$L$34:$L$777,СВЦЭМ!$A$34:$A$777,$A427,СВЦЭМ!$B$34:$B$777,Q$401)+'СЕТ СН'!$F$13</f>
        <v>416.59336021000001</v>
      </c>
      <c r="R427" s="37">
        <f>SUMIFS(СВЦЭМ!$L$34:$L$777,СВЦЭМ!$A$34:$A$777,$A427,СВЦЭМ!$B$34:$B$777,R$401)+'СЕТ СН'!$F$13</f>
        <v>425.08951502999997</v>
      </c>
      <c r="S427" s="37">
        <f>SUMIFS(СВЦЭМ!$L$34:$L$777,СВЦЭМ!$A$34:$A$777,$A427,СВЦЭМ!$B$34:$B$777,S$401)+'СЕТ СН'!$F$13</f>
        <v>433.33893258000001</v>
      </c>
      <c r="T427" s="37">
        <f>SUMIFS(СВЦЭМ!$L$34:$L$777,СВЦЭМ!$A$34:$A$777,$A427,СВЦЭМ!$B$34:$B$777,T$401)+'СЕТ СН'!$F$13</f>
        <v>406.78069518000001</v>
      </c>
      <c r="U427" s="37">
        <f>SUMIFS(СВЦЭМ!$L$34:$L$777,СВЦЭМ!$A$34:$A$777,$A427,СВЦЭМ!$B$34:$B$777,U$401)+'СЕТ СН'!$F$13</f>
        <v>379.94105368999999</v>
      </c>
      <c r="V427" s="37">
        <f>SUMIFS(СВЦЭМ!$L$34:$L$777,СВЦЭМ!$A$34:$A$777,$A427,СВЦЭМ!$B$34:$B$777,V$401)+'СЕТ СН'!$F$13</f>
        <v>387.68951729000003</v>
      </c>
      <c r="W427" s="37">
        <f>SUMIFS(СВЦЭМ!$L$34:$L$777,СВЦЭМ!$A$34:$A$777,$A427,СВЦЭМ!$B$34:$B$777,W$401)+'СЕТ СН'!$F$13</f>
        <v>379.78671466999998</v>
      </c>
      <c r="X427" s="37">
        <f>SUMIFS(СВЦЭМ!$L$34:$L$777,СВЦЭМ!$A$34:$A$777,$A427,СВЦЭМ!$B$34:$B$777,X$401)+'СЕТ СН'!$F$13</f>
        <v>411.90385501999998</v>
      </c>
      <c r="Y427" s="37">
        <f>SUMIFS(СВЦЭМ!$L$34:$L$777,СВЦЭМ!$A$34:$A$777,$A427,СВЦЭМ!$B$34:$B$777,Y$401)+'СЕТ СН'!$F$13</f>
        <v>466.02425204000002</v>
      </c>
    </row>
    <row r="428" spans="1:25" ht="15.75" x14ac:dyDescent="0.2">
      <c r="A428" s="36">
        <f t="shared" si="11"/>
        <v>42640</v>
      </c>
      <c r="B428" s="37">
        <f>SUMIFS(СВЦЭМ!$L$34:$L$777,СВЦЭМ!$A$34:$A$777,$A428,СВЦЭМ!$B$34:$B$777,B$401)+'СЕТ СН'!$F$13</f>
        <v>490.97139829999998</v>
      </c>
      <c r="C428" s="37">
        <f>SUMIFS(СВЦЭМ!$L$34:$L$777,СВЦЭМ!$A$34:$A$777,$A428,СВЦЭМ!$B$34:$B$777,C$401)+'СЕТ СН'!$F$13</f>
        <v>544.07576904999996</v>
      </c>
      <c r="D428" s="37">
        <f>SUMIFS(СВЦЭМ!$L$34:$L$777,СВЦЭМ!$A$34:$A$777,$A428,СВЦЭМ!$B$34:$B$777,D$401)+'СЕТ СН'!$F$13</f>
        <v>574.04979731000003</v>
      </c>
      <c r="E428" s="37">
        <f>SUMIFS(СВЦЭМ!$L$34:$L$777,СВЦЭМ!$A$34:$A$777,$A428,СВЦЭМ!$B$34:$B$777,E$401)+'СЕТ СН'!$F$13</f>
        <v>575.87130228000001</v>
      </c>
      <c r="F428" s="37">
        <f>SUMIFS(СВЦЭМ!$L$34:$L$777,СВЦЭМ!$A$34:$A$777,$A428,СВЦЭМ!$B$34:$B$777,F$401)+'СЕТ СН'!$F$13</f>
        <v>569.60853737000002</v>
      </c>
      <c r="G428" s="37">
        <f>SUMIFS(СВЦЭМ!$L$34:$L$777,СВЦЭМ!$A$34:$A$777,$A428,СВЦЭМ!$B$34:$B$777,G$401)+'СЕТ СН'!$F$13</f>
        <v>556.91488718000005</v>
      </c>
      <c r="H428" s="37">
        <f>SUMIFS(СВЦЭМ!$L$34:$L$777,СВЦЭМ!$A$34:$A$777,$A428,СВЦЭМ!$B$34:$B$777,H$401)+'СЕТ СН'!$F$13</f>
        <v>505.56564718999999</v>
      </c>
      <c r="I428" s="37">
        <f>SUMIFS(СВЦЭМ!$L$34:$L$777,СВЦЭМ!$A$34:$A$777,$A428,СВЦЭМ!$B$34:$B$777,I$401)+'СЕТ СН'!$F$13</f>
        <v>460.75700878999999</v>
      </c>
      <c r="J428" s="37">
        <f>SUMIFS(СВЦЭМ!$L$34:$L$777,СВЦЭМ!$A$34:$A$777,$A428,СВЦЭМ!$B$34:$B$777,J$401)+'СЕТ СН'!$F$13</f>
        <v>425.66943043999999</v>
      </c>
      <c r="K428" s="37">
        <f>SUMIFS(СВЦЭМ!$L$34:$L$777,СВЦЭМ!$A$34:$A$777,$A428,СВЦЭМ!$B$34:$B$777,K$401)+'СЕТ СН'!$F$13</f>
        <v>418.47818078</v>
      </c>
      <c r="L428" s="37">
        <f>SUMIFS(СВЦЭМ!$L$34:$L$777,СВЦЭМ!$A$34:$A$777,$A428,СВЦЭМ!$B$34:$B$777,L$401)+'СЕТ СН'!$F$13</f>
        <v>381.21928043000003</v>
      </c>
      <c r="M428" s="37">
        <f>SUMIFS(СВЦЭМ!$L$34:$L$777,СВЦЭМ!$A$34:$A$777,$A428,СВЦЭМ!$B$34:$B$777,M$401)+'СЕТ СН'!$F$13</f>
        <v>379.00217067</v>
      </c>
      <c r="N428" s="37">
        <f>SUMIFS(СВЦЭМ!$L$34:$L$777,СВЦЭМ!$A$34:$A$777,$A428,СВЦЭМ!$B$34:$B$777,N$401)+'СЕТ СН'!$F$13</f>
        <v>411.17481330999999</v>
      </c>
      <c r="O428" s="37">
        <f>SUMIFS(СВЦЭМ!$L$34:$L$777,СВЦЭМ!$A$34:$A$777,$A428,СВЦЭМ!$B$34:$B$777,O$401)+'СЕТ СН'!$F$13</f>
        <v>394.18384302999999</v>
      </c>
      <c r="P428" s="37">
        <f>SUMIFS(СВЦЭМ!$L$34:$L$777,СВЦЭМ!$A$34:$A$777,$A428,СВЦЭМ!$B$34:$B$777,P$401)+'СЕТ СН'!$F$13</f>
        <v>406.92884837999998</v>
      </c>
      <c r="Q428" s="37">
        <f>SUMIFS(СВЦЭМ!$L$34:$L$777,СВЦЭМ!$A$34:$A$777,$A428,СВЦЭМ!$B$34:$B$777,Q$401)+'СЕТ СН'!$F$13</f>
        <v>420.23726335999999</v>
      </c>
      <c r="R428" s="37">
        <f>SUMIFS(СВЦЭМ!$L$34:$L$777,СВЦЭМ!$A$34:$A$777,$A428,СВЦЭМ!$B$34:$B$777,R$401)+'СЕТ СН'!$F$13</f>
        <v>422.30783457000001</v>
      </c>
      <c r="S428" s="37">
        <f>SUMIFS(СВЦЭМ!$L$34:$L$777,СВЦЭМ!$A$34:$A$777,$A428,СВЦЭМ!$B$34:$B$777,S$401)+'СЕТ СН'!$F$13</f>
        <v>422.87352034000003</v>
      </c>
      <c r="T428" s="37">
        <f>SUMIFS(СВЦЭМ!$L$34:$L$777,СВЦЭМ!$A$34:$A$777,$A428,СВЦЭМ!$B$34:$B$777,T$401)+'СЕТ СН'!$F$13</f>
        <v>407.60839730999999</v>
      </c>
      <c r="U428" s="37">
        <f>SUMIFS(СВЦЭМ!$L$34:$L$777,СВЦЭМ!$A$34:$A$777,$A428,СВЦЭМ!$B$34:$B$777,U$401)+'СЕТ СН'!$F$13</f>
        <v>384.56509769000002</v>
      </c>
      <c r="V428" s="37">
        <f>SUMIFS(СВЦЭМ!$L$34:$L$777,СВЦЭМ!$A$34:$A$777,$A428,СВЦЭМ!$B$34:$B$777,V$401)+'СЕТ СН'!$F$13</f>
        <v>401.72845353999998</v>
      </c>
      <c r="W428" s="37">
        <f>SUMIFS(СВЦЭМ!$L$34:$L$777,СВЦЭМ!$A$34:$A$777,$A428,СВЦЭМ!$B$34:$B$777,W$401)+'СЕТ СН'!$F$13</f>
        <v>385.62221657999999</v>
      </c>
      <c r="X428" s="37">
        <f>SUMIFS(СВЦЭМ!$L$34:$L$777,СВЦЭМ!$A$34:$A$777,$A428,СВЦЭМ!$B$34:$B$777,X$401)+'СЕТ СН'!$F$13</f>
        <v>396.10837108999999</v>
      </c>
      <c r="Y428" s="37">
        <f>SUMIFS(СВЦЭМ!$L$34:$L$777,СВЦЭМ!$A$34:$A$777,$A428,СВЦЭМ!$B$34:$B$777,Y$401)+'СЕТ СН'!$F$13</f>
        <v>466.10506531999999</v>
      </c>
    </row>
    <row r="429" spans="1:25" ht="15.75" x14ac:dyDescent="0.2">
      <c r="A429" s="36">
        <f t="shared" si="11"/>
        <v>42641</v>
      </c>
      <c r="B429" s="37">
        <f>SUMIFS(СВЦЭМ!$L$34:$L$777,СВЦЭМ!$A$34:$A$777,$A429,СВЦЭМ!$B$34:$B$777,B$401)+'СЕТ СН'!$F$13</f>
        <v>562.22964034999995</v>
      </c>
      <c r="C429" s="37">
        <f>SUMIFS(СВЦЭМ!$L$34:$L$777,СВЦЭМ!$A$34:$A$777,$A429,СВЦЭМ!$B$34:$B$777,C$401)+'СЕТ СН'!$F$13</f>
        <v>617.65667175999999</v>
      </c>
      <c r="D429" s="37">
        <f>SUMIFS(СВЦЭМ!$L$34:$L$777,СВЦЭМ!$A$34:$A$777,$A429,СВЦЭМ!$B$34:$B$777,D$401)+'СЕТ СН'!$F$13</f>
        <v>646.72743807999996</v>
      </c>
      <c r="E429" s="37">
        <f>SUMIFS(СВЦЭМ!$L$34:$L$777,СВЦЭМ!$A$34:$A$777,$A429,СВЦЭМ!$B$34:$B$777,E$401)+'СЕТ СН'!$F$13</f>
        <v>652.87604378000003</v>
      </c>
      <c r="F429" s="37">
        <f>SUMIFS(СВЦЭМ!$L$34:$L$777,СВЦЭМ!$A$34:$A$777,$A429,СВЦЭМ!$B$34:$B$777,F$401)+'СЕТ СН'!$F$13</f>
        <v>649.11061136000001</v>
      </c>
      <c r="G429" s="37">
        <f>SUMIFS(СВЦЭМ!$L$34:$L$777,СВЦЭМ!$A$34:$A$777,$A429,СВЦЭМ!$B$34:$B$777,G$401)+'СЕТ СН'!$F$13</f>
        <v>627.17981471999997</v>
      </c>
      <c r="H429" s="37">
        <f>SUMIFS(СВЦЭМ!$L$34:$L$777,СВЦЭМ!$A$34:$A$777,$A429,СВЦЭМ!$B$34:$B$777,H$401)+'СЕТ СН'!$F$13</f>
        <v>570.60808157999998</v>
      </c>
      <c r="I429" s="37">
        <f>SUMIFS(СВЦЭМ!$L$34:$L$777,СВЦЭМ!$A$34:$A$777,$A429,СВЦЭМ!$B$34:$B$777,I$401)+'СЕТ СН'!$F$13</f>
        <v>522.95205668000006</v>
      </c>
      <c r="J429" s="37">
        <f>SUMIFS(СВЦЭМ!$L$34:$L$777,СВЦЭМ!$A$34:$A$777,$A429,СВЦЭМ!$B$34:$B$777,J$401)+'СЕТ СН'!$F$13</f>
        <v>492.66147923</v>
      </c>
      <c r="K429" s="37">
        <f>SUMIFS(СВЦЭМ!$L$34:$L$777,СВЦЭМ!$A$34:$A$777,$A429,СВЦЭМ!$B$34:$B$777,K$401)+'СЕТ СН'!$F$13</f>
        <v>452.93857442000001</v>
      </c>
      <c r="L429" s="37">
        <f>SUMIFS(СВЦЭМ!$L$34:$L$777,СВЦЭМ!$A$34:$A$777,$A429,СВЦЭМ!$B$34:$B$777,L$401)+'СЕТ СН'!$F$13</f>
        <v>432.45806944999998</v>
      </c>
      <c r="M429" s="37">
        <f>SUMIFS(СВЦЭМ!$L$34:$L$777,СВЦЭМ!$A$34:$A$777,$A429,СВЦЭМ!$B$34:$B$777,M$401)+'СЕТ СН'!$F$13</f>
        <v>431.90030669999999</v>
      </c>
      <c r="N429" s="37">
        <f>SUMIFS(СВЦЭМ!$L$34:$L$777,СВЦЭМ!$A$34:$A$777,$A429,СВЦЭМ!$B$34:$B$777,N$401)+'СЕТ СН'!$F$13</f>
        <v>436.06559082000001</v>
      </c>
      <c r="O429" s="37">
        <f>SUMIFS(СВЦЭМ!$L$34:$L$777,СВЦЭМ!$A$34:$A$777,$A429,СВЦЭМ!$B$34:$B$777,O$401)+'СЕТ СН'!$F$13</f>
        <v>436.67137378000001</v>
      </c>
      <c r="P429" s="37">
        <f>SUMIFS(СВЦЭМ!$L$34:$L$777,СВЦЭМ!$A$34:$A$777,$A429,СВЦЭМ!$B$34:$B$777,P$401)+'СЕТ СН'!$F$13</f>
        <v>445.59939360999999</v>
      </c>
      <c r="Q429" s="37">
        <f>SUMIFS(СВЦЭМ!$L$34:$L$777,СВЦЭМ!$A$34:$A$777,$A429,СВЦЭМ!$B$34:$B$777,Q$401)+'СЕТ СН'!$F$13</f>
        <v>463.20822152</v>
      </c>
      <c r="R429" s="37">
        <f>SUMIFS(СВЦЭМ!$L$34:$L$777,СВЦЭМ!$A$34:$A$777,$A429,СВЦЭМ!$B$34:$B$777,R$401)+'СЕТ СН'!$F$13</f>
        <v>464.92233266</v>
      </c>
      <c r="S429" s="37">
        <f>SUMIFS(СВЦЭМ!$L$34:$L$777,СВЦЭМ!$A$34:$A$777,$A429,СВЦЭМ!$B$34:$B$777,S$401)+'СЕТ СН'!$F$13</f>
        <v>465.80524766000002</v>
      </c>
      <c r="T429" s="37">
        <f>SUMIFS(СВЦЭМ!$L$34:$L$777,СВЦЭМ!$A$34:$A$777,$A429,СВЦЭМ!$B$34:$B$777,T$401)+'СЕТ СН'!$F$13</f>
        <v>450.47089223</v>
      </c>
      <c r="U429" s="37">
        <f>SUMIFS(СВЦЭМ!$L$34:$L$777,СВЦЭМ!$A$34:$A$777,$A429,СВЦЭМ!$B$34:$B$777,U$401)+'СЕТ СН'!$F$13</f>
        <v>428.67505032000003</v>
      </c>
      <c r="V429" s="37">
        <f>SUMIFS(СВЦЭМ!$L$34:$L$777,СВЦЭМ!$A$34:$A$777,$A429,СВЦЭМ!$B$34:$B$777,V$401)+'СЕТ СН'!$F$13</f>
        <v>432.07910326000001</v>
      </c>
      <c r="W429" s="37">
        <f>SUMIFS(СВЦЭМ!$L$34:$L$777,СВЦЭМ!$A$34:$A$777,$A429,СВЦЭМ!$B$34:$B$777,W$401)+'СЕТ СН'!$F$13</f>
        <v>427.54645992000002</v>
      </c>
      <c r="X429" s="37">
        <f>SUMIFS(СВЦЭМ!$L$34:$L$777,СВЦЭМ!$A$34:$A$777,$A429,СВЦЭМ!$B$34:$B$777,X$401)+'СЕТ СН'!$F$13</f>
        <v>449.55385901</v>
      </c>
      <c r="Y429" s="37">
        <f>SUMIFS(СВЦЭМ!$L$34:$L$777,СВЦЭМ!$A$34:$A$777,$A429,СВЦЭМ!$B$34:$B$777,Y$401)+'СЕТ СН'!$F$13</f>
        <v>503.91005573000001</v>
      </c>
    </row>
    <row r="430" spans="1:25" ht="15.75" x14ac:dyDescent="0.2">
      <c r="A430" s="36">
        <f t="shared" si="11"/>
        <v>42642</v>
      </c>
      <c r="B430" s="37">
        <f>SUMIFS(СВЦЭМ!$L$34:$L$777,СВЦЭМ!$A$34:$A$777,$A430,СВЦЭМ!$B$34:$B$777,B$401)+'СЕТ СН'!$F$13</f>
        <v>468.81292181999999</v>
      </c>
      <c r="C430" s="37">
        <f>SUMIFS(СВЦЭМ!$L$34:$L$777,СВЦЭМ!$A$34:$A$777,$A430,СВЦЭМ!$B$34:$B$777,C$401)+'СЕТ СН'!$F$13</f>
        <v>524.74437716</v>
      </c>
      <c r="D430" s="37">
        <f>SUMIFS(СВЦЭМ!$L$34:$L$777,СВЦЭМ!$A$34:$A$777,$A430,СВЦЭМ!$B$34:$B$777,D$401)+'СЕТ СН'!$F$13</f>
        <v>548.22120418999998</v>
      </c>
      <c r="E430" s="37">
        <f>SUMIFS(СВЦЭМ!$L$34:$L$777,СВЦЭМ!$A$34:$A$777,$A430,СВЦЭМ!$B$34:$B$777,E$401)+'СЕТ СН'!$F$13</f>
        <v>553.97052942000005</v>
      </c>
      <c r="F430" s="37">
        <f>SUMIFS(СВЦЭМ!$L$34:$L$777,СВЦЭМ!$A$34:$A$777,$A430,СВЦЭМ!$B$34:$B$777,F$401)+'СЕТ СН'!$F$13</f>
        <v>546.72676326999999</v>
      </c>
      <c r="G430" s="37">
        <f>SUMIFS(СВЦЭМ!$L$34:$L$777,СВЦЭМ!$A$34:$A$777,$A430,СВЦЭМ!$B$34:$B$777,G$401)+'СЕТ СН'!$F$13</f>
        <v>537.08062396000003</v>
      </c>
      <c r="H430" s="37">
        <f>SUMIFS(СВЦЭМ!$L$34:$L$777,СВЦЭМ!$A$34:$A$777,$A430,СВЦЭМ!$B$34:$B$777,H$401)+'СЕТ СН'!$F$13</f>
        <v>560.42830273000004</v>
      </c>
      <c r="I430" s="37">
        <f>SUMIFS(СВЦЭМ!$L$34:$L$777,СВЦЭМ!$A$34:$A$777,$A430,СВЦЭМ!$B$34:$B$777,I$401)+'СЕТ СН'!$F$13</f>
        <v>549.57367912999996</v>
      </c>
      <c r="J430" s="37">
        <f>SUMIFS(СВЦЭМ!$L$34:$L$777,СВЦЭМ!$A$34:$A$777,$A430,СВЦЭМ!$B$34:$B$777,J$401)+'СЕТ СН'!$F$13</f>
        <v>497.30971528999999</v>
      </c>
      <c r="K430" s="37">
        <f>SUMIFS(СВЦЭМ!$L$34:$L$777,СВЦЭМ!$A$34:$A$777,$A430,СВЦЭМ!$B$34:$B$777,K$401)+'СЕТ СН'!$F$13</f>
        <v>491.76124005999998</v>
      </c>
      <c r="L430" s="37">
        <f>SUMIFS(СВЦЭМ!$L$34:$L$777,СВЦЭМ!$A$34:$A$777,$A430,СВЦЭМ!$B$34:$B$777,L$401)+'СЕТ СН'!$F$13</f>
        <v>466.83091085000001</v>
      </c>
      <c r="M430" s="37">
        <f>SUMIFS(СВЦЭМ!$L$34:$L$777,СВЦЭМ!$A$34:$A$777,$A430,СВЦЭМ!$B$34:$B$777,M$401)+'СЕТ СН'!$F$13</f>
        <v>472.22061724999998</v>
      </c>
      <c r="N430" s="37">
        <f>SUMIFS(СВЦЭМ!$L$34:$L$777,СВЦЭМ!$A$34:$A$777,$A430,СВЦЭМ!$B$34:$B$777,N$401)+'СЕТ СН'!$F$13</f>
        <v>465.02143453000002</v>
      </c>
      <c r="O430" s="37">
        <f>SUMIFS(СВЦЭМ!$L$34:$L$777,СВЦЭМ!$A$34:$A$777,$A430,СВЦЭМ!$B$34:$B$777,O$401)+'СЕТ СН'!$F$13</f>
        <v>471.40689741</v>
      </c>
      <c r="P430" s="37">
        <f>SUMIFS(СВЦЭМ!$L$34:$L$777,СВЦЭМ!$A$34:$A$777,$A430,СВЦЭМ!$B$34:$B$777,P$401)+'СЕТ СН'!$F$13</f>
        <v>491.62843888999998</v>
      </c>
      <c r="Q430" s="37">
        <f>SUMIFS(СВЦЭМ!$L$34:$L$777,СВЦЭМ!$A$34:$A$777,$A430,СВЦЭМ!$B$34:$B$777,Q$401)+'СЕТ СН'!$F$13</f>
        <v>557.99160323000001</v>
      </c>
      <c r="R430" s="37">
        <f>SUMIFS(СВЦЭМ!$L$34:$L$777,СВЦЭМ!$A$34:$A$777,$A430,СВЦЭМ!$B$34:$B$777,R$401)+'СЕТ СН'!$F$13</f>
        <v>627.16870219999998</v>
      </c>
      <c r="S430" s="37">
        <f>SUMIFS(СВЦЭМ!$L$34:$L$777,СВЦЭМ!$A$34:$A$777,$A430,СВЦЭМ!$B$34:$B$777,S$401)+'СЕТ СН'!$F$13</f>
        <v>607.44512785999996</v>
      </c>
      <c r="T430" s="37">
        <f>SUMIFS(СВЦЭМ!$L$34:$L$777,СВЦЭМ!$A$34:$A$777,$A430,СВЦЭМ!$B$34:$B$777,T$401)+'СЕТ СН'!$F$13</f>
        <v>455.65602751</v>
      </c>
      <c r="U430" s="37">
        <f>SUMIFS(СВЦЭМ!$L$34:$L$777,СВЦЭМ!$A$34:$A$777,$A430,СВЦЭМ!$B$34:$B$777,U$401)+'СЕТ СН'!$F$13</f>
        <v>456.07759393999999</v>
      </c>
      <c r="V430" s="37">
        <f>SUMIFS(СВЦЭМ!$L$34:$L$777,СВЦЭМ!$A$34:$A$777,$A430,СВЦЭМ!$B$34:$B$777,V$401)+'СЕТ СН'!$F$13</f>
        <v>451.1748422</v>
      </c>
      <c r="W430" s="37">
        <f>SUMIFS(СВЦЭМ!$L$34:$L$777,СВЦЭМ!$A$34:$A$777,$A430,СВЦЭМ!$B$34:$B$777,W$401)+'СЕТ СН'!$F$13</f>
        <v>454.87067992999999</v>
      </c>
      <c r="X430" s="37">
        <f>SUMIFS(СВЦЭМ!$L$34:$L$777,СВЦЭМ!$A$34:$A$777,$A430,СВЦЭМ!$B$34:$B$777,X$401)+'СЕТ СН'!$F$13</f>
        <v>446.87499181999999</v>
      </c>
      <c r="Y430" s="37">
        <f>SUMIFS(СВЦЭМ!$L$34:$L$777,СВЦЭМ!$A$34:$A$777,$A430,СВЦЭМ!$B$34:$B$777,Y$401)+'СЕТ СН'!$F$13</f>
        <v>452.32860343999999</v>
      </c>
    </row>
    <row r="431" spans="1:25" ht="15.75" x14ac:dyDescent="0.2">
      <c r="A431" s="36">
        <f t="shared" si="11"/>
        <v>42643</v>
      </c>
      <c r="B431" s="37">
        <f>SUMIFS(СВЦЭМ!$L$34:$L$777,СВЦЭМ!$A$34:$A$777,$A431,СВЦЭМ!$B$34:$B$777,B$401)+'СЕТ СН'!$F$13</f>
        <v>566.96130141000003</v>
      </c>
      <c r="C431" s="37">
        <f>SUMIFS(СВЦЭМ!$L$34:$L$777,СВЦЭМ!$A$34:$A$777,$A431,СВЦЭМ!$B$34:$B$777,C$401)+'СЕТ СН'!$F$13</f>
        <v>642.33177094999996</v>
      </c>
      <c r="D431" s="37">
        <f>SUMIFS(СВЦЭМ!$L$34:$L$777,СВЦЭМ!$A$34:$A$777,$A431,СВЦЭМ!$B$34:$B$777,D$401)+'СЕТ СН'!$F$13</f>
        <v>638.73051926999995</v>
      </c>
      <c r="E431" s="37">
        <f>SUMIFS(СВЦЭМ!$L$34:$L$777,СВЦЭМ!$A$34:$A$777,$A431,СВЦЭМ!$B$34:$B$777,E$401)+'СЕТ СН'!$F$13</f>
        <v>659.59114260000001</v>
      </c>
      <c r="F431" s="37">
        <f>SUMIFS(СВЦЭМ!$L$34:$L$777,СВЦЭМ!$A$34:$A$777,$A431,СВЦЭМ!$B$34:$B$777,F$401)+'СЕТ СН'!$F$13</f>
        <v>658.60761751999996</v>
      </c>
      <c r="G431" s="37">
        <f>SUMIFS(СВЦЭМ!$L$34:$L$777,СВЦЭМ!$A$34:$A$777,$A431,СВЦЭМ!$B$34:$B$777,G$401)+'СЕТ СН'!$F$13</f>
        <v>642.81227945000001</v>
      </c>
      <c r="H431" s="37">
        <f>SUMIFS(СВЦЭМ!$L$34:$L$777,СВЦЭМ!$A$34:$A$777,$A431,СВЦЭМ!$B$34:$B$777,H$401)+'СЕТ СН'!$F$13</f>
        <v>608.04804665999995</v>
      </c>
      <c r="I431" s="37">
        <f>SUMIFS(СВЦЭМ!$L$34:$L$777,СВЦЭМ!$A$34:$A$777,$A431,СВЦЭМ!$B$34:$B$777,I$401)+'СЕТ СН'!$F$13</f>
        <v>543.61749067000005</v>
      </c>
      <c r="J431" s="37">
        <f>SUMIFS(СВЦЭМ!$L$34:$L$777,СВЦЭМ!$A$34:$A$777,$A431,СВЦЭМ!$B$34:$B$777,J$401)+'СЕТ СН'!$F$13</f>
        <v>524.49631836000003</v>
      </c>
      <c r="K431" s="37">
        <f>SUMIFS(СВЦЭМ!$L$34:$L$777,СВЦЭМ!$A$34:$A$777,$A431,СВЦЭМ!$B$34:$B$777,K$401)+'СЕТ СН'!$F$13</f>
        <v>490.46466408999999</v>
      </c>
      <c r="L431" s="37">
        <f>SUMIFS(СВЦЭМ!$L$34:$L$777,СВЦЭМ!$A$34:$A$777,$A431,СВЦЭМ!$B$34:$B$777,L$401)+'СЕТ СН'!$F$13</f>
        <v>493.61001369000002</v>
      </c>
      <c r="M431" s="37">
        <f>SUMIFS(СВЦЭМ!$L$34:$L$777,СВЦЭМ!$A$34:$A$777,$A431,СВЦЭМ!$B$34:$B$777,M$401)+'СЕТ СН'!$F$13</f>
        <v>507.15297839999999</v>
      </c>
      <c r="N431" s="37">
        <f>SUMIFS(СВЦЭМ!$L$34:$L$777,СВЦЭМ!$A$34:$A$777,$A431,СВЦЭМ!$B$34:$B$777,N$401)+'СЕТ СН'!$F$13</f>
        <v>508.79873600000002</v>
      </c>
      <c r="O431" s="37">
        <f>SUMIFS(СВЦЭМ!$L$34:$L$777,СВЦЭМ!$A$34:$A$777,$A431,СВЦЭМ!$B$34:$B$777,O$401)+'СЕТ СН'!$F$13</f>
        <v>512.47743652999998</v>
      </c>
      <c r="P431" s="37">
        <f>SUMIFS(СВЦЭМ!$L$34:$L$777,СВЦЭМ!$A$34:$A$777,$A431,СВЦЭМ!$B$34:$B$777,P$401)+'СЕТ СН'!$F$13</f>
        <v>505.10780650999999</v>
      </c>
      <c r="Q431" s="37">
        <f>SUMIFS(СВЦЭМ!$L$34:$L$777,СВЦЭМ!$A$34:$A$777,$A431,СВЦЭМ!$B$34:$B$777,Q$401)+'СЕТ СН'!$F$13</f>
        <v>505.83658358000002</v>
      </c>
      <c r="R431" s="37">
        <f>SUMIFS(СВЦЭМ!$L$34:$L$777,СВЦЭМ!$A$34:$A$777,$A431,СВЦЭМ!$B$34:$B$777,R$401)+'СЕТ СН'!$F$13</f>
        <v>499.83004686999999</v>
      </c>
      <c r="S431" s="37">
        <f>SUMIFS(СВЦЭМ!$L$34:$L$777,СВЦЭМ!$A$34:$A$777,$A431,СВЦЭМ!$B$34:$B$777,S$401)+'СЕТ СН'!$F$13</f>
        <v>506.07237301999999</v>
      </c>
      <c r="T431" s="37">
        <f>SUMIFS(СВЦЭМ!$L$34:$L$777,СВЦЭМ!$A$34:$A$777,$A431,СВЦЭМ!$B$34:$B$777,T$401)+'СЕТ СН'!$F$13</f>
        <v>494.4840165</v>
      </c>
      <c r="U431" s="37">
        <f>SUMIFS(СВЦЭМ!$L$34:$L$777,СВЦЭМ!$A$34:$A$777,$A431,СВЦЭМ!$B$34:$B$777,U$401)+'СЕТ СН'!$F$13</f>
        <v>493.06941885999998</v>
      </c>
      <c r="V431" s="37">
        <f>SUMIFS(СВЦЭМ!$L$34:$L$777,СВЦЭМ!$A$34:$A$777,$A431,СВЦЭМ!$B$34:$B$777,V$401)+'СЕТ СН'!$F$13</f>
        <v>507.63575904999999</v>
      </c>
      <c r="W431" s="37">
        <f>SUMIFS(СВЦЭМ!$L$34:$L$777,СВЦЭМ!$A$34:$A$777,$A431,СВЦЭМ!$B$34:$B$777,W$401)+'СЕТ СН'!$F$13</f>
        <v>515.13737303000005</v>
      </c>
      <c r="X431" s="37">
        <f>SUMIFS(СВЦЭМ!$L$34:$L$777,СВЦЭМ!$A$34:$A$777,$A431,СВЦЭМ!$B$34:$B$777,X$401)+'СЕТ СН'!$F$13</f>
        <v>460.86604381000001</v>
      </c>
      <c r="Y431" s="37">
        <f>SUMIFS(СВЦЭМ!$L$34:$L$777,СВЦЭМ!$A$34:$A$777,$A431,СВЦЭМ!$B$34:$B$777,Y$401)+'СЕТ СН'!$F$13</f>
        <v>490.73106498999999</v>
      </c>
    </row>
    <row r="432" spans="1:25" ht="15.75" x14ac:dyDescent="0.2">
      <c r="A432" s="36">
        <f t="shared" si="11"/>
        <v>42644</v>
      </c>
      <c r="B432" s="37">
        <f>SUMIFS(СВЦЭМ!$L$34:$L$777,СВЦЭМ!$A$34:$A$777,$A432,СВЦЭМ!$B$34:$B$777,B$401)+'СЕТ СН'!$F$13</f>
        <v>0</v>
      </c>
      <c r="C432" s="37">
        <f>SUMIFS(СВЦЭМ!$L$34:$L$777,СВЦЭМ!$A$34:$A$777,$A432,СВЦЭМ!$B$34:$B$777,C$401)+'СЕТ СН'!$F$13</f>
        <v>0</v>
      </c>
      <c r="D432" s="37">
        <f>SUMIFS(СВЦЭМ!$L$34:$L$777,СВЦЭМ!$A$34:$A$777,$A432,СВЦЭМ!$B$34:$B$777,D$401)+'СЕТ СН'!$F$13</f>
        <v>0</v>
      </c>
      <c r="E432" s="37">
        <f>SUMIFS(СВЦЭМ!$L$34:$L$777,СВЦЭМ!$A$34:$A$777,$A432,СВЦЭМ!$B$34:$B$777,E$401)+'СЕТ СН'!$F$13</f>
        <v>0</v>
      </c>
      <c r="F432" s="37">
        <f>SUMIFS(СВЦЭМ!$L$34:$L$777,СВЦЭМ!$A$34:$A$777,$A432,СВЦЭМ!$B$34:$B$777,F$401)+'СЕТ СН'!$F$13</f>
        <v>0</v>
      </c>
      <c r="G432" s="37">
        <f>SUMIFS(СВЦЭМ!$L$34:$L$777,СВЦЭМ!$A$34:$A$777,$A432,СВЦЭМ!$B$34:$B$777,G$401)+'СЕТ СН'!$F$13</f>
        <v>0</v>
      </c>
      <c r="H432" s="37">
        <f>SUMIFS(СВЦЭМ!$L$34:$L$777,СВЦЭМ!$A$34:$A$777,$A432,СВЦЭМ!$B$34:$B$777,H$401)+'СЕТ СН'!$F$13</f>
        <v>0</v>
      </c>
      <c r="I432" s="37">
        <f>SUMIFS(СВЦЭМ!$L$34:$L$777,СВЦЭМ!$A$34:$A$777,$A432,СВЦЭМ!$B$34:$B$777,I$401)+'СЕТ СН'!$F$13</f>
        <v>0</v>
      </c>
      <c r="J432" s="37">
        <f>SUMIFS(СВЦЭМ!$L$34:$L$777,СВЦЭМ!$A$34:$A$777,$A432,СВЦЭМ!$B$34:$B$777,J$401)+'СЕТ СН'!$F$13</f>
        <v>0</v>
      </c>
      <c r="K432" s="37">
        <f>SUMIFS(СВЦЭМ!$L$34:$L$777,СВЦЭМ!$A$34:$A$777,$A432,СВЦЭМ!$B$34:$B$777,K$401)+'СЕТ СН'!$F$13</f>
        <v>0</v>
      </c>
      <c r="L432" s="37">
        <f>SUMIFS(СВЦЭМ!$L$34:$L$777,СВЦЭМ!$A$34:$A$777,$A432,СВЦЭМ!$B$34:$B$777,L$401)+'СЕТ СН'!$F$13</f>
        <v>0</v>
      </c>
      <c r="M432" s="37">
        <f>SUMIFS(СВЦЭМ!$L$34:$L$777,СВЦЭМ!$A$34:$A$777,$A432,СВЦЭМ!$B$34:$B$777,M$401)+'СЕТ СН'!$F$13</f>
        <v>0</v>
      </c>
      <c r="N432" s="37">
        <f>SUMIFS(СВЦЭМ!$L$34:$L$777,СВЦЭМ!$A$34:$A$777,$A432,СВЦЭМ!$B$34:$B$777,N$401)+'СЕТ СН'!$F$13</f>
        <v>0</v>
      </c>
      <c r="O432" s="37">
        <f>SUMIFS(СВЦЭМ!$L$34:$L$777,СВЦЭМ!$A$34:$A$777,$A432,СВЦЭМ!$B$34:$B$777,O$401)+'СЕТ СН'!$F$13</f>
        <v>0</v>
      </c>
      <c r="P432" s="37">
        <f>SUMIFS(СВЦЭМ!$L$34:$L$777,СВЦЭМ!$A$34:$A$777,$A432,СВЦЭМ!$B$34:$B$777,P$401)+'СЕТ СН'!$F$13</f>
        <v>0</v>
      </c>
      <c r="Q432" s="37">
        <f>SUMIFS(СВЦЭМ!$L$34:$L$777,СВЦЭМ!$A$34:$A$777,$A432,СВЦЭМ!$B$34:$B$777,Q$401)+'СЕТ СН'!$F$13</f>
        <v>0</v>
      </c>
      <c r="R432" s="37">
        <f>SUMIFS(СВЦЭМ!$L$34:$L$777,СВЦЭМ!$A$34:$A$777,$A432,СВЦЭМ!$B$34:$B$777,R$401)+'СЕТ СН'!$F$13</f>
        <v>0</v>
      </c>
      <c r="S432" s="37">
        <f>SUMIFS(СВЦЭМ!$L$34:$L$777,СВЦЭМ!$A$34:$A$777,$A432,СВЦЭМ!$B$34:$B$777,S$401)+'СЕТ СН'!$F$13</f>
        <v>0</v>
      </c>
      <c r="T432" s="37">
        <f>SUMIFS(СВЦЭМ!$L$34:$L$777,СВЦЭМ!$A$34:$A$777,$A432,СВЦЭМ!$B$34:$B$777,T$401)+'СЕТ СН'!$F$13</f>
        <v>0</v>
      </c>
      <c r="U432" s="37">
        <f>SUMIFS(СВЦЭМ!$L$34:$L$777,СВЦЭМ!$A$34:$A$777,$A432,СВЦЭМ!$B$34:$B$777,U$401)+'СЕТ СН'!$F$13</f>
        <v>0</v>
      </c>
      <c r="V432" s="37">
        <f>SUMIFS(СВЦЭМ!$L$34:$L$777,СВЦЭМ!$A$34:$A$777,$A432,СВЦЭМ!$B$34:$B$777,V$401)+'СЕТ СН'!$F$13</f>
        <v>0</v>
      </c>
      <c r="W432" s="37">
        <f>SUMIFS(СВЦЭМ!$L$34:$L$777,СВЦЭМ!$A$34:$A$777,$A432,СВЦЭМ!$B$34:$B$777,W$401)+'СЕТ СН'!$F$13</f>
        <v>0</v>
      </c>
      <c r="X432" s="37">
        <f>SUMIFS(СВЦЭМ!$L$34:$L$777,СВЦЭМ!$A$34:$A$777,$A432,СВЦЭМ!$B$34:$B$777,X$401)+'СЕТ СН'!$F$13</f>
        <v>0</v>
      </c>
      <c r="Y432" s="37">
        <f>SUMIFS(СВЦЭМ!$L$34:$L$777,СВЦЭМ!$A$34:$A$777,$A432,СВЦЭМ!$B$34:$B$777,Y$401)+'СЕТ СН'!$F$13</f>
        <v>0</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4" t="s">
        <v>136</v>
      </c>
      <c r="B435" s="144"/>
      <c r="C435" s="144"/>
      <c r="D435" s="144"/>
      <c r="E435" s="144"/>
      <c r="F435" s="144"/>
      <c r="G435" s="144"/>
      <c r="H435" s="144"/>
      <c r="I435" s="144"/>
      <c r="J435" s="144"/>
      <c r="K435" s="144"/>
      <c r="L435" s="145">
        <f>СВЦЭМ!$D$18+'СЕТ СН'!$F$14</f>
        <v>0</v>
      </c>
      <c r="M435" s="146"/>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15.75" x14ac:dyDescent="0.2">
      <c r="A437" s="122" t="s">
        <v>77</v>
      </c>
      <c r="B437" s="123"/>
      <c r="C437" s="123"/>
      <c r="D437" s="123"/>
      <c r="E437" s="123"/>
      <c r="F437" s="123"/>
      <c r="G437" s="123"/>
      <c r="H437" s="123"/>
      <c r="I437" s="123"/>
      <c r="J437" s="123"/>
      <c r="K437" s="123"/>
      <c r="L437" s="123"/>
      <c r="M437" s="124"/>
      <c r="N437" s="111">
        <f>СВЦЭМ!$D$12+'СЕТ СН'!$F$10</f>
        <v>269430.47600924288</v>
      </c>
      <c r="O437" s="112"/>
      <c r="P437" s="48"/>
      <c r="Q437" s="48"/>
      <c r="R437" s="48"/>
      <c r="S437" s="48"/>
      <c r="T437" s="48"/>
      <c r="U437" s="48"/>
      <c r="V437" s="48"/>
      <c r="W437" s="48"/>
      <c r="X437" s="48"/>
      <c r="Y437" s="48"/>
    </row>
    <row r="438" spans="1:26" ht="30" customHeight="1" x14ac:dyDescent="0.25"/>
    <row r="439" spans="1:26" ht="15.75" x14ac:dyDescent="0.25">
      <c r="A439" s="132" t="s">
        <v>78</v>
      </c>
      <c r="B439" s="133"/>
      <c r="C439" s="133"/>
      <c r="D439" s="133"/>
      <c r="E439" s="133"/>
      <c r="F439" s="133"/>
      <c r="G439" s="133"/>
      <c r="H439" s="133"/>
      <c r="I439" s="133"/>
      <c r="J439" s="133"/>
      <c r="K439" s="133"/>
      <c r="L439" s="133"/>
      <c r="M439" s="134"/>
      <c r="N439" s="141" t="s">
        <v>29</v>
      </c>
      <c r="O439" s="141"/>
      <c r="P439" s="141"/>
      <c r="Q439" s="141"/>
      <c r="R439" s="141"/>
      <c r="S439" s="141"/>
      <c r="T439" s="141"/>
      <c r="U439" s="141"/>
    </row>
    <row r="440" spans="1:26" ht="15.75" x14ac:dyDescent="0.25">
      <c r="A440" s="135"/>
      <c r="B440" s="136"/>
      <c r="C440" s="136"/>
      <c r="D440" s="136"/>
      <c r="E440" s="136"/>
      <c r="F440" s="136"/>
      <c r="G440" s="136"/>
      <c r="H440" s="136"/>
      <c r="I440" s="136"/>
      <c r="J440" s="136"/>
      <c r="K440" s="136"/>
      <c r="L440" s="136"/>
      <c r="M440" s="137"/>
      <c r="N440" s="142" t="s">
        <v>0</v>
      </c>
      <c r="O440" s="142"/>
      <c r="P440" s="142" t="s">
        <v>1</v>
      </c>
      <c r="Q440" s="142"/>
      <c r="R440" s="142" t="s">
        <v>2</v>
      </c>
      <c r="S440" s="142"/>
      <c r="T440" s="142" t="s">
        <v>3</v>
      </c>
      <c r="U440" s="142"/>
    </row>
    <row r="441" spans="1:26" ht="15.75" x14ac:dyDescent="0.25">
      <c r="A441" s="138"/>
      <c r="B441" s="139"/>
      <c r="C441" s="139"/>
      <c r="D441" s="139"/>
      <c r="E441" s="139"/>
      <c r="F441" s="139"/>
      <c r="G441" s="139"/>
      <c r="H441" s="139"/>
      <c r="I441" s="139"/>
      <c r="J441" s="139"/>
      <c r="K441" s="139"/>
      <c r="L441" s="139"/>
      <c r="M441" s="140"/>
      <c r="N441" s="131">
        <f>'СЕТ СН'!$F$7</f>
        <v>1543764.35</v>
      </c>
      <c r="O441" s="131"/>
      <c r="P441" s="131">
        <f>'СЕТ СН'!$G$7</f>
        <v>1250321.42</v>
      </c>
      <c r="Q441" s="131"/>
      <c r="R441" s="131">
        <f>'СЕТ СН'!$H$7</f>
        <v>1465381.6</v>
      </c>
      <c r="S441" s="131"/>
      <c r="T441" s="131">
        <f>'СЕТ СН'!$I$7</f>
        <v>12313775.779999999</v>
      </c>
      <c r="U441" s="131"/>
    </row>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algorithmName="SHA-512" hashValue="2BOTOG/SxmxrOwBF6wi10uYR5hw0BA3kVp3COvjxIRxvjkvpGPKqS5a2CwahQOxDO11M/K7JR4jvi/AD6ZfyIA==" saltValue="XWox+jWHtoVUJwcMivy8yg==" spinCount="100000" sheet="1" objects="1" scenarios="1" formatCells="0" formatColumns="0" formatRows="0" insertColumns="0" insertRows="0" insertHyperlinks="0" deleteColumns="0" deleteRows="0" sort="0" autoFilter="0" pivotTables="0"/>
  <mergeCells count="41">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A437:M437"/>
    <mergeCell ref="N437:O437"/>
    <mergeCell ref="A439:M441"/>
    <mergeCell ref="N439:U439"/>
    <mergeCell ref="N440:O440"/>
    <mergeCell ref="P440:Q440"/>
    <mergeCell ref="R440:S440"/>
    <mergeCell ref="T440:U440"/>
    <mergeCell ref="N441:O441"/>
    <mergeCell ref="P441:Q441"/>
    <mergeCell ref="R441:S441"/>
    <mergeCell ref="T441:U441"/>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zoomScale="85" zoomScaleNormal="85" zoomScaleSheetLayoutView="80" workbookViewId="0">
      <selection activeCell="E9" sqref="E9"/>
    </sheetView>
  </sheetViews>
  <sheetFormatPr defaultRowHeight="15" x14ac:dyDescent="0.25"/>
  <cols>
    <col min="1" max="1" width="56.25" style="56" customWidth="1"/>
    <col min="2" max="2" width="26.125" style="56" customWidth="1"/>
    <col min="3" max="5" width="12.125" style="56" customWidth="1"/>
    <col min="6" max="9" width="14" style="56" customWidth="1"/>
    <col min="10" max="16384" width="9" style="51"/>
  </cols>
  <sheetData>
    <row r="1" spans="1:9" ht="15.75" x14ac:dyDescent="0.25">
      <c r="A1" s="150" t="s">
        <v>43</v>
      </c>
      <c r="B1" s="150"/>
      <c r="C1" s="150"/>
      <c r="D1" s="150"/>
      <c r="E1" s="150"/>
      <c r="F1" s="150"/>
      <c r="G1" s="150"/>
      <c r="H1" s="150"/>
      <c r="I1" s="150"/>
    </row>
    <row r="2" spans="1:9" x14ac:dyDescent="0.25">
      <c r="A2" s="52"/>
      <c r="B2" s="52"/>
      <c r="C2" s="52"/>
      <c r="D2" s="52"/>
      <c r="E2" s="52"/>
      <c r="F2" s="52"/>
      <c r="G2" s="52"/>
      <c r="H2" s="52"/>
      <c r="I2" s="52"/>
    </row>
    <row r="3" spans="1:9" ht="39" customHeight="1" x14ac:dyDescent="0.2">
      <c r="A3" s="151" t="s">
        <v>15</v>
      </c>
      <c r="B3" s="152" t="s">
        <v>16</v>
      </c>
      <c r="C3" s="152" t="s">
        <v>17</v>
      </c>
      <c r="D3" s="152" t="s">
        <v>18</v>
      </c>
      <c r="E3" s="152" t="s">
        <v>11</v>
      </c>
      <c r="F3" s="152" t="s">
        <v>19</v>
      </c>
      <c r="G3" s="152"/>
      <c r="H3" s="152"/>
      <c r="I3" s="152"/>
    </row>
    <row r="4" spans="1:9" x14ac:dyDescent="0.2">
      <c r="A4" s="151"/>
      <c r="B4" s="152"/>
      <c r="C4" s="152"/>
      <c r="D4" s="152"/>
      <c r="E4" s="152"/>
      <c r="F4" s="53" t="s">
        <v>0</v>
      </c>
      <c r="G4" s="53" t="s">
        <v>1</v>
      </c>
      <c r="H4" s="53" t="s">
        <v>2</v>
      </c>
      <c r="I4" s="53" t="s">
        <v>3</v>
      </c>
    </row>
    <row r="5" spans="1:9" ht="84" customHeight="1" x14ac:dyDescent="0.2">
      <c r="A5" s="54" t="s">
        <v>44</v>
      </c>
      <c r="B5" s="53" t="s">
        <v>137</v>
      </c>
      <c r="C5" s="55">
        <v>42552</v>
      </c>
      <c r="D5" s="55">
        <v>42735</v>
      </c>
      <c r="E5" s="53" t="s">
        <v>20</v>
      </c>
      <c r="F5" s="53">
        <v>3361.55</v>
      </c>
      <c r="G5" s="53">
        <v>3751.31</v>
      </c>
      <c r="H5" s="53">
        <v>4187.91</v>
      </c>
      <c r="I5" s="53">
        <v>4293.6499999999996</v>
      </c>
    </row>
    <row r="6" spans="1:9" ht="84" customHeight="1" x14ac:dyDescent="0.2">
      <c r="A6" s="54" t="s">
        <v>45</v>
      </c>
      <c r="B6" s="53" t="s">
        <v>137</v>
      </c>
      <c r="C6" s="55">
        <v>42552</v>
      </c>
      <c r="D6" s="55">
        <v>42735</v>
      </c>
      <c r="E6" s="53" t="s">
        <v>20</v>
      </c>
      <c r="F6" s="53">
        <v>269.85000000000002</v>
      </c>
      <c r="G6" s="53">
        <v>521.79999999999995</v>
      </c>
      <c r="H6" s="53">
        <v>591.32000000000005</v>
      </c>
      <c r="I6" s="53">
        <v>1089.53</v>
      </c>
    </row>
    <row r="7" spans="1:9" ht="84" customHeight="1" x14ac:dyDescent="0.2">
      <c r="A7" s="54" t="s">
        <v>46</v>
      </c>
      <c r="B7" s="53" t="s">
        <v>137</v>
      </c>
      <c r="C7" s="55">
        <v>42552</v>
      </c>
      <c r="D7" s="55">
        <v>42735</v>
      </c>
      <c r="E7" s="53" t="s">
        <v>21</v>
      </c>
      <c r="F7" s="53">
        <v>1543764.35</v>
      </c>
      <c r="G7" s="53">
        <v>1250321.42</v>
      </c>
      <c r="H7" s="53">
        <v>1465381.6</v>
      </c>
      <c r="I7" s="53">
        <v>12313775.779999999</v>
      </c>
    </row>
    <row r="8" spans="1:9" ht="84" customHeight="1" x14ac:dyDescent="0.2">
      <c r="A8" s="54" t="s">
        <v>125</v>
      </c>
      <c r="B8" s="53" t="s">
        <v>138</v>
      </c>
      <c r="C8" s="55">
        <v>42552</v>
      </c>
      <c r="D8" s="55">
        <v>42735</v>
      </c>
      <c r="E8" s="53" t="s">
        <v>20</v>
      </c>
      <c r="F8" s="53">
        <v>317.63</v>
      </c>
      <c r="G8" s="53">
        <v>317.63</v>
      </c>
      <c r="H8" s="53">
        <v>317.63</v>
      </c>
      <c r="I8" s="53">
        <v>317.63</v>
      </c>
    </row>
    <row r="9" spans="1:9" ht="84" customHeight="1" x14ac:dyDescent="0.2">
      <c r="A9" s="54" t="s">
        <v>126</v>
      </c>
      <c r="B9" s="53" t="s">
        <v>139</v>
      </c>
      <c r="C9" s="55">
        <v>42552</v>
      </c>
      <c r="D9" s="55">
        <v>42735</v>
      </c>
      <c r="E9" s="53" t="s">
        <v>20</v>
      </c>
      <c r="F9" s="53">
        <v>317.63</v>
      </c>
      <c r="G9" s="53">
        <v>317.63</v>
      </c>
      <c r="H9" s="53">
        <v>317.63</v>
      </c>
      <c r="I9" s="53">
        <v>317.63</v>
      </c>
    </row>
    <row r="10" spans="1:9" ht="84" customHeight="1" x14ac:dyDescent="0.2">
      <c r="A10" s="54" t="s">
        <v>83</v>
      </c>
      <c r="B10" s="53" t="s">
        <v>140</v>
      </c>
      <c r="C10" s="55">
        <v>42552</v>
      </c>
      <c r="D10" s="55">
        <v>42735</v>
      </c>
      <c r="E10" s="53" t="s">
        <v>127</v>
      </c>
      <c r="F10" s="153">
        <v>0</v>
      </c>
      <c r="G10" s="154"/>
      <c r="H10" s="154"/>
      <c r="I10" s="155"/>
    </row>
    <row r="11" spans="1:9" ht="84" customHeight="1" x14ac:dyDescent="0.2">
      <c r="A11" s="54" t="s">
        <v>79</v>
      </c>
      <c r="B11" s="53" t="s">
        <v>138</v>
      </c>
      <c r="C11" s="55">
        <v>42552</v>
      </c>
      <c r="D11" s="55">
        <v>42735</v>
      </c>
      <c r="E11" s="53" t="s">
        <v>20</v>
      </c>
      <c r="F11" s="53">
        <v>317.63</v>
      </c>
      <c r="G11" s="53">
        <v>317.63</v>
      </c>
      <c r="H11" s="53">
        <v>317.63</v>
      </c>
      <c r="I11" s="53">
        <v>317.63</v>
      </c>
    </row>
    <row r="12" spans="1:9" ht="78" customHeight="1" x14ac:dyDescent="0.2">
      <c r="A12" s="54" t="s">
        <v>80</v>
      </c>
      <c r="B12" s="53" t="s">
        <v>138</v>
      </c>
      <c r="C12" s="55">
        <v>42552</v>
      </c>
      <c r="D12" s="55">
        <v>42735</v>
      </c>
      <c r="E12" s="53" t="s">
        <v>20</v>
      </c>
      <c r="F12" s="147">
        <v>0</v>
      </c>
      <c r="G12" s="148"/>
      <c r="H12" s="148"/>
      <c r="I12" s="149"/>
    </row>
    <row r="13" spans="1:9" ht="75" x14ac:dyDescent="0.2">
      <c r="A13" s="54" t="s">
        <v>81</v>
      </c>
      <c r="B13" s="53" t="s">
        <v>138</v>
      </c>
      <c r="C13" s="55">
        <v>42552</v>
      </c>
      <c r="D13" s="55">
        <v>42735</v>
      </c>
      <c r="E13" s="53" t="s">
        <v>20</v>
      </c>
      <c r="F13" s="147">
        <v>0</v>
      </c>
      <c r="G13" s="148"/>
      <c r="H13" s="148"/>
      <c r="I13" s="149"/>
    </row>
    <row r="14" spans="1:9" ht="75" x14ac:dyDescent="0.2">
      <c r="A14" s="54" t="s">
        <v>82</v>
      </c>
      <c r="B14" s="53" t="s">
        <v>138</v>
      </c>
      <c r="C14" s="55">
        <v>42552</v>
      </c>
      <c r="D14" s="55">
        <v>42735</v>
      </c>
      <c r="E14" s="53" t="s">
        <v>20</v>
      </c>
      <c r="F14" s="147">
        <v>0</v>
      </c>
      <c r="G14" s="148"/>
      <c r="H14" s="148"/>
      <c r="I14" s="149"/>
    </row>
  </sheetData>
  <sheetProtection algorithmName="SHA-512" hashValue="xL66nX33gkDpOgIwIWNJkphwim4s+y9wEh/mETFctbV4L09I1RRom3bBLbEcLnMGZ8EVuMGKlmCG3GACpMEAYQ==" saltValue="smc7BpwWpwNrYhkDI0dq0Q==" spinCount="100000" sheet="1" objects="1" scenarios="1" formatCells="0" formatColumns="0" formatRows="0" insertColumns="0" insertRows="0" insertHyperlinks="0" deleteColumns="0" deleteRows="0" sort="0" autoFilter="0" pivotTables="0"/>
  <mergeCells count="11">
    <mergeCell ref="F14:I14"/>
    <mergeCell ref="A1:I1"/>
    <mergeCell ref="A3:A4"/>
    <mergeCell ref="B3:B4"/>
    <mergeCell ref="C3:C4"/>
    <mergeCell ref="D3:D4"/>
    <mergeCell ref="E3:E4"/>
    <mergeCell ref="F10:I10"/>
    <mergeCell ref="F3:I3"/>
    <mergeCell ref="F12:I12"/>
    <mergeCell ref="F13:I1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78"/>
  <sheetViews>
    <sheetView zoomScaleNormal="100" workbookViewId="0">
      <selection activeCell="D7" sqref="D7"/>
    </sheetView>
  </sheetViews>
  <sheetFormatPr defaultRowHeight="12.75" x14ac:dyDescent="0.2"/>
  <cols>
    <col min="1" max="1" width="39.375" style="64" customWidth="1"/>
    <col min="2" max="2" width="39.5" style="64" customWidth="1"/>
    <col min="3" max="4" width="21.25" style="64" customWidth="1"/>
    <col min="5" max="13" width="13.75" style="64" customWidth="1"/>
    <col min="14" max="26" width="9" style="64"/>
    <col min="27" max="16384" width="9" style="1"/>
  </cols>
  <sheetData>
    <row r="1" spans="1:4" x14ac:dyDescent="0.2">
      <c r="A1" s="63" t="s">
        <v>85</v>
      </c>
      <c r="B1" s="63"/>
    </row>
    <row r="2" spans="1:4" ht="15" customHeight="1" x14ac:dyDescent="0.2">
      <c r="A2" s="63" t="s">
        <v>86</v>
      </c>
      <c r="B2" s="63"/>
    </row>
    <row r="3" spans="1:4" ht="15" customHeight="1" x14ac:dyDescent="0.2">
      <c r="A3" s="63"/>
      <c r="B3" s="63"/>
    </row>
    <row r="4" spans="1:4" ht="15" customHeight="1" x14ac:dyDescent="0.2">
      <c r="A4" s="171" t="s">
        <v>87</v>
      </c>
      <c r="B4" s="172"/>
      <c r="C4" s="65"/>
      <c r="D4" s="66" t="s">
        <v>88</v>
      </c>
    </row>
    <row r="5" spans="1:4" ht="15" customHeight="1" x14ac:dyDescent="0.2">
      <c r="A5" s="174" t="s">
        <v>89</v>
      </c>
      <c r="B5" s="175"/>
      <c r="C5" s="67"/>
      <c r="D5" s="68" t="s">
        <v>90</v>
      </c>
    </row>
    <row r="6" spans="1:4" ht="15" customHeight="1" x14ac:dyDescent="0.2">
      <c r="A6" s="171" t="s">
        <v>91</v>
      </c>
      <c r="B6" s="172"/>
      <c r="C6" s="69"/>
      <c r="D6" s="66" t="s">
        <v>92</v>
      </c>
    </row>
    <row r="7" spans="1:4" ht="15" customHeight="1" x14ac:dyDescent="0.2">
      <c r="A7" s="171" t="s">
        <v>93</v>
      </c>
      <c r="B7" s="172"/>
      <c r="C7" s="69"/>
      <c r="D7" s="66" t="s">
        <v>141</v>
      </c>
    </row>
    <row r="8" spans="1:4" ht="15" customHeight="1" x14ac:dyDescent="0.2">
      <c r="A8" s="173" t="s">
        <v>94</v>
      </c>
      <c r="B8" s="173"/>
      <c r="C8" s="70"/>
      <c r="D8" s="71"/>
    </row>
    <row r="9" spans="1:4" ht="15" customHeight="1" x14ac:dyDescent="0.2">
      <c r="A9" s="72" t="s">
        <v>95</v>
      </c>
      <c r="B9" s="73"/>
      <c r="C9" s="74"/>
      <c r="D9" s="75"/>
    </row>
    <row r="10" spans="1:4" ht="30" customHeight="1" x14ac:dyDescent="0.2">
      <c r="A10" s="164" t="s">
        <v>96</v>
      </c>
      <c r="B10" s="165"/>
      <c r="C10" s="76"/>
      <c r="D10" s="77">
        <v>2.97348276</v>
      </c>
    </row>
    <row r="11" spans="1:4" ht="66" customHeight="1" x14ac:dyDescent="0.2">
      <c r="A11" s="164" t="s">
        <v>97</v>
      </c>
      <c r="B11" s="165"/>
      <c r="C11" s="76"/>
      <c r="D11" s="77">
        <v>639.15806396000005</v>
      </c>
    </row>
    <row r="12" spans="1:4" ht="30" customHeight="1" x14ac:dyDescent="0.2">
      <c r="A12" s="164" t="s">
        <v>98</v>
      </c>
      <c r="B12" s="165"/>
      <c r="C12" s="76"/>
      <c r="D12" s="78">
        <v>269430.47600924288</v>
      </c>
    </row>
    <row r="13" spans="1:4" ht="30" customHeight="1" x14ac:dyDescent="0.2">
      <c r="A13" s="164" t="s">
        <v>99</v>
      </c>
      <c r="B13" s="165"/>
      <c r="C13" s="76"/>
      <c r="D13" s="79"/>
    </row>
    <row r="14" spans="1:4" ht="15" customHeight="1" x14ac:dyDescent="0.2">
      <c r="A14" s="162" t="s">
        <v>100</v>
      </c>
      <c r="B14" s="163"/>
      <c r="C14" s="76"/>
      <c r="D14" s="77">
        <v>768.87582622000002</v>
      </c>
    </row>
    <row r="15" spans="1:4" ht="15" customHeight="1" x14ac:dyDescent="0.2">
      <c r="A15" s="162" t="s">
        <v>101</v>
      </c>
      <c r="B15" s="163"/>
      <c r="C15" s="76"/>
      <c r="D15" s="77">
        <v>974.27365486999997</v>
      </c>
    </row>
    <row r="16" spans="1:4" ht="15" customHeight="1" x14ac:dyDescent="0.2">
      <c r="A16" s="162" t="s">
        <v>102</v>
      </c>
      <c r="B16" s="163"/>
      <c r="C16" s="76"/>
      <c r="D16" s="77">
        <v>1819.6627780599999</v>
      </c>
    </row>
    <row r="17" spans="1:12" ht="15" customHeight="1" x14ac:dyDescent="0.2">
      <c r="A17" s="162" t="s">
        <v>103</v>
      </c>
      <c r="B17" s="163"/>
      <c r="C17" s="76"/>
      <c r="D17" s="77">
        <v>1184.55075332</v>
      </c>
    </row>
    <row r="18" spans="1:12" ht="52.5" customHeight="1" x14ac:dyDescent="0.2">
      <c r="A18" s="164" t="s">
        <v>104</v>
      </c>
      <c r="B18" s="165"/>
      <c r="C18" s="76"/>
      <c r="D18" s="77">
        <v>0</v>
      </c>
    </row>
    <row r="19" spans="1:12" ht="15" customHeight="1" x14ac:dyDescent="0.2">
      <c r="A19" s="72" t="s">
        <v>105</v>
      </c>
      <c r="B19" s="73"/>
      <c r="C19" s="80"/>
      <c r="D19" s="81"/>
    </row>
    <row r="20" spans="1:12" ht="30" customHeight="1" x14ac:dyDescent="0.2">
      <c r="A20" s="164" t="s">
        <v>106</v>
      </c>
      <c r="B20" s="165"/>
      <c r="C20" s="76"/>
      <c r="D20" s="82">
        <v>24500.780999999999</v>
      </c>
    </row>
    <row r="21" spans="1:12" ht="30" customHeight="1" x14ac:dyDescent="0.2">
      <c r="A21" s="164" t="s">
        <v>107</v>
      </c>
      <c r="B21" s="165"/>
      <c r="C21" s="83"/>
      <c r="D21" s="82">
        <v>36.784999999999997</v>
      </c>
    </row>
    <row r="22" spans="1:12" ht="15" customHeight="1" x14ac:dyDescent="0.2">
      <c r="A22" s="72" t="s">
        <v>108</v>
      </c>
      <c r="B22" s="73"/>
      <c r="C22" s="80"/>
      <c r="D22" s="81"/>
    </row>
    <row r="23" spans="1:12" ht="15" customHeight="1" x14ac:dyDescent="0.25">
      <c r="A23" s="164" t="s">
        <v>109</v>
      </c>
      <c r="B23" s="165"/>
      <c r="C23" s="84"/>
      <c r="D23" s="79"/>
    </row>
    <row r="24" spans="1:12" ht="15" customHeight="1" x14ac:dyDescent="0.25">
      <c r="A24" s="162" t="s">
        <v>100</v>
      </c>
      <c r="B24" s="163"/>
      <c r="C24" s="84"/>
      <c r="D24" s="85">
        <v>0</v>
      </c>
    </row>
    <row r="25" spans="1:12" ht="15" customHeight="1" x14ac:dyDescent="0.25">
      <c r="A25" s="162" t="s">
        <v>101</v>
      </c>
      <c r="B25" s="163"/>
      <c r="C25" s="84"/>
      <c r="D25" s="85">
        <v>1.4837321541918205E-3</v>
      </c>
    </row>
    <row r="26" spans="1:12" ht="15" customHeight="1" x14ac:dyDescent="0.25">
      <c r="A26" s="162" t="s">
        <v>102</v>
      </c>
      <c r="B26" s="163"/>
      <c r="C26" s="84"/>
      <c r="D26" s="85">
        <v>4.6490588328706138E-3</v>
      </c>
    </row>
    <row r="27" spans="1:12" ht="15" customHeight="1" x14ac:dyDescent="0.25">
      <c r="A27" s="162" t="s">
        <v>103</v>
      </c>
      <c r="B27" s="163"/>
      <c r="C27" s="84"/>
      <c r="D27" s="85">
        <v>2.271056820872361E-3</v>
      </c>
    </row>
    <row r="29" spans="1:12" x14ac:dyDescent="0.2">
      <c r="A29" s="59" t="s">
        <v>110</v>
      </c>
      <c r="B29" s="60"/>
      <c r="C29" s="60"/>
      <c r="D29" s="57"/>
      <c r="E29" s="57"/>
      <c r="F29" s="61"/>
      <c r="G29" s="61"/>
      <c r="H29" s="61"/>
      <c r="I29" s="62"/>
      <c r="J29" s="61"/>
      <c r="K29" s="61"/>
      <c r="L29" s="61"/>
    </row>
    <row r="30" spans="1:12" ht="280.5" customHeight="1" x14ac:dyDescent="0.2">
      <c r="A30" s="166" t="s">
        <v>7</v>
      </c>
      <c r="B30" s="166" t="s">
        <v>111</v>
      </c>
      <c r="C30" s="58" t="s">
        <v>112</v>
      </c>
      <c r="D30" s="58" t="s">
        <v>113</v>
      </c>
      <c r="E30" s="168" t="s">
        <v>114</v>
      </c>
      <c r="F30" s="169"/>
      <c r="G30" s="169"/>
      <c r="H30" s="170"/>
      <c r="I30" s="168" t="s">
        <v>115</v>
      </c>
      <c r="J30" s="169"/>
      <c r="K30" s="169"/>
      <c r="L30" s="170"/>
    </row>
    <row r="31" spans="1:12" x14ac:dyDescent="0.2">
      <c r="A31" s="167"/>
      <c r="B31" s="167"/>
      <c r="C31" s="58" t="s">
        <v>116</v>
      </c>
      <c r="D31" s="58" t="s">
        <v>116</v>
      </c>
      <c r="E31" s="168" t="s">
        <v>116</v>
      </c>
      <c r="F31" s="169"/>
      <c r="G31" s="169"/>
      <c r="H31" s="170"/>
      <c r="I31" s="168" t="s">
        <v>116</v>
      </c>
      <c r="J31" s="169"/>
      <c r="K31" s="169"/>
      <c r="L31" s="170"/>
    </row>
    <row r="32" spans="1:12" x14ac:dyDescent="0.2">
      <c r="A32" s="159"/>
      <c r="B32" s="159"/>
      <c r="C32" s="161"/>
      <c r="D32" s="161"/>
      <c r="E32" s="156"/>
      <c r="F32" s="157"/>
      <c r="G32" s="157"/>
      <c r="H32" s="158"/>
      <c r="I32" s="156"/>
      <c r="J32" s="157"/>
      <c r="K32" s="157"/>
      <c r="L32" s="158"/>
    </row>
    <row r="33" spans="1:12" ht="15" customHeight="1" x14ac:dyDescent="0.2">
      <c r="A33" s="160"/>
      <c r="B33" s="160"/>
      <c r="C33" s="160"/>
      <c r="D33" s="160"/>
      <c r="E33" s="86" t="s">
        <v>117</v>
      </c>
      <c r="F33" s="86" t="s">
        <v>118</v>
      </c>
      <c r="G33" s="86" t="s">
        <v>119</v>
      </c>
      <c r="H33" s="86" t="s">
        <v>120</v>
      </c>
      <c r="I33" s="86" t="s">
        <v>121</v>
      </c>
      <c r="J33" s="86" t="s">
        <v>122</v>
      </c>
      <c r="K33" s="86" t="s">
        <v>123</v>
      </c>
      <c r="L33" s="86" t="s">
        <v>124</v>
      </c>
    </row>
    <row r="34" spans="1:12" ht="12.75" customHeight="1" x14ac:dyDescent="0.2">
      <c r="A34" s="87" t="s">
        <v>142</v>
      </c>
      <c r="B34" s="87">
        <v>1</v>
      </c>
      <c r="C34" s="88">
        <v>626.97180179999998</v>
      </c>
      <c r="D34" s="88">
        <v>623.85253909999994</v>
      </c>
      <c r="E34" s="88">
        <v>0</v>
      </c>
      <c r="F34" s="88">
        <v>66.624809060000004</v>
      </c>
      <c r="G34" s="88">
        <v>166.56202264999999</v>
      </c>
      <c r="H34" s="88">
        <v>333.12404529999998</v>
      </c>
      <c r="I34" s="88">
        <v>0</v>
      </c>
      <c r="J34" s="88">
        <v>366.43644982000001</v>
      </c>
      <c r="K34" s="88">
        <v>433.06125888000003</v>
      </c>
      <c r="L34" s="88">
        <v>499.68606793999999</v>
      </c>
    </row>
    <row r="35" spans="1:12" ht="12.75" customHeight="1" x14ac:dyDescent="0.2">
      <c r="A35" s="87" t="s">
        <v>142</v>
      </c>
      <c r="B35" s="87">
        <v>2</v>
      </c>
      <c r="C35" s="88">
        <v>680.12325805</v>
      </c>
      <c r="D35" s="88">
        <v>676.73956024999995</v>
      </c>
      <c r="E35" s="88">
        <v>0</v>
      </c>
      <c r="F35" s="88">
        <v>73.328166870000004</v>
      </c>
      <c r="G35" s="88">
        <v>183.32041717999999</v>
      </c>
      <c r="H35" s="88">
        <v>366.64083435999999</v>
      </c>
      <c r="I35" s="88">
        <v>0</v>
      </c>
      <c r="J35" s="88">
        <v>403.3049178</v>
      </c>
      <c r="K35" s="88">
        <v>476.63308467000002</v>
      </c>
      <c r="L35" s="88">
        <v>549.96125154000003</v>
      </c>
    </row>
    <row r="36" spans="1:12" ht="12.75" customHeight="1" x14ac:dyDescent="0.2">
      <c r="A36" s="87" t="s">
        <v>142</v>
      </c>
      <c r="B36" s="87">
        <v>3</v>
      </c>
      <c r="C36" s="88">
        <v>723.87116518000005</v>
      </c>
      <c r="D36" s="88">
        <v>720.26981609999996</v>
      </c>
      <c r="E36" s="88">
        <v>0</v>
      </c>
      <c r="F36" s="88">
        <v>78.866880230000007</v>
      </c>
      <c r="G36" s="88">
        <v>197.16720058999999</v>
      </c>
      <c r="H36" s="88">
        <v>394.33440116999998</v>
      </c>
      <c r="I36" s="88">
        <v>0</v>
      </c>
      <c r="J36" s="88">
        <v>433.76784128999998</v>
      </c>
      <c r="K36" s="88">
        <v>512.63472151999997</v>
      </c>
      <c r="L36" s="88">
        <v>591.50160175999997</v>
      </c>
    </row>
    <row r="37" spans="1:12" ht="12.75" customHeight="1" x14ac:dyDescent="0.2">
      <c r="A37" s="87" t="s">
        <v>142</v>
      </c>
      <c r="B37" s="87">
        <v>4</v>
      </c>
      <c r="C37" s="88">
        <v>742.33566431999998</v>
      </c>
      <c r="D37" s="88">
        <v>738.64245205999998</v>
      </c>
      <c r="E37" s="88">
        <v>0</v>
      </c>
      <c r="F37" s="88">
        <v>80.303262270000005</v>
      </c>
      <c r="G37" s="88">
        <v>200.75815567000001</v>
      </c>
      <c r="H37" s="88">
        <v>401.51631134000002</v>
      </c>
      <c r="I37" s="88">
        <v>0</v>
      </c>
      <c r="J37" s="88">
        <v>441.66794247000001</v>
      </c>
      <c r="K37" s="88">
        <v>521.97120473999996</v>
      </c>
      <c r="L37" s="88">
        <v>602.27446700999997</v>
      </c>
    </row>
    <row r="38" spans="1:12" ht="12.75" customHeight="1" x14ac:dyDescent="0.2">
      <c r="A38" s="87" t="s">
        <v>142</v>
      </c>
      <c r="B38" s="87">
        <v>5</v>
      </c>
      <c r="C38" s="88">
        <v>750.08522187999995</v>
      </c>
      <c r="D38" s="88">
        <v>746.35345460999997</v>
      </c>
      <c r="E38" s="88">
        <v>0</v>
      </c>
      <c r="F38" s="88">
        <v>80.419742549999995</v>
      </c>
      <c r="G38" s="88">
        <v>201.04935637</v>
      </c>
      <c r="H38" s="88">
        <v>402.09871274</v>
      </c>
      <c r="I38" s="88">
        <v>0</v>
      </c>
      <c r="J38" s="88">
        <v>442.30858401</v>
      </c>
      <c r="K38" s="88">
        <v>522.72832656000003</v>
      </c>
      <c r="L38" s="88">
        <v>603.14806911000005</v>
      </c>
    </row>
    <row r="39" spans="1:12" ht="12.75" customHeight="1" x14ac:dyDescent="0.2">
      <c r="A39" s="87" t="s">
        <v>142</v>
      </c>
      <c r="B39" s="87">
        <v>6</v>
      </c>
      <c r="C39" s="88">
        <v>745.64860566000004</v>
      </c>
      <c r="D39" s="88">
        <v>741.93891110000004</v>
      </c>
      <c r="E39" s="88">
        <v>0</v>
      </c>
      <c r="F39" s="88">
        <v>78.344248620000002</v>
      </c>
      <c r="G39" s="88">
        <v>195.86062156</v>
      </c>
      <c r="H39" s="88">
        <v>391.72124312</v>
      </c>
      <c r="I39" s="88">
        <v>0</v>
      </c>
      <c r="J39" s="88">
        <v>430.89336743000001</v>
      </c>
      <c r="K39" s="88">
        <v>509.23761605999999</v>
      </c>
      <c r="L39" s="88">
        <v>587.58186467999997</v>
      </c>
    </row>
    <row r="40" spans="1:12" ht="12.75" customHeight="1" x14ac:dyDescent="0.2">
      <c r="A40" s="87" t="s">
        <v>142</v>
      </c>
      <c r="B40" s="87">
        <v>7</v>
      </c>
      <c r="C40" s="88">
        <v>695.19457369999998</v>
      </c>
      <c r="D40" s="88">
        <v>691.73589422999999</v>
      </c>
      <c r="E40" s="88">
        <v>0</v>
      </c>
      <c r="F40" s="88">
        <v>74.316766680000001</v>
      </c>
      <c r="G40" s="88">
        <v>185.79191668999999</v>
      </c>
      <c r="H40" s="88">
        <v>371.58383337999999</v>
      </c>
      <c r="I40" s="88">
        <v>0</v>
      </c>
      <c r="J40" s="88">
        <v>408.74221670999998</v>
      </c>
      <c r="K40" s="88">
        <v>483.05898338999998</v>
      </c>
      <c r="L40" s="88">
        <v>557.37575005999997</v>
      </c>
    </row>
    <row r="41" spans="1:12" ht="12.75" customHeight="1" x14ac:dyDescent="0.2">
      <c r="A41" s="87" t="s">
        <v>142</v>
      </c>
      <c r="B41" s="87">
        <v>8</v>
      </c>
      <c r="C41" s="88">
        <v>651.55083452999997</v>
      </c>
      <c r="D41" s="88">
        <v>648.30928809</v>
      </c>
      <c r="E41" s="88">
        <v>0</v>
      </c>
      <c r="F41" s="88">
        <v>67.125576690000003</v>
      </c>
      <c r="G41" s="88">
        <v>167.81394172</v>
      </c>
      <c r="H41" s="88">
        <v>335.62788344000001</v>
      </c>
      <c r="I41" s="88">
        <v>0</v>
      </c>
      <c r="J41" s="88">
        <v>369.19067178</v>
      </c>
      <c r="K41" s="88">
        <v>436.31624847</v>
      </c>
      <c r="L41" s="88">
        <v>503.44182516000001</v>
      </c>
    </row>
    <row r="42" spans="1:12" ht="12.75" customHeight="1" x14ac:dyDescent="0.2">
      <c r="A42" s="87" t="s">
        <v>142</v>
      </c>
      <c r="B42" s="87">
        <v>9</v>
      </c>
      <c r="C42" s="88">
        <v>604.62439486999995</v>
      </c>
      <c r="D42" s="88">
        <v>601.6163133</v>
      </c>
      <c r="E42" s="88">
        <v>0</v>
      </c>
      <c r="F42" s="88">
        <v>60.393035599999997</v>
      </c>
      <c r="G42" s="88">
        <v>150.98258901</v>
      </c>
      <c r="H42" s="88">
        <v>301.96517802</v>
      </c>
      <c r="I42" s="88">
        <v>0</v>
      </c>
      <c r="J42" s="88">
        <v>332.16169581999998</v>
      </c>
      <c r="K42" s="88">
        <v>392.55473142</v>
      </c>
      <c r="L42" s="88">
        <v>452.94776702000001</v>
      </c>
    </row>
    <row r="43" spans="1:12" ht="12.75" customHeight="1" x14ac:dyDescent="0.2">
      <c r="A43" s="87" t="s">
        <v>142</v>
      </c>
      <c r="B43" s="87">
        <v>10</v>
      </c>
      <c r="C43" s="88">
        <v>521.77975393999998</v>
      </c>
      <c r="D43" s="88">
        <v>519.18383476999998</v>
      </c>
      <c r="E43" s="88">
        <v>0</v>
      </c>
      <c r="F43" s="88">
        <v>57.794896549999997</v>
      </c>
      <c r="G43" s="88">
        <v>144.48724138</v>
      </c>
      <c r="H43" s="88">
        <v>288.97448274999999</v>
      </c>
      <c r="I43" s="88">
        <v>0</v>
      </c>
      <c r="J43" s="88">
        <v>317.87193102999998</v>
      </c>
      <c r="K43" s="88">
        <v>375.66682758000002</v>
      </c>
      <c r="L43" s="88">
        <v>433.46172412999999</v>
      </c>
    </row>
    <row r="44" spans="1:12" ht="12.75" customHeight="1" x14ac:dyDescent="0.2">
      <c r="A44" s="87" t="s">
        <v>142</v>
      </c>
      <c r="B44" s="87">
        <v>11</v>
      </c>
      <c r="C44" s="88">
        <v>546.21733884000002</v>
      </c>
      <c r="D44" s="88">
        <v>543.49983964</v>
      </c>
      <c r="E44" s="88">
        <v>0</v>
      </c>
      <c r="F44" s="88">
        <v>56.439399739999999</v>
      </c>
      <c r="G44" s="88">
        <v>141.09849936000001</v>
      </c>
      <c r="H44" s="88">
        <v>282.19699872000001</v>
      </c>
      <c r="I44" s="88">
        <v>0</v>
      </c>
      <c r="J44" s="88">
        <v>310.41669859000001</v>
      </c>
      <c r="K44" s="88">
        <v>366.85609834000002</v>
      </c>
      <c r="L44" s="88">
        <v>423.29549808000002</v>
      </c>
    </row>
    <row r="45" spans="1:12" ht="12.75" customHeight="1" x14ac:dyDescent="0.2">
      <c r="A45" s="87" t="s">
        <v>142</v>
      </c>
      <c r="B45" s="87">
        <v>12</v>
      </c>
      <c r="C45" s="88">
        <v>569.91715521000003</v>
      </c>
      <c r="D45" s="88">
        <v>567.08174647999999</v>
      </c>
      <c r="E45" s="88">
        <v>0</v>
      </c>
      <c r="F45" s="88">
        <v>55.238868609999997</v>
      </c>
      <c r="G45" s="88">
        <v>138.09717151999999</v>
      </c>
      <c r="H45" s="88">
        <v>276.19434303000003</v>
      </c>
      <c r="I45" s="88">
        <v>0</v>
      </c>
      <c r="J45" s="88">
        <v>303.81377732999999</v>
      </c>
      <c r="K45" s="88">
        <v>359.05264593999999</v>
      </c>
      <c r="L45" s="88">
        <v>414.29151454999999</v>
      </c>
    </row>
    <row r="46" spans="1:12" ht="12.75" customHeight="1" x14ac:dyDescent="0.2">
      <c r="A46" s="87" t="s">
        <v>142</v>
      </c>
      <c r="B46" s="87">
        <v>13</v>
      </c>
      <c r="C46" s="88">
        <v>502.2047991</v>
      </c>
      <c r="D46" s="88">
        <v>499.70626776</v>
      </c>
      <c r="E46" s="88">
        <v>0</v>
      </c>
      <c r="F46" s="88">
        <v>54.45273993</v>
      </c>
      <c r="G46" s="88">
        <v>136.13184982000001</v>
      </c>
      <c r="H46" s="88">
        <v>272.26369964000003</v>
      </c>
      <c r="I46" s="88">
        <v>0</v>
      </c>
      <c r="J46" s="88">
        <v>299.49006960000003</v>
      </c>
      <c r="K46" s="88">
        <v>353.94280952999998</v>
      </c>
      <c r="L46" s="88">
        <v>408.39554945999998</v>
      </c>
    </row>
    <row r="47" spans="1:12" ht="12.75" customHeight="1" x14ac:dyDescent="0.2">
      <c r="A47" s="87" t="s">
        <v>142</v>
      </c>
      <c r="B47" s="87">
        <v>14</v>
      </c>
      <c r="C47" s="88">
        <v>571.39623024000002</v>
      </c>
      <c r="D47" s="88">
        <v>568.55346293000002</v>
      </c>
      <c r="E47" s="88">
        <v>0</v>
      </c>
      <c r="F47" s="88">
        <v>54.704043759999998</v>
      </c>
      <c r="G47" s="88">
        <v>136.76010941000001</v>
      </c>
      <c r="H47" s="88">
        <v>273.52021881000002</v>
      </c>
      <c r="I47" s="88">
        <v>0</v>
      </c>
      <c r="J47" s="88">
        <v>300.87224069000001</v>
      </c>
      <c r="K47" s="88">
        <v>355.57628445</v>
      </c>
      <c r="L47" s="88">
        <v>410.28032822</v>
      </c>
    </row>
    <row r="48" spans="1:12" ht="12.75" customHeight="1" x14ac:dyDescent="0.2">
      <c r="A48" s="87" t="s">
        <v>142</v>
      </c>
      <c r="B48" s="87">
        <v>15</v>
      </c>
      <c r="C48" s="88">
        <v>511.52314152999998</v>
      </c>
      <c r="D48" s="88">
        <v>508.97825028</v>
      </c>
      <c r="E48" s="88">
        <v>0</v>
      </c>
      <c r="F48" s="88">
        <v>54.10532714</v>
      </c>
      <c r="G48" s="88">
        <v>135.26331784999999</v>
      </c>
      <c r="H48" s="88">
        <v>270.52663568999998</v>
      </c>
      <c r="I48" s="88">
        <v>0</v>
      </c>
      <c r="J48" s="88">
        <v>297.57929926000003</v>
      </c>
      <c r="K48" s="88">
        <v>351.68462640000001</v>
      </c>
      <c r="L48" s="88">
        <v>405.78995354</v>
      </c>
    </row>
    <row r="49" spans="1:12" ht="12.75" customHeight="1" x14ac:dyDescent="0.2">
      <c r="A49" s="87" t="s">
        <v>142</v>
      </c>
      <c r="B49" s="87">
        <v>16</v>
      </c>
      <c r="C49" s="88">
        <v>508.15025608000002</v>
      </c>
      <c r="D49" s="88">
        <v>505.62214534999998</v>
      </c>
      <c r="E49" s="88">
        <v>0</v>
      </c>
      <c r="F49" s="88">
        <v>55.15225512</v>
      </c>
      <c r="G49" s="88">
        <v>137.88063779000001</v>
      </c>
      <c r="H49" s="88">
        <v>275.76127558000002</v>
      </c>
      <c r="I49" s="88">
        <v>0</v>
      </c>
      <c r="J49" s="88">
        <v>303.33740313999999</v>
      </c>
      <c r="K49" s="88">
        <v>358.48965824999999</v>
      </c>
      <c r="L49" s="88">
        <v>413.64191337</v>
      </c>
    </row>
    <row r="50" spans="1:12" ht="12.75" customHeight="1" x14ac:dyDescent="0.2">
      <c r="A50" s="87" t="s">
        <v>142</v>
      </c>
      <c r="B50" s="87">
        <v>17</v>
      </c>
      <c r="C50" s="88">
        <v>519.12410928999998</v>
      </c>
      <c r="D50" s="88">
        <v>516.54140228000006</v>
      </c>
      <c r="E50" s="88">
        <v>0</v>
      </c>
      <c r="F50" s="88">
        <v>55.005275480000002</v>
      </c>
      <c r="G50" s="88">
        <v>137.51318868999999</v>
      </c>
      <c r="H50" s="88">
        <v>275.02637738999999</v>
      </c>
      <c r="I50" s="88">
        <v>0</v>
      </c>
      <c r="J50" s="88">
        <v>302.52901512</v>
      </c>
      <c r="K50" s="88">
        <v>357.53429060000002</v>
      </c>
      <c r="L50" s="88">
        <v>412.53956607999999</v>
      </c>
    </row>
    <row r="51" spans="1:12" ht="12.75" customHeight="1" x14ac:dyDescent="0.2">
      <c r="A51" s="87" t="s">
        <v>142</v>
      </c>
      <c r="B51" s="87">
        <v>18</v>
      </c>
      <c r="C51" s="88">
        <v>549.11190667999995</v>
      </c>
      <c r="D51" s="88">
        <v>546.38000665000004</v>
      </c>
      <c r="E51" s="88">
        <v>0</v>
      </c>
      <c r="F51" s="88">
        <v>55.4074648</v>
      </c>
      <c r="G51" s="88">
        <v>138.51866201000001</v>
      </c>
      <c r="H51" s="88">
        <v>277.03732402000003</v>
      </c>
      <c r="I51" s="88">
        <v>0</v>
      </c>
      <c r="J51" s="88">
        <v>304.74105642000001</v>
      </c>
      <c r="K51" s="88">
        <v>360.14852122000002</v>
      </c>
      <c r="L51" s="88">
        <v>415.55598601999998</v>
      </c>
    </row>
    <row r="52" spans="1:12" ht="12.75" customHeight="1" x14ac:dyDescent="0.2">
      <c r="A52" s="87" t="s">
        <v>142</v>
      </c>
      <c r="B52" s="87">
        <v>19</v>
      </c>
      <c r="C52" s="88">
        <v>532.73065750000001</v>
      </c>
      <c r="D52" s="88">
        <v>530.08025622000002</v>
      </c>
      <c r="E52" s="88">
        <v>0</v>
      </c>
      <c r="F52" s="88">
        <v>56.709819619999998</v>
      </c>
      <c r="G52" s="88">
        <v>141.77454904999999</v>
      </c>
      <c r="H52" s="88">
        <v>283.54909808999997</v>
      </c>
      <c r="I52" s="88">
        <v>0</v>
      </c>
      <c r="J52" s="88">
        <v>311.90400790000001</v>
      </c>
      <c r="K52" s="88">
        <v>368.61382751999997</v>
      </c>
      <c r="L52" s="88">
        <v>425.32364713999999</v>
      </c>
    </row>
    <row r="53" spans="1:12" ht="12.75" customHeight="1" x14ac:dyDescent="0.2">
      <c r="A53" s="87" t="s">
        <v>142</v>
      </c>
      <c r="B53" s="87">
        <v>20</v>
      </c>
      <c r="C53" s="88">
        <v>535.03660118000005</v>
      </c>
      <c r="D53" s="88">
        <v>532.37472753999998</v>
      </c>
      <c r="E53" s="88">
        <v>0</v>
      </c>
      <c r="F53" s="88">
        <v>57.318778629999997</v>
      </c>
      <c r="G53" s="88">
        <v>143.29694658</v>
      </c>
      <c r="H53" s="88">
        <v>286.59389315999999</v>
      </c>
      <c r="I53" s="88">
        <v>0</v>
      </c>
      <c r="J53" s="88">
        <v>315.25328246999999</v>
      </c>
      <c r="K53" s="88">
        <v>372.57206109999998</v>
      </c>
      <c r="L53" s="88">
        <v>429.89083972999998</v>
      </c>
    </row>
    <row r="54" spans="1:12" ht="12.75" customHeight="1" x14ac:dyDescent="0.2">
      <c r="A54" s="87" t="s">
        <v>142</v>
      </c>
      <c r="B54" s="87">
        <v>21</v>
      </c>
      <c r="C54" s="88">
        <v>572.11536335000005</v>
      </c>
      <c r="D54" s="88">
        <v>569.26901826000005</v>
      </c>
      <c r="E54" s="88">
        <v>0</v>
      </c>
      <c r="F54" s="88">
        <v>59.94802249</v>
      </c>
      <c r="G54" s="88">
        <v>149.87005622999999</v>
      </c>
      <c r="H54" s="88">
        <v>299.74011246999999</v>
      </c>
      <c r="I54" s="88">
        <v>0</v>
      </c>
      <c r="J54" s="88">
        <v>329.71412371000002</v>
      </c>
      <c r="K54" s="88">
        <v>389.6621462</v>
      </c>
      <c r="L54" s="88">
        <v>449.61016869999997</v>
      </c>
    </row>
    <row r="55" spans="1:12" ht="12.75" customHeight="1" x14ac:dyDescent="0.2">
      <c r="A55" s="87" t="s">
        <v>142</v>
      </c>
      <c r="B55" s="87">
        <v>22</v>
      </c>
      <c r="C55" s="88">
        <v>563.41157680000003</v>
      </c>
      <c r="D55" s="88">
        <v>560.60853412999995</v>
      </c>
      <c r="E55" s="88">
        <v>0</v>
      </c>
      <c r="F55" s="88">
        <v>60.61318747</v>
      </c>
      <c r="G55" s="88">
        <v>151.53296867</v>
      </c>
      <c r="H55" s="88">
        <v>303.06593735000001</v>
      </c>
      <c r="I55" s="88">
        <v>0</v>
      </c>
      <c r="J55" s="88">
        <v>333.37253107999999</v>
      </c>
      <c r="K55" s="88">
        <v>393.98571855</v>
      </c>
      <c r="L55" s="88">
        <v>454.59890602000002</v>
      </c>
    </row>
    <row r="56" spans="1:12" ht="12.75" customHeight="1" x14ac:dyDescent="0.2">
      <c r="A56" s="87" t="s">
        <v>142</v>
      </c>
      <c r="B56" s="87">
        <v>23</v>
      </c>
      <c r="C56" s="88">
        <v>549.72328972000003</v>
      </c>
      <c r="D56" s="88">
        <v>546.98834797999996</v>
      </c>
      <c r="E56" s="88">
        <v>0</v>
      </c>
      <c r="F56" s="88">
        <v>59.068135929999997</v>
      </c>
      <c r="G56" s="88">
        <v>147.67033982000001</v>
      </c>
      <c r="H56" s="88">
        <v>295.34067964000002</v>
      </c>
      <c r="I56" s="88">
        <v>0</v>
      </c>
      <c r="J56" s="88">
        <v>324.87474759999998</v>
      </c>
      <c r="K56" s="88">
        <v>383.94288353000002</v>
      </c>
      <c r="L56" s="88">
        <v>443.01101944999999</v>
      </c>
    </row>
    <row r="57" spans="1:12" ht="12.75" customHeight="1" x14ac:dyDescent="0.2">
      <c r="A57" s="87" t="s">
        <v>142</v>
      </c>
      <c r="B57" s="87">
        <v>24</v>
      </c>
      <c r="C57" s="88">
        <v>545.01918735000004</v>
      </c>
      <c r="D57" s="88">
        <v>542.30764910000005</v>
      </c>
      <c r="E57" s="88">
        <v>0</v>
      </c>
      <c r="F57" s="88">
        <v>59.053812319999999</v>
      </c>
      <c r="G57" s="88">
        <v>147.63453081</v>
      </c>
      <c r="H57" s="88">
        <v>295.26906162</v>
      </c>
      <c r="I57" s="88">
        <v>0</v>
      </c>
      <c r="J57" s="88">
        <v>324.79596778000001</v>
      </c>
      <c r="K57" s="88">
        <v>383.84978010999998</v>
      </c>
      <c r="L57" s="88">
        <v>442.90359243</v>
      </c>
    </row>
    <row r="58" spans="1:12" ht="12.75" customHeight="1" x14ac:dyDescent="0.2">
      <c r="A58" s="87" t="s">
        <v>143</v>
      </c>
      <c r="B58" s="87">
        <v>1</v>
      </c>
      <c r="C58" s="88">
        <v>642.01735449</v>
      </c>
      <c r="D58" s="88">
        <v>638.82323829999996</v>
      </c>
      <c r="E58" s="88">
        <v>0</v>
      </c>
      <c r="F58" s="88">
        <v>67.134889939999994</v>
      </c>
      <c r="G58" s="88">
        <v>167.83722485000001</v>
      </c>
      <c r="H58" s="88">
        <v>335.67444970999998</v>
      </c>
      <c r="I58" s="88">
        <v>0</v>
      </c>
      <c r="J58" s="88">
        <v>369.24189467999997</v>
      </c>
      <c r="K58" s="88">
        <v>436.37678462000002</v>
      </c>
      <c r="L58" s="88">
        <v>503.51167456000002</v>
      </c>
    </row>
    <row r="59" spans="1:12" ht="12.75" customHeight="1" x14ac:dyDescent="0.2">
      <c r="A59" s="87" t="s">
        <v>143</v>
      </c>
      <c r="B59" s="87">
        <v>2</v>
      </c>
      <c r="C59" s="88">
        <v>700.11795539000002</v>
      </c>
      <c r="D59" s="88">
        <v>696.63478148000002</v>
      </c>
      <c r="E59" s="88">
        <v>0</v>
      </c>
      <c r="F59" s="88">
        <v>73.335527709999994</v>
      </c>
      <c r="G59" s="88">
        <v>183.33881928</v>
      </c>
      <c r="H59" s="88">
        <v>366.67763855999999</v>
      </c>
      <c r="I59" s="88">
        <v>0</v>
      </c>
      <c r="J59" s="88">
        <v>403.34540242000003</v>
      </c>
      <c r="K59" s="88">
        <v>476.68093012999998</v>
      </c>
      <c r="L59" s="88">
        <v>550.01645784000004</v>
      </c>
    </row>
    <row r="60" spans="1:12" ht="12.75" customHeight="1" x14ac:dyDescent="0.2">
      <c r="A60" s="87" t="s">
        <v>143</v>
      </c>
      <c r="B60" s="87">
        <v>3</v>
      </c>
      <c r="C60" s="88">
        <v>743.59766466999997</v>
      </c>
      <c r="D60" s="88">
        <v>739.8981738</v>
      </c>
      <c r="E60" s="88">
        <v>0</v>
      </c>
      <c r="F60" s="88">
        <v>77.351680810000005</v>
      </c>
      <c r="G60" s="88">
        <v>193.37920202999999</v>
      </c>
      <c r="H60" s="88">
        <v>386.75840406999998</v>
      </c>
      <c r="I60" s="88">
        <v>0</v>
      </c>
      <c r="J60" s="88">
        <v>425.43424447000001</v>
      </c>
      <c r="K60" s="88">
        <v>502.78592528000001</v>
      </c>
      <c r="L60" s="88">
        <v>580.13760609999997</v>
      </c>
    </row>
    <row r="61" spans="1:12" ht="12.75" customHeight="1" x14ac:dyDescent="0.2">
      <c r="A61" s="87" t="s">
        <v>143</v>
      </c>
      <c r="B61" s="87">
        <v>4</v>
      </c>
      <c r="C61" s="88">
        <v>745.66801240999996</v>
      </c>
      <c r="D61" s="88">
        <v>741.95822129999999</v>
      </c>
      <c r="E61" s="88">
        <v>0</v>
      </c>
      <c r="F61" s="88">
        <v>78.788797059999993</v>
      </c>
      <c r="G61" s="88">
        <v>196.97199264</v>
      </c>
      <c r="H61" s="88">
        <v>393.94398527999999</v>
      </c>
      <c r="I61" s="88">
        <v>0</v>
      </c>
      <c r="J61" s="88">
        <v>433.33838379999997</v>
      </c>
      <c r="K61" s="88">
        <v>512.12718085999995</v>
      </c>
      <c r="L61" s="88">
        <v>590.91597791000004</v>
      </c>
    </row>
    <row r="62" spans="1:12" ht="12.75" customHeight="1" x14ac:dyDescent="0.2">
      <c r="A62" s="87" t="s">
        <v>143</v>
      </c>
      <c r="B62" s="87">
        <v>5</v>
      </c>
      <c r="C62" s="88">
        <v>712.92127942000002</v>
      </c>
      <c r="D62" s="88">
        <v>709.37440737999998</v>
      </c>
      <c r="E62" s="88">
        <v>0</v>
      </c>
      <c r="F62" s="88">
        <v>79.202141370000007</v>
      </c>
      <c r="G62" s="88">
        <v>198.00535342000001</v>
      </c>
      <c r="H62" s="88">
        <v>396.01070684000001</v>
      </c>
      <c r="I62" s="88">
        <v>0</v>
      </c>
      <c r="J62" s="88">
        <v>435.61177751999998</v>
      </c>
      <c r="K62" s="88">
        <v>514.81391888999997</v>
      </c>
      <c r="L62" s="88">
        <v>594.01606026000002</v>
      </c>
    </row>
    <row r="63" spans="1:12" ht="12.75" customHeight="1" x14ac:dyDescent="0.2">
      <c r="A63" s="87" t="s">
        <v>143</v>
      </c>
      <c r="B63" s="87">
        <v>6</v>
      </c>
      <c r="C63" s="88">
        <v>687.53834208000001</v>
      </c>
      <c r="D63" s="88">
        <v>684.11775331000001</v>
      </c>
      <c r="E63" s="88">
        <v>0</v>
      </c>
      <c r="F63" s="88">
        <v>77.802230539999996</v>
      </c>
      <c r="G63" s="88">
        <v>194.50557635000001</v>
      </c>
      <c r="H63" s="88">
        <v>389.01115270999998</v>
      </c>
      <c r="I63" s="88">
        <v>0</v>
      </c>
      <c r="J63" s="88">
        <v>427.91226798000002</v>
      </c>
      <c r="K63" s="88">
        <v>505.71449852000001</v>
      </c>
      <c r="L63" s="88">
        <v>583.51672905999999</v>
      </c>
    </row>
    <row r="64" spans="1:12" ht="12.75" customHeight="1" x14ac:dyDescent="0.2">
      <c r="A64" s="87" t="s">
        <v>143</v>
      </c>
      <c r="B64" s="87">
        <v>7</v>
      </c>
      <c r="C64" s="88">
        <v>681.89689672999998</v>
      </c>
      <c r="D64" s="88">
        <v>678.50437485999998</v>
      </c>
      <c r="E64" s="88">
        <v>0</v>
      </c>
      <c r="F64" s="88">
        <v>72.387205379999997</v>
      </c>
      <c r="G64" s="88">
        <v>180.96801345</v>
      </c>
      <c r="H64" s="88">
        <v>361.93602688999999</v>
      </c>
      <c r="I64" s="88">
        <v>0</v>
      </c>
      <c r="J64" s="88">
        <v>398.12962958000003</v>
      </c>
      <c r="K64" s="88">
        <v>470.51683495999998</v>
      </c>
      <c r="L64" s="88">
        <v>542.90404034000005</v>
      </c>
    </row>
    <row r="65" spans="1:12" ht="12.75" customHeight="1" x14ac:dyDescent="0.2">
      <c r="A65" s="87" t="s">
        <v>143</v>
      </c>
      <c r="B65" s="87">
        <v>8</v>
      </c>
      <c r="C65" s="88">
        <v>600.84165846999997</v>
      </c>
      <c r="D65" s="88">
        <v>597.85239649000005</v>
      </c>
      <c r="E65" s="88">
        <v>0</v>
      </c>
      <c r="F65" s="88">
        <v>65.576825549999995</v>
      </c>
      <c r="G65" s="88">
        <v>163.94206387</v>
      </c>
      <c r="H65" s="88">
        <v>327.88412774</v>
      </c>
      <c r="I65" s="88">
        <v>0</v>
      </c>
      <c r="J65" s="88">
        <v>360.67254050999998</v>
      </c>
      <c r="K65" s="88">
        <v>426.24936606</v>
      </c>
      <c r="L65" s="88">
        <v>491.82619160000002</v>
      </c>
    </row>
    <row r="66" spans="1:12" ht="12.75" customHeight="1" x14ac:dyDescent="0.2">
      <c r="A66" s="87" t="s">
        <v>143</v>
      </c>
      <c r="B66" s="87">
        <v>9</v>
      </c>
      <c r="C66" s="88">
        <v>572.14304046999996</v>
      </c>
      <c r="D66" s="88">
        <v>569.29655767999998</v>
      </c>
      <c r="E66" s="88">
        <v>0</v>
      </c>
      <c r="F66" s="88">
        <v>61.202229449999997</v>
      </c>
      <c r="G66" s="88">
        <v>153.00557362999999</v>
      </c>
      <c r="H66" s="88">
        <v>306.01114725999997</v>
      </c>
      <c r="I66" s="88">
        <v>0</v>
      </c>
      <c r="J66" s="88">
        <v>336.61226198000003</v>
      </c>
      <c r="K66" s="88">
        <v>397.81449142999998</v>
      </c>
      <c r="L66" s="88">
        <v>459.01672087999998</v>
      </c>
    </row>
    <row r="67" spans="1:12" ht="12.75" customHeight="1" x14ac:dyDescent="0.2">
      <c r="A67" s="87" t="s">
        <v>143</v>
      </c>
      <c r="B67" s="87">
        <v>10</v>
      </c>
      <c r="C67" s="88">
        <v>535.99041895000005</v>
      </c>
      <c r="D67" s="88">
        <v>533.32379994999997</v>
      </c>
      <c r="E67" s="88">
        <v>0</v>
      </c>
      <c r="F67" s="88">
        <v>61.893688859999997</v>
      </c>
      <c r="G67" s="88">
        <v>154.73422214999999</v>
      </c>
      <c r="H67" s="88">
        <v>309.46844428999998</v>
      </c>
      <c r="I67" s="88">
        <v>0</v>
      </c>
      <c r="J67" s="88">
        <v>340.41528871999998</v>
      </c>
      <c r="K67" s="88">
        <v>402.30897757999998</v>
      </c>
      <c r="L67" s="88">
        <v>464.20266643999997</v>
      </c>
    </row>
    <row r="68" spans="1:12" ht="12.75" customHeight="1" x14ac:dyDescent="0.2">
      <c r="A68" s="87" t="s">
        <v>143</v>
      </c>
      <c r="B68" s="87">
        <v>11</v>
      </c>
      <c r="C68" s="88">
        <v>520.65814312999998</v>
      </c>
      <c r="D68" s="88">
        <v>518.06780411</v>
      </c>
      <c r="E68" s="88">
        <v>0</v>
      </c>
      <c r="F68" s="88">
        <v>59.752907149999999</v>
      </c>
      <c r="G68" s="88">
        <v>149.38226786999999</v>
      </c>
      <c r="H68" s="88">
        <v>298.76453574999999</v>
      </c>
      <c r="I68" s="88">
        <v>0</v>
      </c>
      <c r="J68" s="88">
        <v>328.64098932000002</v>
      </c>
      <c r="K68" s="88">
        <v>388.39389647000002</v>
      </c>
      <c r="L68" s="88">
        <v>448.14680362000001</v>
      </c>
    </row>
    <row r="69" spans="1:12" ht="12.75" customHeight="1" x14ac:dyDescent="0.2">
      <c r="A69" s="87" t="s">
        <v>143</v>
      </c>
      <c r="B69" s="87">
        <v>12</v>
      </c>
      <c r="C69" s="88">
        <v>550.77248032</v>
      </c>
      <c r="D69" s="88">
        <v>548.03231873000004</v>
      </c>
      <c r="E69" s="88">
        <v>0</v>
      </c>
      <c r="F69" s="88">
        <v>59.196075790000002</v>
      </c>
      <c r="G69" s="88">
        <v>147.99018946999999</v>
      </c>
      <c r="H69" s="88">
        <v>295.98037892999997</v>
      </c>
      <c r="I69" s="88">
        <v>0</v>
      </c>
      <c r="J69" s="88">
        <v>325.57841681999997</v>
      </c>
      <c r="K69" s="88">
        <v>384.77449260999998</v>
      </c>
      <c r="L69" s="88">
        <v>443.97056839999999</v>
      </c>
    </row>
    <row r="70" spans="1:12" ht="12.75" customHeight="1" x14ac:dyDescent="0.2">
      <c r="A70" s="87" t="s">
        <v>143</v>
      </c>
      <c r="B70" s="87">
        <v>13</v>
      </c>
      <c r="C70" s="88">
        <v>551.36724841</v>
      </c>
      <c r="D70" s="88">
        <v>548.62412776999997</v>
      </c>
      <c r="E70" s="88">
        <v>0</v>
      </c>
      <c r="F70" s="88">
        <v>58.693938269999997</v>
      </c>
      <c r="G70" s="88">
        <v>146.73484567</v>
      </c>
      <c r="H70" s="88">
        <v>293.46969132999999</v>
      </c>
      <c r="I70" s="88">
        <v>0</v>
      </c>
      <c r="J70" s="88">
        <v>322.81666045999998</v>
      </c>
      <c r="K70" s="88">
        <v>381.51059873000003</v>
      </c>
      <c r="L70" s="88">
        <v>440.20453700000002</v>
      </c>
    </row>
    <row r="71" spans="1:12" ht="12.75" customHeight="1" x14ac:dyDescent="0.2">
      <c r="A71" s="87" t="s">
        <v>143</v>
      </c>
      <c r="B71" s="87">
        <v>14</v>
      </c>
      <c r="C71" s="88">
        <v>573.42565029000002</v>
      </c>
      <c r="D71" s="88">
        <v>570.57278636000001</v>
      </c>
      <c r="E71" s="88">
        <v>0</v>
      </c>
      <c r="F71" s="88">
        <v>59.145900990000001</v>
      </c>
      <c r="G71" s="88">
        <v>147.86475247000001</v>
      </c>
      <c r="H71" s="88">
        <v>295.72950494999998</v>
      </c>
      <c r="I71" s="88">
        <v>0</v>
      </c>
      <c r="J71" s="88">
        <v>325.30245544000002</v>
      </c>
      <c r="K71" s="88">
        <v>384.44835642999999</v>
      </c>
      <c r="L71" s="88">
        <v>443.59425742000002</v>
      </c>
    </row>
    <row r="72" spans="1:12" ht="12.75" customHeight="1" x14ac:dyDescent="0.2">
      <c r="A72" s="87" t="s">
        <v>143</v>
      </c>
      <c r="B72" s="87">
        <v>15</v>
      </c>
      <c r="C72" s="88">
        <v>564.46231413999999</v>
      </c>
      <c r="D72" s="88">
        <v>561.65404392000005</v>
      </c>
      <c r="E72" s="88">
        <v>0</v>
      </c>
      <c r="F72" s="88">
        <v>58.287769830000002</v>
      </c>
      <c r="G72" s="88">
        <v>145.71942458000001</v>
      </c>
      <c r="H72" s="88">
        <v>291.43884916000002</v>
      </c>
      <c r="I72" s="88">
        <v>0</v>
      </c>
      <c r="J72" s="88">
        <v>320.58273407000001</v>
      </c>
      <c r="K72" s="88">
        <v>378.87050390000002</v>
      </c>
      <c r="L72" s="88">
        <v>437.15827373000002</v>
      </c>
    </row>
    <row r="73" spans="1:12" ht="12.75" customHeight="1" x14ac:dyDescent="0.2">
      <c r="A73" s="87" t="s">
        <v>143</v>
      </c>
      <c r="B73" s="87">
        <v>16</v>
      </c>
      <c r="C73" s="88">
        <v>570.15437150000002</v>
      </c>
      <c r="D73" s="88">
        <v>567.31778258999998</v>
      </c>
      <c r="E73" s="88">
        <v>0</v>
      </c>
      <c r="F73" s="88">
        <v>58.641255719999997</v>
      </c>
      <c r="G73" s="88">
        <v>146.60313930999999</v>
      </c>
      <c r="H73" s="88">
        <v>293.20627861000003</v>
      </c>
      <c r="I73" s="88">
        <v>0</v>
      </c>
      <c r="J73" s="88">
        <v>322.52690646999997</v>
      </c>
      <c r="K73" s="88">
        <v>381.16816218999998</v>
      </c>
      <c r="L73" s="88">
        <v>439.80941791999999</v>
      </c>
    </row>
    <row r="74" spans="1:12" ht="12.75" customHeight="1" x14ac:dyDescent="0.2">
      <c r="A74" s="87" t="s">
        <v>143</v>
      </c>
      <c r="B74" s="87">
        <v>17</v>
      </c>
      <c r="C74" s="88">
        <v>538.15084678999995</v>
      </c>
      <c r="D74" s="88">
        <v>535.47347938999997</v>
      </c>
      <c r="E74" s="88">
        <v>0</v>
      </c>
      <c r="F74" s="88">
        <v>59.125049220000001</v>
      </c>
      <c r="G74" s="88">
        <v>147.81262305000001</v>
      </c>
      <c r="H74" s="88">
        <v>295.62524609000002</v>
      </c>
      <c r="I74" s="88">
        <v>0</v>
      </c>
      <c r="J74" s="88">
        <v>325.18777069999999</v>
      </c>
      <c r="K74" s="88">
        <v>384.31281991999998</v>
      </c>
      <c r="L74" s="88">
        <v>443.43786913999998</v>
      </c>
    </row>
    <row r="75" spans="1:12" ht="12.75" customHeight="1" x14ac:dyDescent="0.2">
      <c r="A75" s="87" t="s">
        <v>143</v>
      </c>
      <c r="B75" s="87">
        <v>18</v>
      </c>
      <c r="C75" s="88">
        <v>539.41524018999996</v>
      </c>
      <c r="D75" s="88">
        <v>536.73158228</v>
      </c>
      <c r="E75" s="88">
        <v>0</v>
      </c>
      <c r="F75" s="88">
        <v>59.37655616</v>
      </c>
      <c r="G75" s="88">
        <v>148.44139039000001</v>
      </c>
      <c r="H75" s="88">
        <v>296.88278078000002</v>
      </c>
      <c r="I75" s="88">
        <v>0</v>
      </c>
      <c r="J75" s="88">
        <v>326.57105885999999</v>
      </c>
      <c r="K75" s="88">
        <v>385.94761500999999</v>
      </c>
      <c r="L75" s="88">
        <v>445.32417117</v>
      </c>
    </row>
    <row r="76" spans="1:12" ht="12.75" customHeight="1" x14ac:dyDescent="0.2">
      <c r="A76" s="87" t="s">
        <v>143</v>
      </c>
      <c r="B76" s="87">
        <v>19</v>
      </c>
      <c r="C76" s="88">
        <v>555.66683794000005</v>
      </c>
      <c r="D76" s="88">
        <v>552.90232631000003</v>
      </c>
      <c r="E76" s="88">
        <v>0</v>
      </c>
      <c r="F76" s="88">
        <v>60.237366340000001</v>
      </c>
      <c r="G76" s="88">
        <v>150.59341584000001</v>
      </c>
      <c r="H76" s="88">
        <v>301.18683168000001</v>
      </c>
      <c r="I76" s="88">
        <v>0</v>
      </c>
      <c r="J76" s="88">
        <v>331.30551485000001</v>
      </c>
      <c r="K76" s="88">
        <v>391.54288117999999</v>
      </c>
      <c r="L76" s="88">
        <v>451.78024751999999</v>
      </c>
    </row>
    <row r="77" spans="1:12" ht="12.75" customHeight="1" x14ac:dyDescent="0.2">
      <c r="A77" s="87" t="s">
        <v>143</v>
      </c>
      <c r="B77" s="87">
        <v>20</v>
      </c>
      <c r="C77" s="88">
        <v>566.53421319999995</v>
      </c>
      <c r="D77" s="88">
        <v>563.71563502000004</v>
      </c>
      <c r="E77" s="88">
        <v>0</v>
      </c>
      <c r="F77" s="88">
        <v>60.115523889999999</v>
      </c>
      <c r="G77" s="88">
        <v>150.28880971000001</v>
      </c>
      <c r="H77" s="88">
        <v>300.57761943000003</v>
      </c>
      <c r="I77" s="88">
        <v>0</v>
      </c>
      <c r="J77" s="88">
        <v>330.63538137</v>
      </c>
      <c r="K77" s="88">
        <v>390.75090525000002</v>
      </c>
      <c r="L77" s="88">
        <v>450.86642913999998</v>
      </c>
    </row>
    <row r="78" spans="1:12" ht="12.75" customHeight="1" x14ac:dyDescent="0.2">
      <c r="A78" s="87" t="s">
        <v>143</v>
      </c>
      <c r="B78" s="87">
        <v>21</v>
      </c>
      <c r="C78" s="88">
        <v>552.62461175999999</v>
      </c>
      <c r="D78" s="88">
        <v>549.87523557999998</v>
      </c>
      <c r="E78" s="88">
        <v>0</v>
      </c>
      <c r="F78" s="88">
        <v>60.23676605</v>
      </c>
      <c r="G78" s="88">
        <v>150.59191512999999</v>
      </c>
      <c r="H78" s="88">
        <v>301.18383026999999</v>
      </c>
      <c r="I78" s="88">
        <v>0</v>
      </c>
      <c r="J78" s="88">
        <v>331.30221329</v>
      </c>
      <c r="K78" s="88">
        <v>391.53897934000003</v>
      </c>
      <c r="L78" s="88">
        <v>451.77574540000001</v>
      </c>
    </row>
    <row r="79" spans="1:12" ht="12.75" customHeight="1" x14ac:dyDescent="0.2">
      <c r="A79" s="87" t="s">
        <v>143</v>
      </c>
      <c r="B79" s="87">
        <v>22</v>
      </c>
      <c r="C79" s="88">
        <v>545.28316885000004</v>
      </c>
      <c r="D79" s="88">
        <v>542.57031726000002</v>
      </c>
      <c r="E79" s="88">
        <v>0</v>
      </c>
      <c r="F79" s="88">
        <v>58.463097959999999</v>
      </c>
      <c r="G79" s="88">
        <v>146.15774490000001</v>
      </c>
      <c r="H79" s="88">
        <v>292.31548980000002</v>
      </c>
      <c r="I79" s="88">
        <v>0</v>
      </c>
      <c r="J79" s="88">
        <v>321.54703877999998</v>
      </c>
      <c r="K79" s="88">
        <v>380.01013674000001</v>
      </c>
      <c r="L79" s="88">
        <v>438.47323469999998</v>
      </c>
    </row>
    <row r="80" spans="1:12" ht="12.75" customHeight="1" x14ac:dyDescent="0.2">
      <c r="A80" s="87" t="s">
        <v>143</v>
      </c>
      <c r="B80" s="87">
        <v>23</v>
      </c>
      <c r="C80" s="88">
        <v>524.41417696999997</v>
      </c>
      <c r="D80" s="88">
        <v>521.80515120999996</v>
      </c>
      <c r="E80" s="88">
        <v>0</v>
      </c>
      <c r="F80" s="88">
        <v>56.632152240000003</v>
      </c>
      <c r="G80" s="88">
        <v>141.58038060999999</v>
      </c>
      <c r="H80" s="88">
        <v>283.16076121999998</v>
      </c>
      <c r="I80" s="88">
        <v>0</v>
      </c>
      <c r="J80" s="88">
        <v>311.47683733999997</v>
      </c>
      <c r="K80" s="88">
        <v>368.10898959000002</v>
      </c>
      <c r="L80" s="88">
        <v>424.74114183</v>
      </c>
    </row>
    <row r="81" spans="1:12" ht="12.75" customHeight="1" x14ac:dyDescent="0.2">
      <c r="A81" s="87" t="s">
        <v>143</v>
      </c>
      <c r="B81" s="87">
        <v>24</v>
      </c>
      <c r="C81" s="88">
        <v>549.94852513000001</v>
      </c>
      <c r="D81" s="88">
        <v>547.21246282000004</v>
      </c>
      <c r="E81" s="88">
        <v>0</v>
      </c>
      <c r="F81" s="88">
        <v>58.629368040000003</v>
      </c>
      <c r="G81" s="88">
        <v>146.57342009000001</v>
      </c>
      <c r="H81" s="88">
        <v>293.14684018000003</v>
      </c>
      <c r="I81" s="88">
        <v>0</v>
      </c>
      <c r="J81" s="88">
        <v>322.46152419999999</v>
      </c>
      <c r="K81" s="88">
        <v>381.09089223000001</v>
      </c>
      <c r="L81" s="88">
        <v>439.72026026999998</v>
      </c>
    </row>
    <row r="82" spans="1:12" ht="12.75" customHeight="1" x14ac:dyDescent="0.2">
      <c r="A82" s="87" t="s">
        <v>144</v>
      </c>
      <c r="B82" s="87">
        <v>1</v>
      </c>
      <c r="C82" s="88">
        <v>850.84594837999998</v>
      </c>
      <c r="D82" s="88">
        <v>846.61288395999998</v>
      </c>
      <c r="E82" s="88">
        <v>0</v>
      </c>
      <c r="F82" s="88">
        <v>66.698321309999997</v>
      </c>
      <c r="G82" s="88">
        <v>166.74580327999999</v>
      </c>
      <c r="H82" s="88">
        <v>333.49160654999997</v>
      </c>
      <c r="I82" s="88">
        <v>0</v>
      </c>
      <c r="J82" s="88">
        <v>366.84076721000002</v>
      </c>
      <c r="K82" s="88">
        <v>433.53908852000001</v>
      </c>
      <c r="L82" s="88">
        <v>500.23740982999999</v>
      </c>
    </row>
    <row r="83" spans="1:12" ht="12.75" customHeight="1" x14ac:dyDescent="0.2">
      <c r="A83" s="87" t="s">
        <v>144</v>
      </c>
      <c r="B83" s="87">
        <v>2</v>
      </c>
      <c r="C83" s="88">
        <v>1453.1765536299999</v>
      </c>
      <c r="D83" s="88">
        <v>1445.9468195300001</v>
      </c>
      <c r="E83" s="88">
        <v>0</v>
      </c>
      <c r="F83" s="88">
        <v>73.538741439999995</v>
      </c>
      <c r="G83" s="88">
        <v>183.84685361000001</v>
      </c>
      <c r="H83" s="88">
        <v>367.69370722000002</v>
      </c>
      <c r="I83" s="88">
        <v>0</v>
      </c>
      <c r="J83" s="88">
        <v>404.46307794000001</v>
      </c>
      <c r="K83" s="88">
        <v>478.00181938999998</v>
      </c>
      <c r="L83" s="88">
        <v>551.54056083</v>
      </c>
    </row>
    <row r="84" spans="1:12" ht="12.75" customHeight="1" x14ac:dyDescent="0.2">
      <c r="A84" s="87" t="s">
        <v>144</v>
      </c>
      <c r="B84" s="87">
        <v>3</v>
      </c>
      <c r="C84" s="88">
        <v>1542.48410997</v>
      </c>
      <c r="D84" s="88">
        <v>1534.8100596700001</v>
      </c>
      <c r="E84" s="88">
        <v>0</v>
      </c>
      <c r="F84" s="88">
        <v>77.402425500000007</v>
      </c>
      <c r="G84" s="88">
        <v>193.50606375000001</v>
      </c>
      <c r="H84" s="88">
        <v>387.01212750000002</v>
      </c>
      <c r="I84" s="88">
        <v>0</v>
      </c>
      <c r="J84" s="88">
        <v>425.71334023999998</v>
      </c>
      <c r="K84" s="88">
        <v>503.11576573999997</v>
      </c>
      <c r="L84" s="88">
        <v>580.51819123999996</v>
      </c>
    </row>
    <row r="85" spans="1:12" ht="12.75" customHeight="1" x14ac:dyDescent="0.2">
      <c r="A85" s="87" t="s">
        <v>144</v>
      </c>
      <c r="B85" s="87">
        <v>4</v>
      </c>
      <c r="C85" s="88">
        <v>1616.79379664</v>
      </c>
      <c r="D85" s="88">
        <v>1608.7500464100001</v>
      </c>
      <c r="E85" s="88">
        <v>0</v>
      </c>
      <c r="F85" s="88">
        <v>79.284215689999996</v>
      </c>
      <c r="G85" s="88">
        <v>198.21053922999999</v>
      </c>
      <c r="H85" s="88">
        <v>396.42107845999999</v>
      </c>
      <c r="I85" s="88">
        <v>0</v>
      </c>
      <c r="J85" s="88">
        <v>436.06318630999999</v>
      </c>
      <c r="K85" s="88">
        <v>515.34740199999999</v>
      </c>
      <c r="L85" s="88">
        <v>594.63161768999998</v>
      </c>
    </row>
    <row r="86" spans="1:12" ht="12.75" customHeight="1" x14ac:dyDescent="0.2">
      <c r="A86" s="87" t="s">
        <v>144</v>
      </c>
      <c r="B86" s="87">
        <v>5</v>
      </c>
      <c r="C86" s="88">
        <v>1585.8588287600001</v>
      </c>
      <c r="D86" s="88">
        <v>1577.96898384</v>
      </c>
      <c r="E86" s="88">
        <v>0</v>
      </c>
      <c r="F86" s="88">
        <v>79.474805910000001</v>
      </c>
      <c r="G86" s="88">
        <v>198.68701478</v>
      </c>
      <c r="H86" s="88">
        <v>397.37402956</v>
      </c>
      <c r="I86" s="88">
        <v>0</v>
      </c>
      <c r="J86" s="88">
        <v>437.11143250999999</v>
      </c>
      <c r="K86" s="88">
        <v>516.58623841999997</v>
      </c>
      <c r="L86" s="88">
        <v>596.06104432999996</v>
      </c>
    </row>
    <row r="87" spans="1:12" ht="12.75" customHeight="1" x14ac:dyDescent="0.2">
      <c r="A87" s="87" t="s">
        <v>144</v>
      </c>
      <c r="B87" s="87">
        <v>6</v>
      </c>
      <c r="C87" s="88">
        <v>1572.7704367700001</v>
      </c>
      <c r="D87" s="88">
        <v>1564.94570823</v>
      </c>
      <c r="E87" s="88">
        <v>0</v>
      </c>
      <c r="F87" s="88">
        <v>78.521319550000001</v>
      </c>
      <c r="G87" s="88">
        <v>196.30329886999999</v>
      </c>
      <c r="H87" s="88">
        <v>392.60659773999998</v>
      </c>
      <c r="I87" s="88">
        <v>0</v>
      </c>
      <c r="J87" s="88">
        <v>431.86725751</v>
      </c>
      <c r="K87" s="88">
        <v>510.38857705999999</v>
      </c>
      <c r="L87" s="88">
        <v>588.90989660000002</v>
      </c>
    </row>
    <row r="88" spans="1:12" ht="12.75" customHeight="1" x14ac:dyDescent="0.2">
      <c r="A88" s="87" t="s">
        <v>144</v>
      </c>
      <c r="B88" s="87">
        <v>7</v>
      </c>
      <c r="C88" s="88">
        <v>1569.1782320499999</v>
      </c>
      <c r="D88" s="88">
        <v>1561.37137517</v>
      </c>
      <c r="E88" s="88">
        <v>0</v>
      </c>
      <c r="F88" s="88">
        <v>76.995447049999996</v>
      </c>
      <c r="G88" s="88">
        <v>192.48861762000001</v>
      </c>
      <c r="H88" s="88">
        <v>384.97723523000002</v>
      </c>
      <c r="I88" s="88">
        <v>0</v>
      </c>
      <c r="J88" s="88">
        <v>423.47495874999998</v>
      </c>
      <c r="K88" s="88">
        <v>500.47040579999998</v>
      </c>
      <c r="L88" s="88">
        <v>577.46585285000003</v>
      </c>
    </row>
    <row r="89" spans="1:12" ht="12.75" customHeight="1" x14ac:dyDescent="0.2">
      <c r="A89" s="87" t="s">
        <v>144</v>
      </c>
      <c r="B89" s="87">
        <v>8</v>
      </c>
      <c r="C89" s="88">
        <v>1500.28093057</v>
      </c>
      <c r="D89" s="88">
        <v>1492.81684634</v>
      </c>
      <c r="E89" s="88">
        <v>0</v>
      </c>
      <c r="F89" s="88">
        <v>72.588386580000005</v>
      </c>
      <c r="G89" s="88">
        <v>181.47096644999999</v>
      </c>
      <c r="H89" s="88">
        <v>362.94193289999998</v>
      </c>
      <c r="I89" s="88">
        <v>0</v>
      </c>
      <c r="J89" s="88">
        <v>399.23612618999999</v>
      </c>
      <c r="K89" s="88">
        <v>471.82451277000001</v>
      </c>
      <c r="L89" s="88">
        <v>544.41289934999998</v>
      </c>
    </row>
    <row r="90" spans="1:12" ht="12.75" customHeight="1" x14ac:dyDescent="0.2">
      <c r="A90" s="87" t="s">
        <v>144</v>
      </c>
      <c r="B90" s="87">
        <v>9</v>
      </c>
      <c r="C90" s="88">
        <v>1365.6037631300001</v>
      </c>
      <c r="D90" s="88">
        <v>1358.80971456</v>
      </c>
      <c r="E90" s="88">
        <v>0</v>
      </c>
      <c r="F90" s="88">
        <v>64.544119289999998</v>
      </c>
      <c r="G90" s="88">
        <v>161.36029822</v>
      </c>
      <c r="H90" s="88">
        <v>322.72059644000001</v>
      </c>
      <c r="I90" s="88">
        <v>0</v>
      </c>
      <c r="J90" s="88">
        <v>354.99265608000002</v>
      </c>
      <c r="K90" s="88">
        <v>419.53677536999999</v>
      </c>
      <c r="L90" s="88">
        <v>484.08089466000001</v>
      </c>
    </row>
    <row r="91" spans="1:12" ht="12.75" customHeight="1" x14ac:dyDescent="0.2">
      <c r="A91" s="87" t="s">
        <v>144</v>
      </c>
      <c r="B91" s="87">
        <v>10</v>
      </c>
      <c r="C91" s="88">
        <v>1275.6597656900001</v>
      </c>
      <c r="D91" s="88">
        <v>1269.3131996899999</v>
      </c>
      <c r="E91" s="88">
        <v>0</v>
      </c>
      <c r="F91" s="88">
        <v>60.158924759999998</v>
      </c>
      <c r="G91" s="88">
        <v>150.39731191000001</v>
      </c>
      <c r="H91" s="88">
        <v>300.79462382000003</v>
      </c>
      <c r="I91" s="88">
        <v>0</v>
      </c>
      <c r="J91" s="88">
        <v>330.87408620000002</v>
      </c>
      <c r="K91" s="88">
        <v>391.03301096000001</v>
      </c>
      <c r="L91" s="88">
        <v>451.19193572</v>
      </c>
    </row>
    <row r="92" spans="1:12" ht="12.75" customHeight="1" x14ac:dyDescent="0.2">
      <c r="A92" s="87" t="s">
        <v>144</v>
      </c>
      <c r="B92" s="87">
        <v>11</v>
      </c>
      <c r="C92" s="88">
        <v>1192.4092625799999</v>
      </c>
      <c r="D92" s="88">
        <v>1186.47687819</v>
      </c>
      <c r="E92" s="88">
        <v>0</v>
      </c>
      <c r="F92" s="88">
        <v>58.506753539999998</v>
      </c>
      <c r="G92" s="88">
        <v>146.26688386000001</v>
      </c>
      <c r="H92" s="88">
        <v>292.53376772000001</v>
      </c>
      <c r="I92" s="88">
        <v>0</v>
      </c>
      <c r="J92" s="88">
        <v>321.78714449</v>
      </c>
      <c r="K92" s="88">
        <v>380.29389803999999</v>
      </c>
      <c r="L92" s="88">
        <v>438.80065158000002</v>
      </c>
    </row>
    <row r="93" spans="1:12" ht="12.75" customHeight="1" x14ac:dyDescent="0.2">
      <c r="A93" s="87" t="s">
        <v>144</v>
      </c>
      <c r="B93" s="87">
        <v>12</v>
      </c>
      <c r="C93" s="88">
        <v>1138.33260892</v>
      </c>
      <c r="D93" s="88">
        <v>1132.66926261</v>
      </c>
      <c r="E93" s="88">
        <v>0</v>
      </c>
      <c r="F93" s="88">
        <v>57.369467780000001</v>
      </c>
      <c r="G93" s="88">
        <v>143.42366944</v>
      </c>
      <c r="H93" s="88">
        <v>286.84733888</v>
      </c>
      <c r="I93" s="88">
        <v>0</v>
      </c>
      <c r="J93" s="88">
        <v>315.53207277000001</v>
      </c>
      <c r="K93" s="88">
        <v>372.90154053999998</v>
      </c>
      <c r="L93" s="88">
        <v>430.27100832000002</v>
      </c>
    </row>
    <row r="94" spans="1:12" ht="12.75" customHeight="1" x14ac:dyDescent="0.2">
      <c r="A94" s="87" t="s">
        <v>144</v>
      </c>
      <c r="B94" s="87">
        <v>13</v>
      </c>
      <c r="C94" s="88">
        <v>1140.7383779899999</v>
      </c>
      <c r="D94" s="88">
        <v>1135.06306268</v>
      </c>
      <c r="E94" s="88">
        <v>0</v>
      </c>
      <c r="F94" s="88">
        <v>56.348571419999999</v>
      </c>
      <c r="G94" s="88">
        <v>140.87142854999999</v>
      </c>
      <c r="H94" s="88">
        <v>281.74285708999997</v>
      </c>
      <c r="I94" s="88">
        <v>0</v>
      </c>
      <c r="J94" s="88">
        <v>309.91714280000002</v>
      </c>
      <c r="K94" s="88">
        <v>366.26571422000001</v>
      </c>
      <c r="L94" s="88">
        <v>422.61428563999999</v>
      </c>
    </row>
    <row r="95" spans="1:12" ht="12.75" customHeight="1" x14ac:dyDescent="0.2">
      <c r="A95" s="87" t="s">
        <v>144</v>
      </c>
      <c r="B95" s="87">
        <v>14</v>
      </c>
      <c r="C95" s="88">
        <v>1139.1905378399999</v>
      </c>
      <c r="D95" s="88">
        <v>1133.5229232199999</v>
      </c>
      <c r="E95" s="88">
        <v>0</v>
      </c>
      <c r="F95" s="88">
        <v>56.124150210000003</v>
      </c>
      <c r="G95" s="88">
        <v>140.31037552999999</v>
      </c>
      <c r="H95" s="88">
        <v>280.62075105999998</v>
      </c>
      <c r="I95" s="88">
        <v>0</v>
      </c>
      <c r="J95" s="88">
        <v>308.68282615999999</v>
      </c>
      <c r="K95" s="88">
        <v>364.80697636999997</v>
      </c>
      <c r="L95" s="88">
        <v>420.93112658000001</v>
      </c>
    </row>
    <row r="96" spans="1:12" ht="12.75" customHeight="1" x14ac:dyDescent="0.2">
      <c r="A96" s="87" t="s">
        <v>144</v>
      </c>
      <c r="B96" s="87">
        <v>15</v>
      </c>
      <c r="C96" s="88">
        <v>1186.26464874</v>
      </c>
      <c r="D96" s="88">
        <v>1180.3628345699999</v>
      </c>
      <c r="E96" s="88">
        <v>0</v>
      </c>
      <c r="F96" s="88">
        <v>58.513092649999997</v>
      </c>
      <c r="G96" s="88">
        <v>146.28273161999999</v>
      </c>
      <c r="H96" s="88">
        <v>292.56546323999999</v>
      </c>
      <c r="I96" s="88">
        <v>0</v>
      </c>
      <c r="J96" s="88">
        <v>321.82200956000003</v>
      </c>
      <c r="K96" s="88">
        <v>380.33510221</v>
      </c>
      <c r="L96" s="88">
        <v>438.84819485000003</v>
      </c>
    </row>
    <row r="97" spans="1:12" ht="12.75" customHeight="1" x14ac:dyDescent="0.2">
      <c r="A97" s="87" t="s">
        <v>144</v>
      </c>
      <c r="B97" s="87">
        <v>16</v>
      </c>
      <c r="C97" s="88">
        <v>1208.80553745</v>
      </c>
      <c r="D97" s="88">
        <v>1202.7915795500001</v>
      </c>
      <c r="E97" s="88">
        <v>0</v>
      </c>
      <c r="F97" s="88">
        <v>57.617041819999997</v>
      </c>
      <c r="G97" s="88">
        <v>144.04260456</v>
      </c>
      <c r="H97" s="88">
        <v>288.08520912</v>
      </c>
      <c r="I97" s="88">
        <v>0</v>
      </c>
      <c r="J97" s="88">
        <v>316.89373002999997</v>
      </c>
      <c r="K97" s="88">
        <v>374.51077185000003</v>
      </c>
      <c r="L97" s="88">
        <v>432.12781367000002</v>
      </c>
    </row>
    <row r="98" spans="1:12" ht="12.75" customHeight="1" x14ac:dyDescent="0.2">
      <c r="A98" s="87" t="s">
        <v>144</v>
      </c>
      <c r="B98" s="87">
        <v>17</v>
      </c>
      <c r="C98" s="88">
        <v>1200.20907124</v>
      </c>
      <c r="D98" s="88">
        <v>1194.2378818300001</v>
      </c>
      <c r="E98" s="88">
        <v>0</v>
      </c>
      <c r="F98" s="88">
        <v>57.683883000000002</v>
      </c>
      <c r="G98" s="88">
        <v>144.20970749</v>
      </c>
      <c r="H98" s="88">
        <v>288.41941498</v>
      </c>
      <c r="I98" s="88">
        <v>0</v>
      </c>
      <c r="J98" s="88">
        <v>317.26135648000002</v>
      </c>
      <c r="K98" s="88">
        <v>374.94523946999999</v>
      </c>
      <c r="L98" s="88">
        <v>432.62912247000003</v>
      </c>
    </row>
    <row r="99" spans="1:12" ht="12.75" customHeight="1" x14ac:dyDescent="0.2">
      <c r="A99" s="87" t="s">
        <v>144</v>
      </c>
      <c r="B99" s="87">
        <v>18</v>
      </c>
      <c r="C99" s="88">
        <v>1164.6048732300001</v>
      </c>
      <c r="D99" s="88">
        <v>1158.81081913</v>
      </c>
      <c r="E99" s="88">
        <v>0</v>
      </c>
      <c r="F99" s="88">
        <v>57.88179968</v>
      </c>
      <c r="G99" s="88">
        <v>144.70449919999999</v>
      </c>
      <c r="H99" s="88">
        <v>289.40899839999997</v>
      </c>
      <c r="I99" s="88">
        <v>0</v>
      </c>
      <c r="J99" s="88">
        <v>318.34989823000001</v>
      </c>
      <c r="K99" s="88">
        <v>376.23169790999998</v>
      </c>
      <c r="L99" s="88">
        <v>434.11349759000001</v>
      </c>
    </row>
    <row r="100" spans="1:12" ht="12.75" customHeight="1" x14ac:dyDescent="0.2">
      <c r="A100" s="87" t="s">
        <v>144</v>
      </c>
      <c r="B100" s="87">
        <v>19</v>
      </c>
      <c r="C100" s="88">
        <v>1164.92452</v>
      </c>
      <c r="D100" s="88">
        <v>1159.1288756199999</v>
      </c>
      <c r="E100" s="88">
        <v>0</v>
      </c>
      <c r="F100" s="88">
        <v>58.680879849999997</v>
      </c>
      <c r="G100" s="88">
        <v>146.70219964</v>
      </c>
      <c r="H100" s="88">
        <v>293.40439927</v>
      </c>
      <c r="I100" s="88">
        <v>0</v>
      </c>
      <c r="J100" s="88">
        <v>322.7448392</v>
      </c>
      <c r="K100" s="88">
        <v>381.42571905</v>
      </c>
      <c r="L100" s="88">
        <v>440.10659891</v>
      </c>
    </row>
    <row r="101" spans="1:12" ht="12.75" customHeight="1" x14ac:dyDescent="0.2">
      <c r="A101" s="87" t="s">
        <v>144</v>
      </c>
      <c r="B101" s="87">
        <v>20</v>
      </c>
      <c r="C101" s="88">
        <v>1089.2264178</v>
      </c>
      <c r="D101" s="88">
        <v>1083.8073809</v>
      </c>
      <c r="E101" s="88">
        <v>0</v>
      </c>
      <c r="F101" s="88">
        <v>57.77449343</v>
      </c>
      <c r="G101" s="88">
        <v>144.43623356000001</v>
      </c>
      <c r="H101" s="88">
        <v>288.87246713000002</v>
      </c>
      <c r="I101" s="88">
        <v>0</v>
      </c>
      <c r="J101" s="88">
        <v>317.75971384000002</v>
      </c>
      <c r="K101" s="88">
        <v>375.53420726000002</v>
      </c>
      <c r="L101" s="88">
        <v>433.30870069000002</v>
      </c>
    </row>
    <row r="102" spans="1:12" ht="12.75" customHeight="1" x14ac:dyDescent="0.2">
      <c r="A102" s="87" t="s">
        <v>144</v>
      </c>
      <c r="B102" s="87">
        <v>21</v>
      </c>
      <c r="C102" s="88">
        <v>1218.7349844099999</v>
      </c>
      <c r="D102" s="88">
        <v>1212.6716262800001</v>
      </c>
      <c r="E102" s="88">
        <v>0</v>
      </c>
      <c r="F102" s="88">
        <v>58.780153060000004</v>
      </c>
      <c r="G102" s="88">
        <v>146.95038266</v>
      </c>
      <c r="H102" s="88">
        <v>293.90076532</v>
      </c>
      <c r="I102" s="88">
        <v>0</v>
      </c>
      <c r="J102" s="88">
        <v>323.29084184999999</v>
      </c>
      <c r="K102" s="88">
        <v>382.07099491999998</v>
      </c>
      <c r="L102" s="88">
        <v>440.85114798000001</v>
      </c>
    </row>
    <row r="103" spans="1:12" ht="12.75" customHeight="1" x14ac:dyDescent="0.2">
      <c r="A103" s="87" t="s">
        <v>144</v>
      </c>
      <c r="B103" s="87">
        <v>22</v>
      </c>
      <c r="C103" s="88">
        <v>1211.3124623799999</v>
      </c>
      <c r="D103" s="88">
        <v>1205.2860322199999</v>
      </c>
      <c r="E103" s="88">
        <v>0</v>
      </c>
      <c r="F103" s="88">
        <v>58.217615909999999</v>
      </c>
      <c r="G103" s="88">
        <v>145.54403977000001</v>
      </c>
      <c r="H103" s="88">
        <v>291.08807954000002</v>
      </c>
      <c r="I103" s="88">
        <v>0</v>
      </c>
      <c r="J103" s="88">
        <v>320.19688748999999</v>
      </c>
      <c r="K103" s="88">
        <v>378.4145034</v>
      </c>
      <c r="L103" s="88">
        <v>436.63211931000001</v>
      </c>
    </row>
    <row r="104" spans="1:12" ht="12.75" customHeight="1" x14ac:dyDescent="0.2">
      <c r="A104" s="87" t="s">
        <v>144</v>
      </c>
      <c r="B104" s="87">
        <v>23</v>
      </c>
      <c r="C104" s="88">
        <v>1174.2642173500001</v>
      </c>
      <c r="D104" s="88">
        <v>1168.42210682</v>
      </c>
      <c r="E104" s="88">
        <v>0</v>
      </c>
      <c r="F104" s="88">
        <v>58.079907009999999</v>
      </c>
      <c r="G104" s="88">
        <v>145.19976750999999</v>
      </c>
      <c r="H104" s="88">
        <v>290.39953502999998</v>
      </c>
      <c r="I104" s="88">
        <v>0</v>
      </c>
      <c r="J104" s="88">
        <v>319.43948853000001</v>
      </c>
      <c r="K104" s="88">
        <v>377.51939553</v>
      </c>
      <c r="L104" s="88">
        <v>435.59930254</v>
      </c>
    </row>
    <row r="105" spans="1:12" ht="12.75" customHeight="1" x14ac:dyDescent="0.2">
      <c r="A105" s="87" t="s">
        <v>144</v>
      </c>
      <c r="B105" s="87">
        <v>24</v>
      </c>
      <c r="C105" s="88">
        <v>1235.9290343</v>
      </c>
      <c r="D105" s="88">
        <v>1229.7801336299999</v>
      </c>
      <c r="E105" s="88">
        <v>0</v>
      </c>
      <c r="F105" s="88">
        <v>60.05005757</v>
      </c>
      <c r="G105" s="88">
        <v>150.12514392</v>
      </c>
      <c r="H105" s="88">
        <v>300.25028784</v>
      </c>
      <c r="I105" s="88">
        <v>0</v>
      </c>
      <c r="J105" s="88">
        <v>330.27531662000001</v>
      </c>
      <c r="K105" s="88">
        <v>390.32537418999999</v>
      </c>
      <c r="L105" s="88">
        <v>450.37543176000003</v>
      </c>
    </row>
    <row r="106" spans="1:12" ht="12.75" customHeight="1" x14ac:dyDescent="0.2">
      <c r="A106" s="87" t="s">
        <v>145</v>
      </c>
      <c r="B106" s="87">
        <v>1</v>
      </c>
      <c r="C106" s="88">
        <v>1433.59551311</v>
      </c>
      <c r="D106" s="88">
        <v>1426.4631971199999</v>
      </c>
      <c r="E106" s="88">
        <v>0</v>
      </c>
      <c r="F106" s="88">
        <v>64.016559689999994</v>
      </c>
      <c r="G106" s="88">
        <v>160.04139924</v>
      </c>
      <c r="H106" s="88">
        <v>320.08279847</v>
      </c>
      <c r="I106" s="88">
        <v>0</v>
      </c>
      <c r="J106" s="88">
        <v>352.09107832000001</v>
      </c>
      <c r="K106" s="88">
        <v>416.10763801000002</v>
      </c>
      <c r="L106" s="88">
        <v>480.12419770999998</v>
      </c>
    </row>
    <row r="107" spans="1:12" ht="12.75" customHeight="1" x14ac:dyDescent="0.2">
      <c r="A107" s="87" t="s">
        <v>145</v>
      </c>
      <c r="B107" s="87">
        <v>2</v>
      </c>
      <c r="C107" s="88">
        <v>1534.92346965</v>
      </c>
      <c r="D107" s="88">
        <v>1527.2870344800001</v>
      </c>
      <c r="E107" s="88">
        <v>0</v>
      </c>
      <c r="F107" s="88">
        <v>68.786758090000006</v>
      </c>
      <c r="G107" s="88">
        <v>171.96689523000001</v>
      </c>
      <c r="H107" s="88">
        <v>343.93379046000001</v>
      </c>
      <c r="I107" s="88">
        <v>0</v>
      </c>
      <c r="J107" s="88">
        <v>378.32716950999998</v>
      </c>
      <c r="K107" s="88">
        <v>447.11392760000001</v>
      </c>
      <c r="L107" s="88">
        <v>515.90068569000005</v>
      </c>
    </row>
    <row r="108" spans="1:12" ht="12.75" customHeight="1" x14ac:dyDescent="0.2">
      <c r="A108" s="87" t="s">
        <v>145</v>
      </c>
      <c r="B108" s="87">
        <v>3</v>
      </c>
      <c r="C108" s="88">
        <v>1621.00951132</v>
      </c>
      <c r="D108" s="88">
        <v>1612.94478738</v>
      </c>
      <c r="E108" s="88">
        <v>0</v>
      </c>
      <c r="F108" s="88">
        <v>71.254537479999996</v>
      </c>
      <c r="G108" s="88">
        <v>178.1363437</v>
      </c>
      <c r="H108" s="88">
        <v>356.2726874</v>
      </c>
      <c r="I108" s="88">
        <v>0</v>
      </c>
      <c r="J108" s="88">
        <v>391.89995613999997</v>
      </c>
      <c r="K108" s="88">
        <v>463.15449361999998</v>
      </c>
      <c r="L108" s="88">
        <v>534.40903109999999</v>
      </c>
    </row>
    <row r="109" spans="1:12" ht="12.75" customHeight="1" x14ac:dyDescent="0.2">
      <c r="A109" s="87" t="s">
        <v>145</v>
      </c>
      <c r="B109" s="87">
        <v>4</v>
      </c>
      <c r="C109" s="88">
        <v>1719.4690129999999</v>
      </c>
      <c r="D109" s="88">
        <v>1710.9144408</v>
      </c>
      <c r="E109" s="88">
        <v>0</v>
      </c>
      <c r="F109" s="88">
        <v>73.100422289999997</v>
      </c>
      <c r="G109" s="88">
        <v>182.75105572000001</v>
      </c>
      <c r="H109" s="88">
        <v>365.50211144000002</v>
      </c>
      <c r="I109" s="88">
        <v>0</v>
      </c>
      <c r="J109" s="88">
        <v>402.05232258000001</v>
      </c>
      <c r="K109" s="88">
        <v>475.15274486999999</v>
      </c>
      <c r="L109" s="88">
        <v>548.25316714999997</v>
      </c>
    </row>
    <row r="110" spans="1:12" ht="12.75" customHeight="1" x14ac:dyDescent="0.2">
      <c r="A110" s="87" t="s">
        <v>145</v>
      </c>
      <c r="B110" s="87">
        <v>5</v>
      </c>
      <c r="C110" s="88">
        <v>1698.3837721499999</v>
      </c>
      <c r="D110" s="88">
        <v>1689.9341016400001</v>
      </c>
      <c r="E110" s="88">
        <v>0</v>
      </c>
      <c r="F110" s="88">
        <v>74.461920710000001</v>
      </c>
      <c r="G110" s="88">
        <v>186.15480177000001</v>
      </c>
      <c r="H110" s="88">
        <v>372.30960353</v>
      </c>
      <c r="I110" s="88">
        <v>0</v>
      </c>
      <c r="J110" s="88">
        <v>409.54056387999998</v>
      </c>
      <c r="K110" s="88">
        <v>484.00248458999999</v>
      </c>
      <c r="L110" s="88">
        <v>558.46440529999995</v>
      </c>
    </row>
    <row r="111" spans="1:12" ht="12.75" customHeight="1" x14ac:dyDescent="0.2">
      <c r="A111" s="87" t="s">
        <v>145</v>
      </c>
      <c r="B111" s="87">
        <v>6</v>
      </c>
      <c r="C111" s="88">
        <v>1732.8804105500001</v>
      </c>
      <c r="D111" s="88">
        <v>1724.25911498</v>
      </c>
      <c r="E111" s="88">
        <v>0</v>
      </c>
      <c r="F111" s="88">
        <v>74.255588709999998</v>
      </c>
      <c r="G111" s="88">
        <v>185.63897177000001</v>
      </c>
      <c r="H111" s="88">
        <v>371.27794354000002</v>
      </c>
      <c r="I111" s="88">
        <v>0</v>
      </c>
      <c r="J111" s="88">
        <v>408.40573789000001</v>
      </c>
      <c r="K111" s="88">
        <v>482.6613266</v>
      </c>
      <c r="L111" s="88">
        <v>556.91691530000003</v>
      </c>
    </row>
    <row r="112" spans="1:12" ht="12.75" customHeight="1" x14ac:dyDescent="0.2">
      <c r="A112" s="87" t="s">
        <v>145</v>
      </c>
      <c r="B112" s="87">
        <v>7</v>
      </c>
      <c r="C112" s="88">
        <v>1660.3837492800001</v>
      </c>
      <c r="D112" s="88">
        <v>1652.12313361</v>
      </c>
      <c r="E112" s="88">
        <v>0</v>
      </c>
      <c r="F112" s="88">
        <v>72.631032739999995</v>
      </c>
      <c r="G112" s="88">
        <v>181.57758185</v>
      </c>
      <c r="H112" s="88">
        <v>363.1551637</v>
      </c>
      <c r="I112" s="88">
        <v>0</v>
      </c>
      <c r="J112" s="88">
        <v>399.47068006000001</v>
      </c>
      <c r="K112" s="88">
        <v>472.10171279999997</v>
      </c>
      <c r="L112" s="88">
        <v>544.73274554</v>
      </c>
    </row>
    <row r="113" spans="1:12" ht="12.75" customHeight="1" x14ac:dyDescent="0.2">
      <c r="A113" s="87" t="s">
        <v>145</v>
      </c>
      <c r="B113" s="87">
        <v>8</v>
      </c>
      <c r="C113" s="88">
        <v>1614.6208817900001</v>
      </c>
      <c r="D113" s="88">
        <v>1606.5879420799999</v>
      </c>
      <c r="E113" s="88">
        <v>0</v>
      </c>
      <c r="F113" s="88">
        <v>70.302531419999994</v>
      </c>
      <c r="G113" s="88">
        <v>175.75632855000001</v>
      </c>
      <c r="H113" s="88">
        <v>351.51265709</v>
      </c>
      <c r="I113" s="88">
        <v>0</v>
      </c>
      <c r="J113" s="88">
        <v>386.66392280000002</v>
      </c>
      <c r="K113" s="88">
        <v>456.96645422</v>
      </c>
      <c r="L113" s="88">
        <v>527.26898563999998</v>
      </c>
    </row>
    <row r="114" spans="1:12" ht="12.75" customHeight="1" x14ac:dyDescent="0.2">
      <c r="A114" s="87" t="s">
        <v>145</v>
      </c>
      <c r="B114" s="87">
        <v>9</v>
      </c>
      <c r="C114" s="88">
        <v>1509.1929777099999</v>
      </c>
      <c r="D114" s="88">
        <v>1501.68455494</v>
      </c>
      <c r="E114" s="88">
        <v>0</v>
      </c>
      <c r="F114" s="88">
        <v>61.513606350000003</v>
      </c>
      <c r="G114" s="88">
        <v>153.78401586999999</v>
      </c>
      <c r="H114" s="88">
        <v>307.56803173999998</v>
      </c>
      <c r="I114" s="88">
        <v>0</v>
      </c>
      <c r="J114" s="88">
        <v>338.32483490999999</v>
      </c>
      <c r="K114" s="88">
        <v>399.83844126000002</v>
      </c>
      <c r="L114" s="88">
        <v>461.35204759999999</v>
      </c>
    </row>
    <row r="115" spans="1:12" ht="12.75" customHeight="1" x14ac:dyDescent="0.2">
      <c r="A115" s="87" t="s">
        <v>145</v>
      </c>
      <c r="B115" s="87">
        <v>10</v>
      </c>
      <c r="C115" s="88">
        <v>1298.2026657599999</v>
      </c>
      <c r="D115" s="88">
        <v>1291.74394603</v>
      </c>
      <c r="E115" s="88">
        <v>0</v>
      </c>
      <c r="F115" s="88">
        <v>54.19511009</v>
      </c>
      <c r="G115" s="88">
        <v>135.48777523000001</v>
      </c>
      <c r="H115" s="88">
        <v>270.97555046000002</v>
      </c>
      <c r="I115" s="88">
        <v>0</v>
      </c>
      <c r="J115" s="88">
        <v>298.0731055</v>
      </c>
      <c r="K115" s="88">
        <v>352.26821559000001</v>
      </c>
      <c r="L115" s="88">
        <v>406.46332568000003</v>
      </c>
    </row>
    <row r="116" spans="1:12" ht="12.75" customHeight="1" x14ac:dyDescent="0.2">
      <c r="A116" s="87" t="s">
        <v>145</v>
      </c>
      <c r="B116" s="87">
        <v>11</v>
      </c>
      <c r="C116" s="88">
        <v>1194.9761648799999</v>
      </c>
      <c r="D116" s="88">
        <v>1189.0310098299999</v>
      </c>
      <c r="E116" s="88">
        <v>0</v>
      </c>
      <c r="F116" s="88">
        <v>50.878782960000002</v>
      </c>
      <c r="G116" s="88">
        <v>127.19695741</v>
      </c>
      <c r="H116" s="88">
        <v>254.39391481999999</v>
      </c>
      <c r="I116" s="88">
        <v>0</v>
      </c>
      <c r="J116" s="88">
        <v>279.8333063</v>
      </c>
      <c r="K116" s="88">
        <v>330.71208926999998</v>
      </c>
      <c r="L116" s="88">
        <v>381.59087223</v>
      </c>
    </row>
    <row r="117" spans="1:12" ht="12.75" customHeight="1" x14ac:dyDescent="0.2">
      <c r="A117" s="87" t="s">
        <v>145</v>
      </c>
      <c r="B117" s="87">
        <v>12</v>
      </c>
      <c r="C117" s="88">
        <v>1263.9537859300001</v>
      </c>
      <c r="D117" s="88">
        <v>1257.66545864</v>
      </c>
      <c r="E117" s="88">
        <v>0</v>
      </c>
      <c r="F117" s="88">
        <v>54.320089690000003</v>
      </c>
      <c r="G117" s="88">
        <v>135.80022423</v>
      </c>
      <c r="H117" s="88">
        <v>271.60044844999999</v>
      </c>
      <c r="I117" s="88">
        <v>0</v>
      </c>
      <c r="J117" s="88">
        <v>298.76049330000001</v>
      </c>
      <c r="K117" s="88">
        <v>353.08058298999998</v>
      </c>
      <c r="L117" s="88">
        <v>407.40067268000001</v>
      </c>
    </row>
    <row r="118" spans="1:12" ht="12.75" customHeight="1" x14ac:dyDescent="0.2">
      <c r="A118" s="87" t="s">
        <v>145</v>
      </c>
      <c r="B118" s="87">
        <v>13</v>
      </c>
      <c r="C118" s="88">
        <v>1086.1718395299999</v>
      </c>
      <c r="D118" s="88">
        <v>1080.76799953</v>
      </c>
      <c r="E118" s="88">
        <v>0</v>
      </c>
      <c r="F118" s="88">
        <v>52.963612419999997</v>
      </c>
      <c r="G118" s="88">
        <v>132.40903105999999</v>
      </c>
      <c r="H118" s="88">
        <v>264.81806211000003</v>
      </c>
      <c r="I118" s="88">
        <v>0</v>
      </c>
      <c r="J118" s="88">
        <v>291.29986831999997</v>
      </c>
      <c r="K118" s="88">
        <v>344.26348073999998</v>
      </c>
      <c r="L118" s="88">
        <v>397.22709316999999</v>
      </c>
    </row>
    <row r="119" spans="1:12" ht="12.75" customHeight="1" x14ac:dyDescent="0.2">
      <c r="A119" s="87" t="s">
        <v>145</v>
      </c>
      <c r="B119" s="87">
        <v>14</v>
      </c>
      <c r="C119" s="88">
        <v>1067.4393613100001</v>
      </c>
      <c r="D119" s="88">
        <v>1062.1287177199999</v>
      </c>
      <c r="E119" s="88">
        <v>0</v>
      </c>
      <c r="F119" s="88">
        <v>52.4267051</v>
      </c>
      <c r="G119" s="88">
        <v>131.06676274</v>
      </c>
      <c r="H119" s="88">
        <v>262.13352548</v>
      </c>
      <c r="I119" s="88">
        <v>0</v>
      </c>
      <c r="J119" s="88">
        <v>288.34687803000003</v>
      </c>
      <c r="K119" s="88">
        <v>340.77358312000001</v>
      </c>
      <c r="L119" s="88">
        <v>393.20028822</v>
      </c>
    </row>
    <row r="120" spans="1:12" ht="12.75" customHeight="1" x14ac:dyDescent="0.2">
      <c r="A120" s="87" t="s">
        <v>145</v>
      </c>
      <c r="B120" s="87">
        <v>15</v>
      </c>
      <c r="C120" s="88">
        <v>1142.6393335800001</v>
      </c>
      <c r="D120" s="88">
        <v>1136.9545607800001</v>
      </c>
      <c r="E120" s="88">
        <v>0</v>
      </c>
      <c r="F120" s="88">
        <v>51.577713760000002</v>
      </c>
      <c r="G120" s="88">
        <v>128.94428440999999</v>
      </c>
      <c r="H120" s="88">
        <v>257.88856880999998</v>
      </c>
      <c r="I120" s="88">
        <v>0</v>
      </c>
      <c r="J120" s="88">
        <v>283.67742569000001</v>
      </c>
      <c r="K120" s="88">
        <v>335.25513945</v>
      </c>
      <c r="L120" s="88">
        <v>386.83285322</v>
      </c>
    </row>
    <row r="121" spans="1:12" ht="12.75" customHeight="1" x14ac:dyDescent="0.2">
      <c r="A121" s="87" t="s">
        <v>145</v>
      </c>
      <c r="B121" s="87">
        <v>16</v>
      </c>
      <c r="C121" s="88">
        <v>1127.47507965</v>
      </c>
      <c r="D121" s="88">
        <v>1121.8657509</v>
      </c>
      <c r="E121" s="88">
        <v>0</v>
      </c>
      <c r="F121" s="88">
        <v>51.335354459999998</v>
      </c>
      <c r="G121" s="88">
        <v>128.33838616</v>
      </c>
      <c r="H121" s="88">
        <v>256.67677230999999</v>
      </c>
      <c r="I121" s="88">
        <v>0</v>
      </c>
      <c r="J121" s="88">
        <v>282.34444954000003</v>
      </c>
      <c r="K121" s="88">
        <v>333.67980399999999</v>
      </c>
      <c r="L121" s="88">
        <v>385.01515847000002</v>
      </c>
    </row>
    <row r="122" spans="1:12" ht="12.75" customHeight="1" x14ac:dyDescent="0.2">
      <c r="A122" s="87" t="s">
        <v>145</v>
      </c>
      <c r="B122" s="87">
        <v>17</v>
      </c>
      <c r="C122" s="88">
        <v>1187.2502725500001</v>
      </c>
      <c r="D122" s="88">
        <v>1181.34355478</v>
      </c>
      <c r="E122" s="88">
        <v>0</v>
      </c>
      <c r="F122" s="88">
        <v>51.244884229999997</v>
      </c>
      <c r="G122" s="88">
        <v>128.11221058000001</v>
      </c>
      <c r="H122" s="88">
        <v>256.22442116000002</v>
      </c>
      <c r="I122" s="88">
        <v>0</v>
      </c>
      <c r="J122" s="88">
        <v>281.84686326999997</v>
      </c>
      <c r="K122" s="88">
        <v>333.0917475</v>
      </c>
      <c r="L122" s="88">
        <v>384.33663173000002</v>
      </c>
    </row>
    <row r="123" spans="1:12" ht="12.75" customHeight="1" x14ac:dyDescent="0.2">
      <c r="A123" s="87" t="s">
        <v>145</v>
      </c>
      <c r="B123" s="87">
        <v>18</v>
      </c>
      <c r="C123" s="88">
        <v>1187.6051496699999</v>
      </c>
      <c r="D123" s="88">
        <v>1181.6966663400001</v>
      </c>
      <c r="E123" s="88">
        <v>0</v>
      </c>
      <c r="F123" s="88">
        <v>50.974963199999998</v>
      </c>
      <c r="G123" s="88">
        <v>127.43740799</v>
      </c>
      <c r="H123" s="88">
        <v>254.87481599</v>
      </c>
      <c r="I123" s="88">
        <v>0</v>
      </c>
      <c r="J123" s="88">
        <v>280.36229758000002</v>
      </c>
      <c r="K123" s="88">
        <v>331.33726078000001</v>
      </c>
      <c r="L123" s="88">
        <v>382.31222398</v>
      </c>
    </row>
    <row r="124" spans="1:12" ht="12.75" customHeight="1" x14ac:dyDescent="0.2">
      <c r="A124" s="87" t="s">
        <v>145</v>
      </c>
      <c r="B124" s="87">
        <v>19</v>
      </c>
      <c r="C124" s="88">
        <v>1139.21614092</v>
      </c>
      <c r="D124" s="88">
        <v>1133.5483989300001</v>
      </c>
      <c r="E124" s="88">
        <v>0</v>
      </c>
      <c r="F124" s="88">
        <v>51.2217159</v>
      </c>
      <c r="G124" s="88">
        <v>128.05428975000001</v>
      </c>
      <c r="H124" s="88">
        <v>256.10857950000002</v>
      </c>
      <c r="I124" s="88">
        <v>0</v>
      </c>
      <c r="J124" s="88">
        <v>281.71943743999998</v>
      </c>
      <c r="K124" s="88">
        <v>332.94115334000003</v>
      </c>
      <c r="L124" s="88">
        <v>384.16286924000002</v>
      </c>
    </row>
    <row r="125" spans="1:12" ht="12.75" customHeight="1" x14ac:dyDescent="0.2">
      <c r="A125" s="87" t="s">
        <v>145</v>
      </c>
      <c r="B125" s="87">
        <v>20</v>
      </c>
      <c r="C125" s="88">
        <v>1158.90105206</v>
      </c>
      <c r="D125" s="88">
        <v>1153.13537518</v>
      </c>
      <c r="E125" s="88">
        <v>0</v>
      </c>
      <c r="F125" s="88">
        <v>51.088633710000003</v>
      </c>
      <c r="G125" s="88">
        <v>127.72158428</v>
      </c>
      <c r="H125" s="88">
        <v>255.44316856</v>
      </c>
      <c r="I125" s="88">
        <v>0</v>
      </c>
      <c r="J125" s="88">
        <v>280.98748540999998</v>
      </c>
      <c r="K125" s="88">
        <v>332.07611911999999</v>
      </c>
      <c r="L125" s="88">
        <v>383.16475283</v>
      </c>
    </row>
    <row r="126" spans="1:12" ht="12.75" customHeight="1" x14ac:dyDescent="0.2">
      <c r="A126" s="87" t="s">
        <v>145</v>
      </c>
      <c r="B126" s="87">
        <v>21</v>
      </c>
      <c r="C126" s="88">
        <v>1339.25653984</v>
      </c>
      <c r="D126" s="88">
        <v>1332.59357198</v>
      </c>
      <c r="E126" s="88">
        <v>0</v>
      </c>
      <c r="F126" s="88">
        <v>54.513686180000001</v>
      </c>
      <c r="G126" s="88">
        <v>136.28421544</v>
      </c>
      <c r="H126" s="88">
        <v>272.56843089</v>
      </c>
      <c r="I126" s="88">
        <v>0</v>
      </c>
      <c r="J126" s="88">
        <v>299.82527397000001</v>
      </c>
      <c r="K126" s="88">
        <v>354.33896014999999</v>
      </c>
      <c r="L126" s="88">
        <v>408.85264633000003</v>
      </c>
    </row>
    <row r="127" spans="1:12" ht="12.75" customHeight="1" x14ac:dyDescent="0.2">
      <c r="A127" s="87" t="s">
        <v>145</v>
      </c>
      <c r="B127" s="87">
        <v>22</v>
      </c>
      <c r="C127" s="88">
        <v>1306.7444590800001</v>
      </c>
      <c r="D127" s="88">
        <v>1300.2432428699999</v>
      </c>
      <c r="E127" s="88">
        <v>0</v>
      </c>
      <c r="F127" s="88">
        <v>54.59546812</v>
      </c>
      <c r="G127" s="88">
        <v>136.4886703</v>
      </c>
      <c r="H127" s="88">
        <v>272.97734059999999</v>
      </c>
      <c r="I127" s="88">
        <v>0</v>
      </c>
      <c r="J127" s="88">
        <v>300.27507465000002</v>
      </c>
      <c r="K127" s="88">
        <v>354.87054276999999</v>
      </c>
      <c r="L127" s="88">
        <v>409.46601089000001</v>
      </c>
    </row>
    <row r="128" spans="1:12" ht="12.75" customHeight="1" x14ac:dyDescent="0.2">
      <c r="A128" s="87" t="s">
        <v>145</v>
      </c>
      <c r="B128" s="87">
        <v>23</v>
      </c>
      <c r="C128" s="88">
        <v>1186.8654266200001</v>
      </c>
      <c r="D128" s="88">
        <v>1180.9606235000001</v>
      </c>
      <c r="E128" s="88">
        <v>0</v>
      </c>
      <c r="F128" s="88">
        <v>53.492967720000003</v>
      </c>
      <c r="G128" s="88">
        <v>133.7324193</v>
      </c>
      <c r="H128" s="88">
        <v>267.46483859</v>
      </c>
      <c r="I128" s="88">
        <v>0</v>
      </c>
      <c r="J128" s="88">
        <v>294.21132245000001</v>
      </c>
      <c r="K128" s="88">
        <v>347.70429016999998</v>
      </c>
      <c r="L128" s="88">
        <v>401.19725789</v>
      </c>
    </row>
    <row r="129" spans="1:12" ht="12.75" customHeight="1" x14ac:dyDescent="0.2">
      <c r="A129" s="87" t="s">
        <v>145</v>
      </c>
      <c r="B129" s="87">
        <v>24</v>
      </c>
      <c r="C129" s="88">
        <v>1216.98853788</v>
      </c>
      <c r="D129" s="88">
        <v>1210.93386854</v>
      </c>
      <c r="E129" s="88">
        <v>0</v>
      </c>
      <c r="F129" s="88">
        <v>56.342561009999997</v>
      </c>
      <c r="G129" s="88">
        <v>140.85640251000001</v>
      </c>
      <c r="H129" s="88">
        <v>281.71280503000003</v>
      </c>
      <c r="I129" s="88">
        <v>0</v>
      </c>
      <c r="J129" s="88">
        <v>309.88408552999999</v>
      </c>
      <c r="K129" s="88">
        <v>366.22664652999998</v>
      </c>
      <c r="L129" s="88">
        <v>422.56920753999998</v>
      </c>
    </row>
    <row r="130" spans="1:12" ht="12.75" customHeight="1" x14ac:dyDescent="0.2">
      <c r="A130" s="87" t="s">
        <v>146</v>
      </c>
      <c r="B130" s="87">
        <v>1</v>
      </c>
      <c r="C130" s="88">
        <v>1364.7483801799999</v>
      </c>
      <c r="D130" s="88">
        <v>1357.95858724</v>
      </c>
      <c r="E130" s="88">
        <v>0</v>
      </c>
      <c r="F130" s="88">
        <v>64.09483118</v>
      </c>
      <c r="G130" s="88">
        <v>160.23707794000001</v>
      </c>
      <c r="H130" s="88">
        <v>320.47415588000001</v>
      </c>
      <c r="I130" s="88">
        <v>0</v>
      </c>
      <c r="J130" s="88">
        <v>352.52157147000003</v>
      </c>
      <c r="K130" s="88">
        <v>416.61640263999999</v>
      </c>
      <c r="L130" s="88">
        <v>480.71123382000002</v>
      </c>
    </row>
    <row r="131" spans="1:12" ht="12.75" customHeight="1" x14ac:dyDescent="0.2">
      <c r="A131" s="87" t="s">
        <v>146</v>
      </c>
      <c r="B131" s="87">
        <v>2</v>
      </c>
      <c r="C131" s="88">
        <v>1546.30542762</v>
      </c>
      <c r="D131" s="88">
        <v>1538.61236579</v>
      </c>
      <c r="E131" s="88">
        <v>0</v>
      </c>
      <c r="F131" s="88">
        <v>70.124814220000005</v>
      </c>
      <c r="G131" s="88">
        <v>175.31203556</v>
      </c>
      <c r="H131" s="88">
        <v>350.62407112</v>
      </c>
      <c r="I131" s="88">
        <v>0</v>
      </c>
      <c r="J131" s="88">
        <v>385.68647822999998</v>
      </c>
      <c r="K131" s="88">
        <v>455.81129246</v>
      </c>
      <c r="L131" s="88">
        <v>525.93610667999997</v>
      </c>
    </row>
    <row r="132" spans="1:12" ht="12.75" customHeight="1" x14ac:dyDescent="0.2">
      <c r="A132" s="87" t="s">
        <v>146</v>
      </c>
      <c r="B132" s="87">
        <v>3</v>
      </c>
      <c r="C132" s="88">
        <v>1543.3256406400001</v>
      </c>
      <c r="D132" s="88">
        <v>1535.64740362</v>
      </c>
      <c r="E132" s="88">
        <v>0</v>
      </c>
      <c r="F132" s="88">
        <v>72.466933179999998</v>
      </c>
      <c r="G132" s="88">
        <v>181.16733295</v>
      </c>
      <c r="H132" s="88">
        <v>362.33466591000001</v>
      </c>
      <c r="I132" s="88">
        <v>0</v>
      </c>
      <c r="J132" s="88">
        <v>398.56813249999999</v>
      </c>
      <c r="K132" s="88">
        <v>471.03506568</v>
      </c>
      <c r="L132" s="88">
        <v>543.50199885999996</v>
      </c>
    </row>
    <row r="133" spans="1:12" ht="12.75" customHeight="1" x14ac:dyDescent="0.2">
      <c r="A133" s="87" t="s">
        <v>146</v>
      </c>
      <c r="B133" s="87">
        <v>4</v>
      </c>
      <c r="C133" s="88">
        <v>1632.8405793100001</v>
      </c>
      <c r="D133" s="88">
        <v>1624.7169943399999</v>
      </c>
      <c r="E133" s="88">
        <v>0</v>
      </c>
      <c r="F133" s="88">
        <v>74.487996789999997</v>
      </c>
      <c r="G133" s="88">
        <v>186.21999198</v>
      </c>
      <c r="H133" s="88">
        <v>372.43998396000001</v>
      </c>
      <c r="I133" s="88">
        <v>0</v>
      </c>
      <c r="J133" s="88">
        <v>409.68398236000002</v>
      </c>
      <c r="K133" s="88">
        <v>484.17197915000003</v>
      </c>
      <c r="L133" s="88">
        <v>558.65997593999998</v>
      </c>
    </row>
    <row r="134" spans="1:12" ht="12.75" customHeight="1" x14ac:dyDescent="0.2">
      <c r="A134" s="87" t="s">
        <v>146</v>
      </c>
      <c r="B134" s="87">
        <v>5</v>
      </c>
      <c r="C134" s="88">
        <v>1611.4962593400001</v>
      </c>
      <c r="D134" s="88">
        <v>1603.4788650099999</v>
      </c>
      <c r="E134" s="88">
        <v>0</v>
      </c>
      <c r="F134" s="88">
        <v>74.732151889999997</v>
      </c>
      <c r="G134" s="88">
        <v>186.83037974000001</v>
      </c>
      <c r="H134" s="88">
        <v>373.66075947000002</v>
      </c>
      <c r="I134" s="88">
        <v>0</v>
      </c>
      <c r="J134" s="88">
        <v>411.02683542</v>
      </c>
      <c r="K134" s="88">
        <v>485.75898731000001</v>
      </c>
      <c r="L134" s="88">
        <v>560.49113921000003</v>
      </c>
    </row>
    <row r="135" spans="1:12" ht="12.75" customHeight="1" x14ac:dyDescent="0.2">
      <c r="A135" s="87" t="s">
        <v>146</v>
      </c>
      <c r="B135" s="87">
        <v>6</v>
      </c>
      <c r="C135" s="88">
        <v>1639.21298991</v>
      </c>
      <c r="D135" s="88">
        <v>1631.0577014</v>
      </c>
      <c r="E135" s="88">
        <v>0</v>
      </c>
      <c r="F135" s="88">
        <v>73.275199240000006</v>
      </c>
      <c r="G135" s="88">
        <v>183.18799809000001</v>
      </c>
      <c r="H135" s="88">
        <v>366.37599619000002</v>
      </c>
      <c r="I135" s="88">
        <v>0</v>
      </c>
      <c r="J135" s="88">
        <v>403.01359580000002</v>
      </c>
      <c r="K135" s="88">
        <v>476.28879504000002</v>
      </c>
      <c r="L135" s="88">
        <v>549.56399427999997</v>
      </c>
    </row>
    <row r="136" spans="1:12" ht="12.75" customHeight="1" x14ac:dyDescent="0.2">
      <c r="A136" s="87" t="s">
        <v>146</v>
      </c>
      <c r="B136" s="87">
        <v>7</v>
      </c>
      <c r="C136" s="88">
        <v>1468.35029489</v>
      </c>
      <c r="D136" s="88">
        <v>1461.04506954</v>
      </c>
      <c r="E136" s="88">
        <v>0</v>
      </c>
      <c r="F136" s="88">
        <v>69.699876639999999</v>
      </c>
      <c r="G136" s="88">
        <v>174.24969159</v>
      </c>
      <c r="H136" s="88">
        <v>348.49938318</v>
      </c>
      <c r="I136" s="88">
        <v>0</v>
      </c>
      <c r="J136" s="88">
        <v>383.34932149000002</v>
      </c>
      <c r="K136" s="88">
        <v>453.04919812999998</v>
      </c>
      <c r="L136" s="88">
        <v>522.74907475999998</v>
      </c>
    </row>
    <row r="137" spans="1:12" ht="12.75" customHeight="1" x14ac:dyDescent="0.2">
      <c r="A137" s="87" t="s">
        <v>146</v>
      </c>
      <c r="B137" s="87">
        <v>8</v>
      </c>
      <c r="C137" s="88">
        <v>877.84252798</v>
      </c>
      <c r="D137" s="88">
        <v>873.47515222000004</v>
      </c>
      <c r="E137" s="88">
        <v>0</v>
      </c>
      <c r="F137" s="88">
        <v>63.969406530000001</v>
      </c>
      <c r="G137" s="88">
        <v>159.92351632</v>
      </c>
      <c r="H137" s="88">
        <v>319.84703264000001</v>
      </c>
      <c r="I137" s="88">
        <v>0</v>
      </c>
      <c r="J137" s="88">
        <v>351.83173590000001</v>
      </c>
      <c r="K137" s="88">
        <v>415.80114243000003</v>
      </c>
      <c r="L137" s="88">
        <v>479.77054895999999</v>
      </c>
    </row>
    <row r="138" spans="1:12" ht="12.75" customHeight="1" x14ac:dyDescent="0.2">
      <c r="A138" s="87" t="s">
        <v>146</v>
      </c>
      <c r="B138" s="87">
        <v>9</v>
      </c>
      <c r="C138" s="88">
        <v>713.33965293999995</v>
      </c>
      <c r="D138" s="88">
        <v>709.79069944000003</v>
      </c>
      <c r="E138" s="88">
        <v>0</v>
      </c>
      <c r="F138" s="88">
        <v>59.17004481</v>
      </c>
      <c r="G138" s="88">
        <v>147.92511203999999</v>
      </c>
      <c r="H138" s="88">
        <v>295.85022407000002</v>
      </c>
      <c r="I138" s="88">
        <v>0</v>
      </c>
      <c r="J138" s="88">
        <v>325.43524647999999</v>
      </c>
      <c r="K138" s="88">
        <v>384.60529129000003</v>
      </c>
      <c r="L138" s="88">
        <v>443.77533611000001</v>
      </c>
    </row>
    <row r="139" spans="1:12" ht="12.75" customHeight="1" x14ac:dyDescent="0.2">
      <c r="A139" s="87" t="s">
        <v>146</v>
      </c>
      <c r="B139" s="87">
        <v>10</v>
      </c>
      <c r="C139" s="88">
        <v>577.95199508999997</v>
      </c>
      <c r="D139" s="88">
        <v>575.07661202999998</v>
      </c>
      <c r="E139" s="88">
        <v>0</v>
      </c>
      <c r="F139" s="88">
        <v>58.784664669999998</v>
      </c>
      <c r="G139" s="88">
        <v>146.96166167999999</v>
      </c>
      <c r="H139" s="88">
        <v>293.92332334999998</v>
      </c>
      <c r="I139" s="88">
        <v>0</v>
      </c>
      <c r="J139" s="88">
        <v>323.31565569000003</v>
      </c>
      <c r="K139" s="88">
        <v>382.10032036000001</v>
      </c>
      <c r="L139" s="88">
        <v>440.88498503</v>
      </c>
    </row>
    <row r="140" spans="1:12" ht="12.75" customHeight="1" x14ac:dyDescent="0.2">
      <c r="A140" s="87" t="s">
        <v>146</v>
      </c>
      <c r="B140" s="87">
        <v>11</v>
      </c>
      <c r="C140" s="88">
        <v>534.50023034000003</v>
      </c>
      <c r="D140" s="88">
        <v>531.84102521</v>
      </c>
      <c r="E140" s="88">
        <v>0</v>
      </c>
      <c r="F140" s="88">
        <v>57.184274340000002</v>
      </c>
      <c r="G140" s="88">
        <v>142.96068584</v>
      </c>
      <c r="H140" s="88">
        <v>285.92137167999999</v>
      </c>
      <c r="I140" s="88">
        <v>0</v>
      </c>
      <c r="J140" s="88">
        <v>314.51350883999999</v>
      </c>
      <c r="K140" s="88">
        <v>371.69778317999999</v>
      </c>
      <c r="L140" s="88">
        <v>428.88205750999998</v>
      </c>
    </row>
    <row r="141" spans="1:12" ht="12.75" customHeight="1" x14ac:dyDescent="0.2">
      <c r="A141" s="87" t="s">
        <v>146</v>
      </c>
      <c r="B141" s="87">
        <v>12</v>
      </c>
      <c r="C141" s="88">
        <v>543.86666587000002</v>
      </c>
      <c r="D141" s="88">
        <v>541.16086155999994</v>
      </c>
      <c r="E141" s="88">
        <v>0</v>
      </c>
      <c r="F141" s="88">
        <v>57.350626159999997</v>
      </c>
      <c r="G141" s="88">
        <v>143.3765654</v>
      </c>
      <c r="H141" s="88">
        <v>286.75313081000002</v>
      </c>
      <c r="I141" s="88">
        <v>0</v>
      </c>
      <c r="J141" s="88">
        <v>315.42844388999998</v>
      </c>
      <c r="K141" s="88">
        <v>372.77907004999997</v>
      </c>
      <c r="L141" s="88">
        <v>430.12969621000002</v>
      </c>
    </row>
    <row r="142" spans="1:12" ht="12.75" customHeight="1" x14ac:dyDescent="0.2">
      <c r="A142" s="87" t="s">
        <v>146</v>
      </c>
      <c r="B142" s="87">
        <v>13</v>
      </c>
      <c r="C142" s="88">
        <v>570.74343414999998</v>
      </c>
      <c r="D142" s="88">
        <v>567.90391457999999</v>
      </c>
      <c r="E142" s="88">
        <v>0</v>
      </c>
      <c r="F142" s="88">
        <v>56.503809590000003</v>
      </c>
      <c r="G142" s="88">
        <v>141.25952397</v>
      </c>
      <c r="H142" s="88">
        <v>282.51904794000001</v>
      </c>
      <c r="I142" s="88">
        <v>0</v>
      </c>
      <c r="J142" s="88">
        <v>310.77095272999998</v>
      </c>
      <c r="K142" s="88">
        <v>367.27476231999998</v>
      </c>
      <c r="L142" s="88">
        <v>423.77857190999998</v>
      </c>
    </row>
    <row r="143" spans="1:12" ht="12.75" customHeight="1" x14ac:dyDescent="0.2">
      <c r="A143" s="87" t="s">
        <v>146</v>
      </c>
      <c r="B143" s="87">
        <v>14</v>
      </c>
      <c r="C143" s="88">
        <v>573.73119914999995</v>
      </c>
      <c r="D143" s="88">
        <v>570.87681507000002</v>
      </c>
      <c r="E143" s="88">
        <v>0</v>
      </c>
      <c r="F143" s="88">
        <v>56.840348409999997</v>
      </c>
      <c r="G143" s="88">
        <v>142.10087103000001</v>
      </c>
      <c r="H143" s="88">
        <v>284.20174206000002</v>
      </c>
      <c r="I143" s="88">
        <v>0</v>
      </c>
      <c r="J143" s="88">
        <v>312.62191625999998</v>
      </c>
      <c r="K143" s="88">
        <v>369.46226467000002</v>
      </c>
      <c r="L143" s="88">
        <v>426.30261308000001</v>
      </c>
    </row>
    <row r="144" spans="1:12" ht="12.75" customHeight="1" x14ac:dyDescent="0.2">
      <c r="A144" s="87" t="s">
        <v>146</v>
      </c>
      <c r="B144" s="87">
        <v>15</v>
      </c>
      <c r="C144" s="88">
        <v>599.95847190999996</v>
      </c>
      <c r="D144" s="88">
        <v>596.97360389000005</v>
      </c>
      <c r="E144" s="88">
        <v>0</v>
      </c>
      <c r="F144" s="88">
        <v>59.661761560000002</v>
      </c>
      <c r="G144" s="88">
        <v>149.15440390000001</v>
      </c>
      <c r="H144" s="88">
        <v>298.30880781000002</v>
      </c>
      <c r="I144" s="88">
        <v>0</v>
      </c>
      <c r="J144" s="88">
        <v>328.13968858999999</v>
      </c>
      <c r="K144" s="88">
        <v>387.80145014999999</v>
      </c>
      <c r="L144" s="88">
        <v>447.46321171</v>
      </c>
    </row>
    <row r="145" spans="1:12" ht="12.75" customHeight="1" x14ac:dyDescent="0.2">
      <c r="A145" s="87" t="s">
        <v>146</v>
      </c>
      <c r="B145" s="87">
        <v>16</v>
      </c>
      <c r="C145" s="88">
        <v>610.83223092000003</v>
      </c>
      <c r="D145" s="88">
        <v>607.79326460000004</v>
      </c>
      <c r="E145" s="88">
        <v>0</v>
      </c>
      <c r="F145" s="88">
        <v>61.645166619999998</v>
      </c>
      <c r="G145" s="88">
        <v>154.11291653999999</v>
      </c>
      <c r="H145" s="88">
        <v>308.22583307999997</v>
      </c>
      <c r="I145" s="88">
        <v>0</v>
      </c>
      <c r="J145" s="88">
        <v>339.04841639</v>
      </c>
      <c r="K145" s="88">
        <v>400.69358299999999</v>
      </c>
      <c r="L145" s="88">
        <v>462.33874961999999</v>
      </c>
    </row>
    <row r="146" spans="1:12" ht="12.75" customHeight="1" x14ac:dyDescent="0.2">
      <c r="A146" s="87" t="s">
        <v>146</v>
      </c>
      <c r="B146" s="87">
        <v>17</v>
      </c>
      <c r="C146" s="88">
        <v>616.56337966000001</v>
      </c>
      <c r="D146" s="88">
        <v>613.49590016000002</v>
      </c>
      <c r="E146" s="88">
        <v>0</v>
      </c>
      <c r="F146" s="88">
        <v>62.941872359999998</v>
      </c>
      <c r="G146" s="88">
        <v>157.35468091000001</v>
      </c>
      <c r="H146" s="88">
        <v>314.70936182000003</v>
      </c>
      <c r="I146" s="88">
        <v>0</v>
      </c>
      <c r="J146" s="88">
        <v>346.18029799999999</v>
      </c>
      <c r="K146" s="88">
        <v>409.12217035999998</v>
      </c>
      <c r="L146" s="88">
        <v>472.06404271999997</v>
      </c>
    </row>
    <row r="147" spans="1:12" ht="12.75" customHeight="1" x14ac:dyDescent="0.2">
      <c r="A147" s="87" t="s">
        <v>146</v>
      </c>
      <c r="B147" s="87">
        <v>18</v>
      </c>
      <c r="C147" s="88">
        <v>685.11456406000002</v>
      </c>
      <c r="D147" s="88">
        <v>681.70603388999996</v>
      </c>
      <c r="E147" s="88">
        <v>0</v>
      </c>
      <c r="F147" s="88">
        <v>62.646533329999997</v>
      </c>
      <c r="G147" s="88">
        <v>156.61633332</v>
      </c>
      <c r="H147" s="88">
        <v>313.23266662999998</v>
      </c>
      <c r="I147" s="88">
        <v>0</v>
      </c>
      <c r="J147" s="88">
        <v>344.55593328999998</v>
      </c>
      <c r="K147" s="88">
        <v>407.20246662</v>
      </c>
      <c r="L147" s="88">
        <v>469.84899995000001</v>
      </c>
    </row>
    <row r="148" spans="1:12" ht="12.75" customHeight="1" x14ac:dyDescent="0.2">
      <c r="A148" s="87" t="s">
        <v>146</v>
      </c>
      <c r="B148" s="87">
        <v>19</v>
      </c>
      <c r="C148" s="88">
        <v>708.72913026000003</v>
      </c>
      <c r="D148" s="88">
        <v>705.20311469000001</v>
      </c>
      <c r="E148" s="88">
        <v>0</v>
      </c>
      <c r="F148" s="88">
        <v>62.470841790000001</v>
      </c>
      <c r="G148" s="88">
        <v>156.17710446999999</v>
      </c>
      <c r="H148" s="88">
        <v>312.35420893999998</v>
      </c>
      <c r="I148" s="88">
        <v>0</v>
      </c>
      <c r="J148" s="88">
        <v>343.58962982999998</v>
      </c>
      <c r="K148" s="88">
        <v>406.06047161999999</v>
      </c>
      <c r="L148" s="88">
        <v>468.53131339999999</v>
      </c>
    </row>
    <row r="149" spans="1:12" ht="12.75" customHeight="1" x14ac:dyDescent="0.2">
      <c r="A149" s="87" t="s">
        <v>146</v>
      </c>
      <c r="B149" s="87">
        <v>20</v>
      </c>
      <c r="C149" s="88">
        <v>695.45139394</v>
      </c>
      <c r="D149" s="88">
        <v>691.99143676000006</v>
      </c>
      <c r="E149" s="88">
        <v>0</v>
      </c>
      <c r="F149" s="88">
        <v>63.693851010000003</v>
      </c>
      <c r="G149" s="88">
        <v>159.23462752</v>
      </c>
      <c r="H149" s="88">
        <v>318.46925504000001</v>
      </c>
      <c r="I149" s="88">
        <v>0</v>
      </c>
      <c r="J149" s="88">
        <v>350.31618054</v>
      </c>
      <c r="K149" s="88">
        <v>414.01003155000001</v>
      </c>
      <c r="L149" s="88">
        <v>477.70388255</v>
      </c>
    </row>
    <row r="150" spans="1:12" ht="12.75" customHeight="1" x14ac:dyDescent="0.2">
      <c r="A150" s="87" t="s">
        <v>146</v>
      </c>
      <c r="B150" s="87">
        <v>21</v>
      </c>
      <c r="C150" s="88">
        <v>741.07409645999996</v>
      </c>
      <c r="D150" s="88">
        <v>737.38716065999995</v>
      </c>
      <c r="E150" s="88">
        <v>0</v>
      </c>
      <c r="F150" s="88">
        <v>63.27153594</v>
      </c>
      <c r="G150" s="88">
        <v>158.17883986000001</v>
      </c>
      <c r="H150" s="88">
        <v>316.35767971000001</v>
      </c>
      <c r="I150" s="88">
        <v>0</v>
      </c>
      <c r="J150" s="88">
        <v>347.99344767999997</v>
      </c>
      <c r="K150" s="88">
        <v>411.26498362000001</v>
      </c>
      <c r="L150" s="88">
        <v>474.53651957</v>
      </c>
    </row>
    <row r="151" spans="1:12" ht="12.75" customHeight="1" x14ac:dyDescent="0.2">
      <c r="A151" s="87" t="s">
        <v>146</v>
      </c>
      <c r="B151" s="87">
        <v>22</v>
      </c>
      <c r="C151" s="88">
        <v>993.69243551</v>
      </c>
      <c r="D151" s="88">
        <v>988.74869205000005</v>
      </c>
      <c r="E151" s="88">
        <v>0</v>
      </c>
      <c r="F151" s="88">
        <v>62.007497669999999</v>
      </c>
      <c r="G151" s="88">
        <v>155.01874416999999</v>
      </c>
      <c r="H151" s="88">
        <v>310.03748833999998</v>
      </c>
      <c r="I151" s="88">
        <v>0</v>
      </c>
      <c r="J151" s="88">
        <v>341.04123716999999</v>
      </c>
      <c r="K151" s="88">
        <v>403.04873484000001</v>
      </c>
      <c r="L151" s="88">
        <v>465.05623250999997</v>
      </c>
    </row>
    <row r="152" spans="1:12" ht="12.75" customHeight="1" x14ac:dyDescent="0.2">
      <c r="A152" s="87" t="s">
        <v>146</v>
      </c>
      <c r="B152" s="87">
        <v>23</v>
      </c>
      <c r="C152" s="88">
        <v>780.64606652999998</v>
      </c>
      <c r="D152" s="88">
        <v>776.76225524999995</v>
      </c>
      <c r="E152" s="88">
        <v>0</v>
      </c>
      <c r="F152" s="88">
        <v>61.254218389999998</v>
      </c>
      <c r="G152" s="88">
        <v>153.13554597000001</v>
      </c>
      <c r="H152" s="88">
        <v>306.27109194000002</v>
      </c>
      <c r="I152" s="88">
        <v>0</v>
      </c>
      <c r="J152" s="88">
        <v>336.89820113000002</v>
      </c>
      <c r="K152" s="88">
        <v>398.15241952000002</v>
      </c>
      <c r="L152" s="88">
        <v>459.40663790000002</v>
      </c>
    </row>
    <row r="153" spans="1:12" ht="12.75" customHeight="1" x14ac:dyDescent="0.2">
      <c r="A153" s="87" t="s">
        <v>146</v>
      </c>
      <c r="B153" s="87">
        <v>24</v>
      </c>
      <c r="C153" s="88">
        <v>660.10856998999998</v>
      </c>
      <c r="D153" s="88">
        <v>656.82444774999999</v>
      </c>
      <c r="E153" s="88">
        <v>0</v>
      </c>
      <c r="F153" s="88">
        <v>62.903949449999999</v>
      </c>
      <c r="G153" s="88">
        <v>157.25987362999999</v>
      </c>
      <c r="H153" s="88">
        <v>314.51974725000002</v>
      </c>
      <c r="I153" s="88">
        <v>0</v>
      </c>
      <c r="J153" s="88">
        <v>345.97172197999998</v>
      </c>
      <c r="K153" s="88">
        <v>408.87567143000001</v>
      </c>
      <c r="L153" s="88">
        <v>471.77962087999998</v>
      </c>
    </row>
    <row r="154" spans="1:12" ht="12.75" customHeight="1" x14ac:dyDescent="0.2">
      <c r="A154" s="87" t="s">
        <v>147</v>
      </c>
      <c r="B154" s="87">
        <v>1</v>
      </c>
      <c r="C154" s="88">
        <v>684.08180059999995</v>
      </c>
      <c r="D154" s="88">
        <v>680.67840855999998</v>
      </c>
      <c r="E154" s="88">
        <v>0</v>
      </c>
      <c r="F154" s="88">
        <v>63.410497589999999</v>
      </c>
      <c r="G154" s="88">
        <v>158.52624395999999</v>
      </c>
      <c r="H154" s="88">
        <v>317.05248792999998</v>
      </c>
      <c r="I154" s="88">
        <v>0</v>
      </c>
      <c r="J154" s="88">
        <v>348.75773672000003</v>
      </c>
      <c r="K154" s="88">
        <v>412.16823429999999</v>
      </c>
      <c r="L154" s="88">
        <v>475.57873188999997</v>
      </c>
    </row>
    <row r="155" spans="1:12" ht="12.75" customHeight="1" x14ac:dyDescent="0.2">
      <c r="A155" s="87" t="s">
        <v>147</v>
      </c>
      <c r="B155" s="87">
        <v>2</v>
      </c>
      <c r="C155" s="88">
        <v>761.04200664999996</v>
      </c>
      <c r="D155" s="88">
        <v>757.25572800999998</v>
      </c>
      <c r="E155" s="88">
        <v>0</v>
      </c>
      <c r="F155" s="88">
        <v>70.57985171</v>
      </c>
      <c r="G155" s="88">
        <v>176.44962925999999</v>
      </c>
      <c r="H155" s="88">
        <v>352.89925853</v>
      </c>
      <c r="I155" s="88">
        <v>0</v>
      </c>
      <c r="J155" s="88">
        <v>388.18918437999997</v>
      </c>
      <c r="K155" s="88">
        <v>458.76903607999998</v>
      </c>
      <c r="L155" s="88">
        <v>529.34888779000005</v>
      </c>
    </row>
    <row r="156" spans="1:12" ht="12.75" customHeight="1" x14ac:dyDescent="0.2">
      <c r="A156" s="87" t="s">
        <v>147</v>
      </c>
      <c r="B156" s="87">
        <v>3</v>
      </c>
      <c r="C156" s="88">
        <v>815.88384274999999</v>
      </c>
      <c r="D156" s="88">
        <v>811.82471914999996</v>
      </c>
      <c r="E156" s="88">
        <v>0</v>
      </c>
      <c r="F156" s="88">
        <v>75.375846719999998</v>
      </c>
      <c r="G156" s="88">
        <v>188.43961679</v>
      </c>
      <c r="H156" s="88">
        <v>376.87923358</v>
      </c>
      <c r="I156" s="88">
        <v>0</v>
      </c>
      <c r="J156" s="88">
        <v>414.56715694000002</v>
      </c>
      <c r="K156" s="88">
        <v>489.94300364999998</v>
      </c>
      <c r="L156" s="88">
        <v>565.31885036999995</v>
      </c>
    </row>
    <row r="157" spans="1:12" ht="12.75" customHeight="1" x14ac:dyDescent="0.2">
      <c r="A157" s="87" t="s">
        <v>147</v>
      </c>
      <c r="B157" s="87">
        <v>4</v>
      </c>
      <c r="C157" s="88">
        <v>843.40871086000004</v>
      </c>
      <c r="D157" s="88">
        <v>839.21264761999998</v>
      </c>
      <c r="E157" s="88">
        <v>0</v>
      </c>
      <c r="F157" s="88">
        <v>77.513477719999997</v>
      </c>
      <c r="G157" s="88">
        <v>193.78369430000001</v>
      </c>
      <c r="H157" s="88">
        <v>387.56738861000002</v>
      </c>
      <c r="I157" s="88">
        <v>0</v>
      </c>
      <c r="J157" s="88">
        <v>426.32412747000001</v>
      </c>
      <c r="K157" s="88">
        <v>503.83760518999998</v>
      </c>
      <c r="L157" s="88">
        <v>581.35108290999995</v>
      </c>
    </row>
    <row r="158" spans="1:12" ht="12.75" customHeight="1" x14ac:dyDescent="0.2">
      <c r="A158" s="87" t="s">
        <v>147</v>
      </c>
      <c r="B158" s="87">
        <v>5</v>
      </c>
      <c r="C158" s="88">
        <v>871.51321493</v>
      </c>
      <c r="D158" s="88">
        <v>867.17732828999999</v>
      </c>
      <c r="E158" s="88">
        <v>0</v>
      </c>
      <c r="F158" s="88">
        <v>77.68533687</v>
      </c>
      <c r="G158" s="88">
        <v>194.21334218000001</v>
      </c>
      <c r="H158" s="88">
        <v>388.42668435000002</v>
      </c>
      <c r="I158" s="88">
        <v>0</v>
      </c>
      <c r="J158" s="88">
        <v>427.26935279000003</v>
      </c>
      <c r="K158" s="88">
        <v>504.95468965999999</v>
      </c>
      <c r="L158" s="88">
        <v>582.64002653</v>
      </c>
    </row>
    <row r="159" spans="1:12" ht="12.75" customHeight="1" x14ac:dyDescent="0.2">
      <c r="A159" s="87" t="s">
        <v>147</v>
      </c>
      <c r="B159" s="87">
        <v>6</v>
      </c>
      <c r="C159" s="88">
        <v>835.96035146999998</v>
      </c>
      <c r="D159" s="88">
        <v>831.80134475</v>
      </c>
      <c r="E159" s="88">
        <v>0</v>
      </c>
      <c r="F159" s="88">
        <v>75.650599869999994</v>
      </c>
      <c r="G159" s="88">
        <v>189.12649966999999</v>
      </c>
      <c r="H159" s="88">
        <v>378.25299933000002</v>
      </c>
      <c r="I159" s="88">
        <v>0</v>
      </c>
      <c r="J159" s="88">
        <v>416.07829925999999</v>
      </c>
      <c r="K159" s="88">
        <v>491.72889913</v>
      </c>
      <c r="L159" s="88">
        <v>567.37949900000001</v>
      </c>
    </row>
    <row r="160" spans="1:12" ht="12.75" customHeight="1" x14ac:dyDescent="0.2">
      <c r="A160" s="87" t="s">
        <v>147</v>
      </c>
      <c r="B160" s="87">
        <v>7</v>
      </c>
      <c r="C160" s="88">
        <v>757.69640171000003</v>
      </c>
      <c r="D160" s="88">
        <v>753.92676787000005</v>
      </c>
      <c r="E160" s="88">
        <v>0</v>
      </c>
      <c r="F160" s="88">
        <v>69.905934400000007</v>
      </c>
      <c r="G160" s="88">
        <v>174.76483598999999</v>
      </c>
      <c r="H160" s="88">
        <v>349.52967197999999</v>
      </c>
      <c r="I160" s="88">
        <v>0</v>
      </c>
      <c r="J160" s="88">
        <v>384.48263917999998</v>
      </c>
      <c r="K160" s="88">
        <v>454.38857357000001</v>
      </c>
      <c r="L160" s="88">
        <v>524.29450797000004</v>
      </c>
    </row>
    <row r="161" spans="1:12" ht="12.75" customHeight="1" x14ac:dyDescent="0.2">
      <c r="A161" s="87" t="s">
        <v>147</v>
      </c>
      <c r="B161" s="87">
        <v>8</v>
      </c>
      <c r="C161" s="88">
        <v>658.49111126000003</v>
      </c>
      <c r="D161" s="88">
        <v>655.21503608</v>
      </c>
      <c r="E161" s="88">
        <v>0</v>
      </c>
      <c r="F161" s="88">
        <v>60.188400270000002</v>
      </c>
      <c r="G161" s="88">
        <v>150.47100067</v>
      </c>
      <c r="H161" s="88">
        <v>300.94200132999998</v>
      </c>
      <c r="I161" s="88">
        <v>0</v>
      </c>
      <c r="J161" s="88">
        <v>331.03620145999997</v>
      </c>
      <c r="K161" s="88">
        <v>391.22460173000002</v>
      </c>
      <c r="L161" s="88">
        <v>451.41300200000001</v>
      </c>
    </row>
    <row r="162" spans="1:12" ht="12.75" customHeight="1" x14ac:dyDescent="0.2">
      <c r="A162" s="87" t="s">
        <v>147</v>
      </c>
      <c r="B162" s="87">
        <v>9</v>
      </c>
      <c r="C162" s="88">
        <v>561.24558762000004</v>
      </c>
      <c r="D162" s="88">
        <v>558.45332100999997</v>
      </c>
      <c r="E162" s="88">
        <v>0</v>
      </c>
      <c r="F162" s="88">
        <v>53.071428429999997</v>
      </c>
      <c r="G162" s="88">
        <v>132.67857108999999</v>
      </c>
      <c r="H162" s="88">
        <v>265.35714216999997</v>
      </c>
      <c r="I162" s="88">
        <v>0</v>
      </c>
      <c r="J162" s="88">
        <v>291.89285639000002</v>
      </c>
      <c r="K162" s="88">
        <v>344.96428481999999</v>
      </c>
      <c r="L162" s="88">
        <v>398.03571326000002</v>
      </c>
    </row>
    <row r="163" spans="1:12" ht="12.75" customHeight="1" x14ac:dyDescent="0.2">
      <c r="A163" s="87" t="s">
        <v>147</v>
      </c>
      <c r="B163" s="87">
        <v>10</v>
      </c>
      <c r="C163" s="88">
        <v>283.09690395000001</v>
      </c>
      <c r="D163" s="88">
        <v>281.68846164000001</v>
      </c>
      <c r="E163" s="88">
        <v>0</v>
      </c>
      <c r="F163" s="88">
        <v>52.036896349999999</v>
      </c>
      <c r="G163" s="88">
        <v>130.09224087000001</v>
      </c>
      <c r="H163" s="88">
        <v>260.18448174000002</v>
      </c>
      <c r="I163" s="88">
        <v>0</v>
      </c>
      <c r="J163" s="88">
        <v>286.20292991000002</v>
      </c>
      <c r="K163" s="88">
        <v>338.23982625999997</v>
      </c>
      <c r="L163" s="88">
        <v>390.27672260999998</v>
      </c>
    </row>
    <row r="164" spans="1:12" ht="12.75" customHeight="1" x14ac:dyDescent="0.2">
      <c r="A164" s="87" t="s">
        <v>147</v>
      </c>
      <c r="B164" s="87">
        <v>11</v>
      </c>
      <c r="C164" s="88">
        <v>402.12806793999999</v>
      </c>
      <c r="D164" s="88">
        <v>400.12743079000001</v>
      </c>
      <c r="E164" s="88">
        <v>0</v>
      </c>
      <c r="F164" s="88">
        <v>52.599310639999999</v>
      </c>
      <c r="G164" s="88">
        <v>131.49827661</v>
      </c>
      <c r="H164" s="88">
        <v>262.99655322000001</v>
      </c>
      <c r="I164" s="88">
        <v>0</v>
      </c>
      <c r="J164" s="88">
        <v>289.29620854000001</v>
      </c>
      <c r="K164" s="88">
        <v>341.89551918000001</v>
      </c>
      <c r="L164" s="88">
        <v>394.49482982000001</v>
      </c>
    </row>
    <row r="165" spans="1:12" ht="12.75" customHeight="1" x14ac:dyDescent="0.2">
      <c r="A165" s="87" t="s">
        <v>147</v>
      </c>
      <c r="B165" s="87">
        <v>12</v>
      </c>
      <c r="C165" s="88">
        <v>558.51497526000003</v>
      </c>
      <c r="D165" s="88">
        <v>555.73629378999999</v>
      </c>
      <c r="E165" s="88">
        <v>0</v>
      </c>
      <c r="F165" s="88">
        <v>54.961815250000001</v>
      </c>
      <c r="G165" s="88">
        <v>137.40453812000001</v>
      </c>
      <c r="H165" s="88">
        <v>274.80907624000002</v>
      </c>
      <c r="I165" s="88">
        <v>0</v>
      </c>
      <c r="J165" s="88">
        <v>302.28998386000001</v>
      </c>
      <c r="K165" s="88">
        <v>357.25179910999998</v>
      </c>
      <c r="L165" s="88">
        <v>412.21361435</v>
      </c>
    </row>
    <row r="166" spans="1:12" ht="12.75" customHeight="1" x14ac:dyDescent="0.2">
      <c r="A166" s="87" t="s">
        <v>147</v>
      </c>
      <c r="B166" s="87">
        <v>13</v>
      </c>
      <c r="C166" s="88">
        <v>587.52894097000001</v>
      </c>
      <c r="D166" s="88">
        <v>584.60591140999998</v>
      </c>
      <c r="E166" s="88">
        <v>0</v>
      </c>
      <c r="F166" s="88">
        <v>53.346571230000002</v>
      </c>
      <c r="G166" s="88">
        <v>133.36642807000001</v>
      </c>
      <c r="H166" s="88">
        <v>266.73285614999998</v>
      </c>
      <c r="I166" s="88">
        <v>0</v>
      </c>
      <c r="J166" s="88">
        <v>293.40614176000003</v>
      </c>
      <c r="K166" s="88">
        <v>346.75271299000002</v>
      </c>
      <c r="L166" s="88">
        <v>400.09928422000002</v>
      </c>
    </row>
    <row r="167" spans="1:12" ht="12.75" customHeight="1" x14ac:dyDescent="0.2">
      <c r="A167" s="87" t="s">
        <v>147</v>
      </c>
      <c r="B167" s="87">
        <v>14</v>
      </c>
      <c r="C167" s="88">
        <v>593.66117259999999</v>
      </c>
      <c r="D167" s="88">
        <v>590.70763442999998</v>
      </c>
      <c r="E167" s="88">
        <v>0</v>
      </c>
      <c r="F167" s="88">
        <v>53.817434679999998</v>
      </c>
      <c r="G167" s="88">
        <v>134.54358669999999</v>
      </c>
      <c r="H167" s="88">
        <v>269.08717338999998</v>
      </c>
      <c r="I167" s="88">
        <v>0</v>
      </c>
      <c r="J167" s="88">
        <v>295.99589072999999</v>
      </c>
      <c r="K167" s="88">
        <v>349.81332541</v>
      </c>
      <c r="L167" s="88">
        <v>403.63076009000002</v>
      </c>
    </row>
    <row r="168" spans="1:12" ht="12.75" customHeight="1" x14ac:dyDescent="0.2">
      <c r="A168" s="87" t="s">
        <v>147</v>
      </c>
      <c r="B168" s="87">
        <v>15</v>
      </c>
      <c r="C168" s="88">
        <v>462.83392068000001</v>
      </c>
      <c r="D168" s="88">
        <v>460.53126436000002</v>
      </c>
      <c r="E168" s="88">
        <v>0</v>
      </c>
      <c r="F168" s="88">
        <v>53.773330639999998</v>
      </c>
      <c r="G168" s="88">
        <v>134.43332660999999</v>
      </c>
      <c r="H168" s="88">
        <v>268.86665320999998</v>
      </c>
      <c r="I168" s="88">
        <v>0</v>
      </c>
      <c r="J168" s="88">
        <v>295.75331853</v>
      </c>
      <c r="K168" s="88">
        <v>349.52664916999998</v>
      </c>
      <c r="L168" s="88">
        <v>403.29997981999998</v>
      </c>
    </row>
    <row r="169" spans="1:12" ht="12.75" customHeight="1" x14ac:dyDescent="0.2">
      <c r="A169" s="87" t="s">
        <v>147</v>
      </c>
      <c r="B169" s="87">
        <v>16</v>
      </c>
      <c r="C169" s="88">
        <v>381.29438398000002</v>
      </c>
      <c r="D169" s="88">
        <v>379.39739700000001</v>
      </c>
      <c r="E169" s="88">
        <v>0</v>
      </c>
      <c r="F169" s="88">
        <v>53.995512869999999</v>
      </c>
      <c r="G169" s="88">
        <v>134.98878217000001</v>
      </c>
      <c r="H169" s="88">
        <v>269.97756435000002</v>
      </c>
      <c r="I169" s="88">
        <v>0</v>
      </c>
      <c r="J169" s="88">
        <v>296.97532078</v>
      </c>
      <c r="K169" s="88">
        <v>350.97083364999997</v>
      </c>
      <c r="L169" s="88">
        <v>404.96634652</v>
      </c>
    </row>
    <row r="170" spans="1:12" ht="12.75" customHeight="1" x14ac:dyDescent="0.2">
      <c r="A170" s="87" t="s">
        <v>147</v>
      </c>
      <c r="B170" s="87">
        <v>17</v>
      </c>
      <c r="C170" s="88">
        <v>365.14521212</v>
      </c>
      <c r="D170" s="88">
        <v>363.32856927</v>
      </c>
      <c r="E170" s="88">
        <v>0</v>
      </c>
      <c r="F170" s="88">
        <v>54.156445349999998</v>
      </c>
      <c r="G170" s="88">
        <v>135.39111338000001</v>
      </c>
      <c r="H170" s="88">
        <v>270.78222676000001</v>
      </c>
      <c r="I170" s="88">
        <v>0</v>
      </c>
      <c r="J170" s="88">
        <v>297.86044943000002</v>
      </c>
      <c r="K170" s="88">
        <v>352.01689477999997</v>
      </c>
      <c r="L170" s="88">
        <v>406.17334012999999</v>
      </c>
    </row>
    <row r="171" spans="1:12" ht="12.75" customHeight="1" x14ac:dyDescent="0.2">
      <c r="A171" s="87" t="s">
        <v>147</v>
      </c>
      <c r="B171" s="87">
        <v>18</v>
      </c>
      <c r="C171" s="88">
        <v>321.22582460000001</v>
      </c>
      <c r="D171" s="88">
        <v>319.62768617</v>
      </c>
      <c r="E171" s="88">
        <v>0</v>
      </c>
      <c r="F171" s="88">
        <v>53.749981439999999</v>
      </c>
      <c r="G171" s="88">
        <v>134.37495358999999</v>
      </c>
      <c r="H171" s="88">
        <v>268.74990718999999</v>
      </c>
      <c r="I171" s="88">
        <v>0</v>
      </c>
      <c r="J171" s="88">
        <v>295.62489790000001</v>
      </c>
      <c r="K171" s="88">
        <v>349.37487934000001</v>
      </c>
      <c r="L171" s="88">
        <v>403.12486078000001</v>
      </c>
    </row>
    <row r="172" spans="1:12" ht="12.75" customHeight="1" x14ac:dyDescent="0.2">
      <c r="A172" s="87" t="s">
        <v>147</v>
      </c>
      <c r="B172" s="87">
        <v>19</v>
      </c>
      <c r="C172" s="88">
        <v>277.59987319999999</v>
      </c>
      <c r="D172" s="88">
        <v>276.21877929999999</v>
      </c>
      <c r="E172" s="88">
        <v>0</v>
      </c>
      <c r="F172" s="88">
        <v>54.474147809999998</v>
      </c>
      <c r="G172" s="88">
        <v>136.18536953</v>
      </c>
      <c r="H172" s="88">
        <v>272.37073907000001</v>
      </c>
      <c r="I172" s="88">
        <v>0</v>
      </c>
      <c r="J172" s="88">
        <v>299.60781297</v>
      </c>
      <c r="K172" s="88">
        <v>354.08196077999997</v>
      </c>
      <c r="L172" s="88">
        <v>408.55610860000002</v>
      </c>
    </row>
    <row r="173" spans="1:12" ht="12.75" customHeight="1" x14ac:dyDescent="0.2">
      <c r="A173" s="87" t="s">
        <v>147</v>
      </c>
      <c r="B173" s="87">
        <v>20</v>
      </c>
      <c r="C173" s="88">
        <v>279.79721301000001</v>
      </c>
      <c r="D173" s="88">
        <v>278.40518707000001</v>
      </c>
      <c r="E173" s="88">
        <v>0</v>
      </c>
      <c r="F173" s="88">
        <v>56.279442340000003</v>
      </c>
      <c r="G173" s="88">
        <v>140.69860585999999</v>
      </c>
      <c r="H173" s="88">
        <v>281.39721171999997</v>
      </c>
      <c r="I173" s="88">
        <v>0</v>
      </c>
      <c r="J173" s="88">
        <v>309.53693289</v>
      </c>
      <c r="K173" s="88">
        <v>365.81637523000001</v>
      </c>
      <c r="L173" s="88">
        <v>422.09581757000001</v>
      </c>
    </row>
    <row r="174" spans="1:12" ht="12.75" customHeight="1" x14ac:dyDescent="0.2">
      <c r="A174" s="87" t="s">
        <v>147</v>
      </c>
      <c r="B174" s="87">
        <v>21</v>
      </c>
      <c r="C174" s="88">
        <v>304.02765094</v>
      </c>
      <c r="D174" s="88">
        <v>302.51507556000001</v>
      </c>
      <c r="E174" s="88">
        <v>0</v>
      </c>
      <c r="F174" s="88">
        <v>59.647937319999997</v>
      </c>
      <c r="G174" s="88">
        <v>149.11984329000001</v>
      </c>
      <c r="H174" s="88">
        <v>298.23968658000001</v>
      </c>
      <c r="I174" s="88">
        <v>0</v>
      </c>
      <c r="J174" s="88">
        <v>328.06365522999999</v>
      </c>
      <c r="K174" s="88">
        <v>387.71159254999998</v>
      </c>
      <c r="L174" s="88">
        <v>447.35952986000001</v>
      </c>
    </row>
    <row r="175" spans="1:12" ht="12.75" customHeight="1" x14ac:dyDescent="0.2">
      <c r="A175" s="87" t="s">
        <v>147</v>
      </c>
      <c r="B175" s="87">
        <v>22</v>
      </c>
      <c r="C175" s="88">
        <v>286.67039248999998</v>
      </c>
      <c r="D175" s="88">
        <v>285.24417162999998</v>
      </c>
      <c r="E175" s="88">
        <v>0</v>
      </c>
      <c r="F175" s="88">
        <v>58.558515890000002</v>
      </c>
      <c r="G175" s="88">
        <v>146.39628972</v>
      </c>
      <c r="H175" s="88">
        <v>292.79257944</v>
      </c>
      <c r="I175" s="88">
        <v>0</v>
      </c>
      <c r="J175" s="88">
        <v>322.07183737999998</v>
      </c>
      <c r="K175" s="88">
        <v>380.63035327</v>
      </c>
      <c r="L175" s="88">
        <v>439.18886916000002</v>
      </c>
    </row>
    <row r="176" spans="1:12" ht="12.75" customHeight="1" x14ac:dyDescent="0.2">
      <c r="A176" s="87" t="s">
        <v>147</v>
      </c>
      <c r="B176" s="87">
        <v>23</v>
      </c>
      <c r="C176" s="88">
        <v>249.45596651</v>
      </c>
      <c r="D176" s="88">
        <v>248.21489205</v>
      </c>
      <c r="E176" s="88">
        <v>0</v>
      </c>
      <c r="F176" s="88">
        <v>53.690723030000001</v>
      </c>
      <c r="G176" s="88">
        <v>134.22680757000001</v>
      </c>
      <c r="H176" s="88">
        <v>268.45361514000001</v>
      </c>
      <c r="I176" s="88">
        <v>0</v>
      </c>
      <c r="J176" s="88">
        <v>295.29897664999999</v>
      </c>
      <c r="K176" s="88">
        <v>348.98969968</v>
      </c>
      <c r="L176" s="88">
        <v>402.68042270000001</v>
      </c>
    </row>
    <row r="177" spans="1:12" ht="12.75" customHeight="1" x14ac:dyDescent="0.2">
      <c r="A177" s="87" t="s">
        <v>147</v>
      </c>
      <c r="B177" s="87">
        <v>24</v>
      </c>
      <c r="C177" s="88">
        <v>262.82382833999998</v>
      </c>
      <c r="D177" s="88">
        <v>261.51624709999999</v>
      </c>
      <c r="E177" s="88">
        <v>0</v>
      </c>
      <c r="F177" s="88">
        <v>55.86524446</v>
      </c>
      <c r="G177" s="88">
        <v>139.66311114999999</v>
      </c>
      <c r="H177" s="88">
        <v>279.32622229999998</v>
      </c>
      <c r="I177" s="88">
        <v>0</v>
      </c>
      <c r="J177" s="88">
        <v>307.25884452000003</v>
      </c>
      <c r="K177" s="88">
        <v>363.12408898000001</v>
      </c>
      <c r="L177" s="88">
        <v>418.98933344</v>
      </c>
    </row>
    <row r="178" spans="1:12" ht="12.75" customHeight="1" x14ac:dyDescent="0.2">
      <c r="A178" s="87" t="s">
        <v>148</v>
      </c>
      <c r="B178" s="87">
        <v>1</v>
      </c>
      <c r="C178" s="88">
        <v>633.08237685999995</v>
      </c>
      <c r="D178" s="88">
        <v>629.93271329000004</v>
      </c>
      <c r="E178" s="88">
        <v>0</v>
      </c>
      <c r="F178" s="88">
        <v>64.677793949999995</v>
      </c>
      <c r="G178" s="88">
        <v>161.69448488</v>
      </c>
      <c r="H178" s="88">
        <v>323.38896977000002</v>
      </c>
      <c r="I178" s="88">
        <v>0</v>
      </c>
      <c r="J178" s="88">
        <v>355.72786674000002</v>
      </c>
      <c r="K178" s="88">
        <v>420.40566068999999</v>
      </c>
      <c r="L178" s="88">
        <v>485.08345465000002</v>
      </c>
    </row>
    <row r="179" spans="1:12" ht="12.75" customHeight="1" x14ac:dyDescent="0.2">
      <c r="A179" s="87" t="s">
        <v>148</v>
      </c>
      <c r="B179" s="87">
        <v>2</v>
      </c>
      <c r="C179" s="88">
        <v>684.48596454999995</v>
      </c>
      <c r="D179" s="88">
        <v>681.08056174000001</v>
      </c>
      <c r="E179" s="88">
        <v>0</v>
      </c>
      <c r="F179" s="88">
        <v>71.513088060000001</v>
      </c>
      <c r="G179" s="88">
        <v>178.78272016</v>
      </c>
      <c r="H179" s="88">
        <v>357.56544031999999</v>
      </c>
      <c r="I179" s="88">
        <v>0</v>
      </c>
      <c r="J179" s="88">
        <v>393.32198434999998</v>
      </c>
      <c r="K179" s="88">
        <v>464.83507242000002</v>
      </c>
      <c r="L179" s="88">
        <v>536.34816048000005</v>
      </c>
    </row>
    <row r="180" spans="1:12" ht="12.75" customHeight="1" x14ac:dyDescent="0.2">
      <c r="A180" s="87" t="s">
        <v>148</v>
      </c>
      <c r="B180" s="87">
        <v>3</v>
      </c>
      <c r="C180" s="88">
        <v>731.70806587000004</v>
      </c>
      <c r="D180" s="88">
        <v>728.06772722999995</v>
      </c>
      <c r="E180" s="88">
        <v>0</v>
      </c>
      <c r="F180" s="88">
        <v>75.126726689999998</v>
      </c>
      <c r="G180" s="88">
        <v>187.81681673</v>
      </c>
      <c r="H180" s="88">
        <v>375.63363346</v>
      </c>
      <c r="I180" s="88">
        <v>0</v>
      </c>
      <c r="J180" s="88">
        <v>413.19699680999997</v>
      </c>
      <c r="K180" s="88">
        <v>488.32372350000003</v>
      </c>
      <c r="L180" s="88">
        <v>563.45045018999997</v>
      </c>
    </row>
    <row r="181" spans="1:12" ht="12.75" customHeight="1" x14ac:dyDescent="0.2">
      <c r="A181" s="87" t="s">
        <v>148</v>
      </c>
      <c r="B181" s="87">
        <v>4</v>
      </c>
      <c r="C181" s="88">
        <v>809.30036567000002</v>
      </c>
      <c r="D181" s="88">
        <v>805.27399568999999</v>
      </c>
      <c r="E181" s="88">
        <v>0</v>
      </c>
      <c r="F181" s="88">
        <v>77.168700290000004</v>
      </c>
      <c r="G181" s="88">
        <v>192.92175073999999</v>
      </c>
      <c r="H181" s="88">
        <v>385.84350146999998</v>
      </c>
      <c r="I181" s="88">
        <v>0</v>
      </c>
      <c r="J181" s="88">
        <v>424.42785162000001</v>
      </c>
      <c r="K181" s="88">
        <v>501.59655191000002</v>
      </c>
      <c r="L181" s="88">
        <v>578.76525220999997</v>
      </c>
    </row>
    <row r="182" spans="1:12" ht="12.75" customHeight="1" x14ac:dyDescent="0.2">
      <c r="A182" s="87" t="s">
        <v>148</v>
      </c>
      <c r="B182" s="87">
        <v>5</v>
      </c>
      <c r="C182" s="88">
        <v>852.15160488000004</v>
      </c>
      <c r="D182" s="88">
        <v>847.91204465999999</v>
      </c>
      <c r="E182" s="88">
        <v>0</v>
      </c>
      <c r="F182" s="88">
        <v>77.801174349999997</v>
      </c>
      <c r="G182" s="88">
        <v>194.50293586000001</v>
      </c>
      <c r="H182" s="88">
        <v>389.00587173000002</v>
      </c>
      <c r="I182" s="88">
        <v>0</v>
      </c>
      <c r="J182" s="88">
        <v>427.90645890000002</v>
      </c>
      <c r="K182" s="88">
        <v>505.70763324000001</v>
      </c>
      <c r="L182" s="88">
        <v>583.50880758999995</v>
      </c>
    </row>
    <row r="183" spans="1:12" ht="12.75" customHeight="1" x14ac:dyDescent="0.2">
      <c r="A183" s="87" t="s">
        <v>148</v>
      </c>
      <c r="B183" s="87">
        <v>6</v>
      </c>
      <c r="C183" s="88">
        <v>812.04299907999996</v>
      </c>
      <c r="D183" s="88">
        <v>808.00298415999998</v>
      </c>
      <c r="E183" s="88">
        <v>0</v>
      </c>
      <c r="F183" s="88">
        <v>75.954283000000004</v>
      </c>
      <c r="G183" s="88">
        <v>189.88570748999999</v>
      </c>
      <c r="H183" s="88">
        <v>379.77141498999998</v>
      </c>
      <c r="I183" s="88">
        <v>0</v>
      </c>
      <c r="J183" s="88">
        <v>417.74855647999999</v>
      </c>
      <c r="K183" s="88">
        <v>493.70283948000002</v>
      </c>
      <c r="L183" s="88">
        <v>569.65712248</v>
      </c>
    </row>
    <row r="184" spans="1:12" ht="12.75" customHeight="1" x14ac:dyDescent="0.2">
      <c r="A184" s="87" t="s">
        <v>148</v>
      </c>
      <c r="B184" s="87">
        <v>7</v>
      </c>
      <c r="C184" s="88">
        <v>706.98935552</v>
      </c>
      <c r="D184" s="88">
        <v>703.47199553999997</v>
      </c>
      <c r="E184" s="88">
        <v>0</v>
      </c>
      <c r="F184" s="88">
        <v>70.433418750000001</v>
      </c>
      <c r="G184" s="88">
        <v>176.08354686999999</v>
      </c>
      <c r="H184" s="88">
        <v>352.16709374999999</v>
      </c>
      <c r="I184" s="88">
        <v>0</v>
      </c>
      <c r="J184" s="88">
        <v>387.38380311999998</v>
      </c>
      <c r="K184" s="88">
        <v>457.81722187000003</v>
      </c>
      <c r="L184" s="88">
        <v>528.25064062000001</v>
      </c>
    </row>
    <row r="185" spans="1:12" ht="12.75" customHeight="1" x14ac:dyDescent="0.2">
      <c r="A185" s="87" t="s">
        <v>148</v>
      </c>
      <c r="B185" s="87">
        <v>8</v>
      </c>
      <c r="C185" s="88">
        <v>611.61552539000002</v>
      </c>
      <c r="D185" s="88">
        <v>608.57266207999999</v>
      </c>
      <c r="E185" s="88">
        <v>0</v>
      </c>
      <c r="F185" s="88">
        <v>64.255421459999994</v>
      </c>
      <c r="G185" s="88">
        <v>160.63855365000001</v>
      </c>
      <c r="H185" s="88">
        <v>321.27710731000002</v>
      </c>
      <c r="I185" s="88">
        <v>0</v>
      </c>
      <c r="J185" s="88">
        <v>353.40481804000001</v>
      </c>
      <c r="K185" s="88">
        <v>417.66023949999999</v>
      </c>
      <c r="L185" s="88">
        <v>481.91566096000003</v>
      </c>
    </row>
    <row r="186" spans="1:12" ht="12.75" customHeight="1" x14ac:dyDescent="0.2">
      <c r="A186" s="87" t="s">
        <v>148</v>
      </c>
      <c r="B186" s="87">
        <v>9</v>
      </c>
      <c r="C186" s="88">
        <v>596.68790390000004</v>
      </c>
      <c r="D186" s="88">
        <v>593.71930736000002</v>
      </c>
      <c r="E186" s="88">
        <v>0</v>
      </c>
      <c r="F186" s="88">
        <v>59.809993040000002</v>
      </c>
      <c r="G186" s="88">
        <v>149.52498259999999</v>
      </c>
      <c r="H186" s="88">
        <v>299.04996520999998</v>
      </c>
      <c r="I186" s="88">
        <v>0</v>
      </c>
      <c r="J186" s="88">
        <v>328.95496172999998</v>
      </c>
      <c r="K186" s="88">
        <v>388.76495476999997</v>
      </c>
      <c r="L186" s="88">
        <v>448.57494781000003</v>
      </c>
    </row>
    <row r="187" spans="1:12" ht="12.75" customHeight="1" x14ac:dyDescent="0.2">
      <c r="A187" s="87" t="s">
        <v>148</v>
      </c>
      <c r="B187" s="87">
        <v>10</v>
      </c>
      <c r="C187" s="88">
        <v>596.73034027999995</v>
      </c>
      <c r="D187" s="88">
        <v>593.76153262000003</v>
      </c>
      <c r="E187" s="88">
        <v>0</v>
      </c>
      <c r="F187" s="88">
        <v>61.071423299999999</v>
      </c>
      <c r="G187" s="88">
        <v>152.67855825999999</v>
      </c>
      <c r="H187" s="88">
        <v>305.35711651999998</v>
      </c>
      <c r="I187" s="88">
        <v>0</v>
      </c>
      <c r="J187" s="88">
        <v>335.89282816999997</v>
      </c>
      <c r="K187" s="88">
        <v>396.96425147000002</v>
      </c>
      <c r="L187" s="88">
        <v>458.03567477000001</v>
      </c>
    </row>
    <row r="188" spans="1:12" ht="12.75" customHeight="1" x14ac:dyDescent="0.2">
      <c r="A188" s="87" t="s">
        <v>148</v>
      </c>
      <c r="B188" s="87">
        <v>11</v>
      </c>
      <c r="C188" s="88">
        <v>565.80165280000006</v>
      </c>
      <c r="D188" s="88">
        <v>562.98671920000004</v>
      </c>
      <c r="E188" s="88">
        <v>0</v>
      </c>
      <c r="F188" s="88">
        <v>59.348460920000001</v>
      </c>
      <c r="G188" s="88">
        <v>148.37115231000001</v>
      </c>
      <c r="H188" s="88">
        <v>296.74230462000003</v>
      </c>
      <c r="I188" s="88">
        <v>0</v>
      </c>
      <c r="J188" s="88">
        <v>326.41653508000002</v>
      </c>
      <c r="K188" s="88">
        <v>385.764996</v>
      </c>
      <c r="L188" s="88">
        <v>445.11345691999998</v>
      </c>
    </row>
    <row r="189" spans="1:12" ht="12.75" customHeight="1" x14ac:dyDescent="0.2">
      <c r="A189" s="87" t="s">
        <v>148</v>
      </c>
      <c r="B189" s="87">
        <v>12</v>
      </c>
      <c r="C189" s="88">
        <v>600.1527916</v>
      </c>
      <c r="D189" s="88">
        <v>597.16695682</v>
      </c>
      <c r="E189" s="88">
        <v>0</v>
      </c>
      <c r="F189" s="88">
        <v>63.244137119999998</v>
      </c>
      <c r="G189" s="88">
        <v>158.11034280000001</v>
      </c>
      <c r="H189" s="88">
        <v>316.22068560000002</v>
      </c>
      <c r="I189" s="88">
        <v>0</v>
      </c>
      <c r="J189" s="88">
        <v>347.84275416000003</v>
      </c>
      <c r="K189" s="88">
        <v>411.08689127999997</v>
      </c>
      <c r="L189" s="88">
        <v>474.33102839999998</v>
      </c>
    </row>
    <row r="190" spans="1:12" ht="12.75" customHeight="1" x14ac:dyDescent="0.2">
      <c r="A190" s="87" t="s">
        <v>148</v>
      </c>
      <c r="B190" s="87">
        <v>13</v>
      </c>
      <c r="C190" s="88">
        <v>580.526475</v>
      </c>
      <c r="D190" s="88">
        <v>577.63828358000001</v>
      </c>
      <c r="E190" s="88">
        <v>0</v>
      </c>
      <c r="F190" s="88">
        <v>60.501245930000003</v>
      </c>
      <c r="G190" s="88">
        <v>151.25311481</v>
      </c>
      <c r="H190" s="88">
        <v>302.50622963000001</v>
      </c>
      <c r="I190" s="88">
        <v>0</v>
      </c>
      <c r="J190" s="88">
        <v>332.75685258999999</v>
      </c>
      <c r="K190" s="88">
        <v>393.25809851000002</v>
      </c>
      <c r="L190" s="88">
        <v>453.75934444000001</v>
      </c>
    </row>
    <row r="191" spans="1:12" ht="12.75" customHeight="1" x14ac:dyDescent="0.2">
      <c r="A191" s="87" t="s">
        <v>148</v>
      </c>
      <c r="B191" s="87">
        <v>14</v>
      </c>
      <c r="C191" s="88">
        <v>567.64676527999995</v>
      </c>
      <c r="D191" s="88">
        <v>564.82265201999996</v>
      </c>
      <c r="E191" s="88">
        <v>0</v>
      </c>
      <c r="F191" s="88">
        <v>61.219322009999999</v>
      </c>
      <c r="G191" s="88">
        <v>153.04830501999999</v>
      </c>
      <c r="H191" s="88">
        <v>306.09661003999997</v>
      </c>
      <c r="I191" s="88">
        <v>0</v>
      </c>
      <c r="J191" s="88">
        <v>336.70627103999999</v>
      </c>
      <c r="K191" s="88">
        <v>397.92559304999997</v>
      </c>
      <c r="L191" s="88">
        <v>459.14491506000002</v>
      </c>
    </row>
    <row r="192" spans="1:12" ht="12.75" customHeight="1" x14ac:dyDescent="0.2">
      <c r="A192" s="87" t="s">
        <v>148</v>
      </c>
      <c r="B192" s="87">
        <v>15</v>
      </c>
      <c r="C192" s="88">
        <v>551.42342000999997</v>
      </c>
      <c r="D192" s="88">
        <v>548.68001991000006</v>
      </c>
      <c r="E192" s="88">
        <v>0</v>
      </c>
      <c r="F192" s="88">
        <v>58.826794649999997</v>
      </c>
      <c r="G192" s="88">
        <v>147.06698661999999</v>
      </c>
      <c r="H192" s="88">
        <v>294.13397323999999</v>
      </c>
      <c r="I192" s="88">
        <v>0</v>
      </c>
      <c r="J192" s="88">
        <v>323.54737055999999</v>
      </c>
      <c r="K192" s="88">
        <v>382.37416521</v>
      </c>
      <c r="L192" s="88">
        <v>441.20095985</v>
      </c>
    </row>
    <row r="193" spans="1:12" ht="12.75" customHeight="1" x14ac:dyDescent="0.2">
      <c r="A193" s="87" t="s">
        <v>148</v>
      </c>
      <c r="B193" s="87">
        <v>16</v>
      </c>
      <c r="C193" s="88">
        <v>512.56161771999996</v>
      </c>
      <c r="D193" s="88">
        <v>510.01155992000002</v>
      </c>
      <c r="E193" s="88">
        <v>0</v>
      </c>
      <c r="F193" s="88">
        <v>55.928362700000001</v>
      </c>
      <c r="G193" s="88">
        <v>139.82090676000001</v>
      </c>
      <c r="H193" s="88">
        <v>279.64181352000003</v>
      </c>
      <c r="I193" s="88">
        <v>0</v>
      </c>
      <c r="J193" s="88">
        <v>307.60599487000002</v>
      </c>
      <c r="K193" s="88">
        <v>363.53435758000001</v>
      </c>
      <c r="L193" s="88">
        <v>419.46272027999998</v>
      </c>
    </row>
    <row r="194" spans="1:12" ht="12.75" customHeight="1" x14ac:dyDescent="0.2">
      <c r="A194" s="87" t="s">
        <v>148</v>
      </c>
      <c r="B194" s="87">
        <v>17</v>
      </c>
      <c r="C194" s="88">
        <v>603.83881374999999</v>
      </c>
      <c r="D194" s="88">
        <v>600.83464055000002</v>
      </c>
      <c r="E194" s="88">
        <v>0</v>
      </c>
      <c r="F194" s="88">
        <v>66.295961559999995</v>
      </c>
      <c r="G194" s="88">
        <v>165.7399039</v>
      </c>
      <c r="H194" s="88">
        <v>331.47980779</v>
      </c>
      <c r="I194" s="88">
        <v>0</v>
      </c>
      <c r="J194" s="88">
        <v>364.62778857000001</v>
      </c>
      <c r="K194" s="88">
        <v>430.92375012999997</v>
      </c>
      <c r="L194" s="88">
        <v>497.21971169</v>
      </c>
    </row>
    <row r="195" spans="1:12" ht="12.75" customHeight="1" x14ac:dyDescent="0.2">
      <c r="A195" s="87" t="s">
        <v>148</v>
      </c>
      <c r="B195" s="87">
        <v>18</v>
      </c>
      <c r="C195" s="88">
        <v>638.59805979999999</v>
      </c>
      <c r="D195" s="88">
        <v>635.42095501999995</v>
      </c>
      <c r="E195" s="88">
        <v>0</v>
      </c>
      <c r="F195" s="88">
        <v>61.459392309999998</v>
      </c>
      <c r="G195" s="88">
        <v>153.64848078</v>
      </c>
      <c r="H195" s="88">
        <v>307.29696154999999</v>
      </c>
      <c r="I195" s="88">
        <v>0</v>
      </c>
      <c r="J195" s="88">
        <v>338.02665770999999</v>
      </c>
      <c r="K195" s="88">
        <v>399.48605001999999</v>
      </c>
      <c r="L195" s="88">
        <v>460.94544232999999</v>
      </c>
    </row>
    <row r="196" spans="1:12" ht="12.75" customHeight="1" x14ac:dyDescent="0.2">
      <c r="A196" s="87" t="s">
        <v>148</v>
      </c>
      <c r="B196" s="87">
        <v>19</v>
      </c>
      <c r="C196" s="88">
        <v>641.06995510000002</v>
      </c>
      <c r="D196" s="88">
        <v>637.88055234000001</v>
      </c>
      <c r="E196" s="88">
        <v>0</v>
      </c>
      <c r="F196" s="88">
        <v>62.1173991</v>
      </c>
      <c r="G196" s="88">
        <v>155.29349775</v>
      </c>
      <c r="H196" s="88">
        <v>310.58699551000001</v>
      </c>
      <c r="I196" s="88">
        <v>0</v>
      </c>
      <c r="J196" s="88">
        <v>341.64569505999998</v>
      </c>
      <c r="K196" s="88">
        <v>403.76309415999998</v>
      </c>
      <c r="L196" s="88">
        <v>465.88049325999998</v>
      </c>
    </row>
    <row r="197" spans="1:12" ht="12.75" customHeight="1" x14ac:dyDescent="0.2">
      <c r="A197" s="87" t="s">
        <v>148</v>
      </c>
      <c r="B197" s="87">
        <v>20</v>
      </c>
      <c r="C197" s="88">
        <v>652.96868767000001</v>
      </c>
      <c r="D197" s="88">
        <v>649.72008722999999</v>
      </c>
      <c r="E197" s="88">
        <v>0</v>
      </c>
      <c r="F197" s="88">
        <v>63.569912559999999</v>
      </c>
      <c r="G197" s="88">
        <v>158.92478141000001</v>
      </c>
      <c r="H197" s="88">
        <v>317.84956282000002</v>
      </c>
      <c r="I197" s="88">
        <v>0</v>
      </c>
      <c r="J197" s="88">
        <v>349.63451909999998</v>
      </c>
      <c r="K197" s="88">
        <v>413.20443166000001</v>
      </c>
      <c r="L197" s="88">
        <v>476.77434421999999</v>
      </c>
    </row>
    <row r="198" spans="1:12" ht="12.75" customHeight="1" x14ac:dyDescent="0.2">
      <c r="A198" s="87" t="s">
        <v>148</v>
      </c>
      <c r="B198" s="87">
        <v>21</v>
      </c>
      <c r="C198" s="88">
        <v>652.09703558000001</v>
      </c>
      <c r="D198" s="88">
        <v>648.85277171999996</v>
      </c>
      <c r="E198" s="88">
        <v>0</v>
      </c>
      <c r="F198" s="88">
        <v>66.4405936</v>
      </c>
      <c r="G198" s="88">
        <v>166.101484</v>
      </c>
      <c r="H198" s="88">
        <v>332.202968</v>
      </c>
      <c r="I198" s="88">
        <v>0</v>
      </c>
      <c r="J198" s="88">
        <v>365.42326479000002</v>
      </c>
      <c r="K198" s="88">
        <v>431.86385839000002</v>
      </c>
      <c r="L198" s="88">
        <v>498.30445199000002</v>
      </c>
    </row>
    <row r="199" spans="1:12" ht="12.75" customHeight="1" x14ac:dyDescent="0.2">
      <c r="A199" s="87" t="s">
        <v>148</v>
      </c>
      <c r="B199" s="87">
        <v>22</v>
      </c>
      <c r="C199" s="88">
        <v>589.43631613000002</v>
      </c>
      <c r="D199" s="88">
        <v>586.50379713999996</v>
      </c>
      <c r="E199" s="88">
        <v>0</v>
      </c>
      <c r="F199" s="88">
        <v>59.90504584</v>
      </c>
      <c r="G199" s="88">
        <v>149.76261459</v>
      </c>
      <c r="H199" s="88">
        <v>299.52522918</v>
      </c>
      <c r="I199" s="88">
        <v>0</v>
      </c>
      <c r="J199" s="88">
        <v>329.47775209999998</v>
      </c>
      <c r="K199" s="88">
        <v>389.38279792999998</v>
      </c>
      <c r="L199" s="88">
        <v>449.28784376999999</v>
      </c>
    </row>
    <row r="200" spans="1:12" ht="12.75" customHeight="1" x14ac:dyDescent="0.2">
      <c r="A200" s="87" t="s">
        <v>148</v>
      </c>
      <c r="B200" s="87">
        <v>23</v>
      </c>
      <c r="C200" s="88">
        <v>541.43820788000005</v>
      </c>
      <c r="D200" s="88">
        <v>538.74448544999996</v>
      </c>
      <c r="E200" s="88">
        <v>0</v>
      </c>
      <c r="F200" s="88">
        <v>56.070811519999999</v>
      </c>
      <c r="G200" s="88">
        <v>140.17702881</v>
      </c>
      <c r="H200" s="88">
        <v>280.35405761999999</v>
      </c>
      <c r="I200" s="88">
        <v>0</v>
      </c>
      <c r="J200" s="88">
        <v>308.38946338</v>
      </c>
      <c r="K200" s="88">
        <v>364.4602749</v>
      </c>
      <c r="L200" s="88">
        <v>420.53108642000001</v>
      </c>
    </row>
    <row r="201" spans="1:12" ht="12.75" customHeight="1" x14ac:dyDescent="0.2">
      <c r="A201" s="87" t="s">
        <v>148</v>
      </c>
      <c r="B201" s="87">
        <v>24</v>
      </c>
      <c r="C201" s="88">
        <v>565.21366292000005</v>
      </c>
      <c r="D201" s="88">
        <v>562.40165464999995</v>
      </c>
      <c r="E201" s="88">
        <v>0</v>
      </c>
      <c r="F201" s="88">
        <v>59.219131900000001</v>
      </c>
      <c r="G201" s="88">
        <v>148.04782975000001</v>
      </c>
      <c r="H201" s="88">
        <v>296.09565949</v>
      </c>
      <c r="I201" s="88">
        <v>0</v>
      </c>
      <c r="J201" s="88">
        <v>325.70522543999999</v>
      </c>
      <c r="K201" s="88">
        <v>384.92435733999997</v>
      </c>
      <c r="L201" s="88">
        <v>444.14348924000001</v>
      </c>
    </row>
    <row r="202" spans="1:12" ht="12.75" customHeight="1" x14ac:dyDescent="0.2">
      <c r="A202" s="87" t="s">
        <v>149</v>
      </c>
      <c r="B202" s="87">
        <v>1</v>
      </c>
      <c r="C202" s="88">
        <v>604.20859942000004</v>
      </c>
      <c r="D202" s="88">
        <v>601.20258649000004</v>
      </c>
      <c r="E202" s="88">
        <v>0</v>
      </c>
      <c r="F202" s="88">
        <v>64.311422960000002</v>
      </c>
      <c r="G202" s="88">
        <v>160.77855740000001</v>
      </c>
      <c r="H202" s="88">
        <v>321.55711480000002</v>
      </c>
      <c r="I202" s="88">
        <v>0</v>
      </c>
      <c r="J202" s="88">
        <v>353.71282628</v>
      </c>
      <c r="K202" s="88">
        <v>418.02424924000002</v>
      </c>
      <c r="L202" s="88">
        <v>482.33567219999998</v>
      </c>
    </row>
    <row r="203" spans="1:12" ht="12.75" customHeight="1" x14ac:dyDescent="0.2">
      <c r="A203" s="87" t="s">
        <v>149</v>
      </c>
      <c r="B203" s="87">
        <v>2</v>
      </c>
      <c r="C203" s="88">
        <v>654.18352814000002</v>
      </c>
      <c r="D203" s="88">
        <v>650.92888372000004</v>
      </c>
      <c r="E203" s="88">
        <v>0</v>
      </c>
      <c r="F203" s="88">
        <v>70.254536580000007</v>
      </c>
      <c r="G203" s="88">
        <v>175.63634146000001</v>
      </c>
      <c r="H203" s="88">
        <v>351.27268291000001</v>
      </c>
      <c r="I203" s="88">
        <v>0</v>
      </c>
      <c r="J203" s="88">
        <v>386.39995119999998</v>
      </c>
      <c r="K203" s="88">
        <v>456.65448778000001</v>
      </c>
      <c r="L203" s="88">
        <v>526.90902437</v>
      </c>
    </row>
    <row r="204" spans="1:12" ht="12.75" customHeight="1" x14ac:dyDescent="0.2">
      <c r="A204" s="87" t="s">
        <v>149</v>
      </c>
      <c r="B204" s="87">
        <v>3</v>
      </c>
      <c r="C204" s="88">
        <v>707.74555468000005</v>
      </c>
      <c r="D204" s="88">
        <v>704.22443252000005</v>
      </c>
      <c r="E204" s="88">
        <v>0</v>
      </c>
      <c r="F204" s="88">
        <v>74.87545034</v>
      </c>
      <c r="G204" s="88">
        <v>187.18862583999999</v>
      </c>
      <c r="H204" s="88">
        <v>374.37725167999997</v>
      </c>
      <c r="I204" s="88">
        <v>0</v>
      </c>
      <c r="J204" s="88">
        <v>411.81497683999999</v>
      </c>
      <c r="K204" s="88">
        <v>486.69042717999997</v>
      </c>
      <c r="L204" s="88">
        <v>561.56587750999995</v>
      </c>
    </row>
    <row r="205" spans="1:12" ht="12.75" customHeight="1" x14ac:dyDescent="0.2">
      <c r="A205" s="87" t="s">
        <v>149</v>
      </c>
      <c r="B205" s="87">
        <v>4</v>
      </c>
      <c r="C205" s="88">
        <v>725.60286961999998</v>
      </c>
      <c r="D205" s="88">
        <v>721.99290509000002</v>
      </c>
      <c r="E205" s="88">
        <v>0</v>
      </c>
      <c r="F205" s="88">
        <v>76.823405109999996</v>
      </c>
      <c r="G205" s="88">
        <v>192.05851279000001</v>
      </c>
      <c r="H205" s="88">
        <v>384.11702557000001</v>
      </c>
      <c r="I205" s="88">
        <v>0</v>
      </c>
      <c r="J205" s="88">
        <v>422.52872812999999</v>
      </c>
      <c r="K205" s="88">
        <v>499.35213324</v>
      </c>
      <c r="L205" s="88">
        <v>576.17553836000002</v>
      </c>
    </row>
    <row r="206" spans="1:12" ht="12.75" customHeight="1" x14ac:dyDescent="0.2">
      <c r="A206" s="87" t="s">
        <v>149</v>
      </c>
      <c r="B206" s="87">
        <v>5</v>
      </c>
      <c r="C206" s="88">
        <v>737.59516430999997</v>
      </c>
      <c r="D206" s="88">
        <v>733.92553663000001</v>
      </c>
      <c r="E206" s="88">
        <v>0</v>
      </c>
      <c r="F206" s="88">
        <v>77.414970479999994</v>
      </c>
      <c r="G206" s="88">
        <v>193.53742618999999</v>
      </c>
      <c r="H206" s="88">
        <v>387.07485237999998</v>
      </c>
      <c r="I206" s="88">
        <v>0</v>
      </c>
      <c r="J206" s="88">
        <v>425.78233761000001</v>
      </c>
      <c r="K206" s="88">
        <v>503.19730808999998</v>
      </c>
      <c r="L206" s="88">
        <v>580.61227856000005</v>
      </c>
    </row>
    <row r="207" spans="1:12" ht="12.75" customHeight="1" x14ac:dyDescent="0.2">
      <c r="A207" s="87" t="s">
        <v>149</v>
      </c>
      <c r="B207" s="87">
        <v>6</v>
      </c>
      <c r="C207" s="88">
        <v>740.02965351</v>
      </c>
      <c r="D207" s="88">
        <v>736.34791394000001</v>
      </c>
      <c r="E207" s="88">
        <v>0</v>
      </c>
      <c r="F207" s="88">
        <v>77.828314480000003</v>
      </c>
      <c r="G207" s="88">
        <v>194.57078619000001</v>
      </c>
      <c r="H207" s="88">
        <v>389.14157238000001</v>
      </c>
      <c r="I207" s="88">
        <v>0</v>
      </c>
      <c r="J207" s="88">
        <v>428.05572962000002</v>
      </c>
      <c r="K207" s="88">
        <v>505.88404408999997</v>
      </c>
      <c r="L207" s="88">
        <v>583.71235856999999</v>
      </c>
    </row>
    <row r="208" spans="1:12" ht="12.75" customHeight="1" x14ac:dyDescent="0.2">
      <c r="A208" s="87" t="s">
        <v>149</v>
      </c>
      <c r="B208" s="87">
        <v>7</v>
      </c>
      <c r="C208" s="88">
        <v>708.33516153000005</v>
      </c>
      <c r="D208" s="88">
        <v>704.811106</v>
      </c>
      <c r="E208" s="88">
        <v>0</v>
      </c>
      <c r="F208" s="88">
        <v>75.034174449999995</v>
      </c>
      <c r="G208" s="88">
        <v>187.58543613000001</v>
      </c>
      <c r="H208" s="88">
        <v>375.17087227000002</v>
      </c>
      <c r="I208" s="88">
        <v>0</v>
      </c>
      <c r="J208" s="88">
        <v>412.68795949000003</v>
      </c>
      <c r="K208" s="88">
        <v>487.72213393999999</v>
      </c>
      <c r="L208" s="88">
        <v>562.75630839999997</v>
      </c>
    </row>
    <row r="209" spans="1:12" ht="12.75" customHeight="1" x14ac:dyDescent="0.2">
      <c r="A209" s="87" t="s">
        <v>149</v>
      </c>
      <c r="B209" s="87">
        <v>8</v>
      </c>
      <c r="C209" s="88">
        <v>667.57943621000004</v>
      </c>
      <c r="D209" s="88">
        <v>664.25814548000005</v>
      </c>
      <c r="E209" s="88">
        <v>0</v>
      </c>
      <c r="F209" s="88">
        <v>69.141989649999999</v>
      </c>
      <c r="G209" s="88">
        <v>172.85497412999999</v>
      </c>
      <c r="H209" s="88">
        <v>345.70994825999998</v>
      </c>
      <c r="I209" s="88">
        <v>0</v>
      </c>
      <c r="J209" s="88">
        <v>380.28094308999999</v>
      </c>
      <c r="K209" s="88">
        <v>449.42293274000002</v>
      </c>
      <c r="L209" s="88">
        <v>518.56492238999999</v>
      </c>
    </row>
    <row r="210" spans="1:12" ht="12.75" customHeight="1" x14ac:dyDescent="0.2">
      <c r="A210" s="87" t="s">
        <v>149</v>
      </c>
      <c r="B210" s="87">
        <v>9</v>
      </c>
      <c r="C210" s="88">
        <v>593.97641485999998</v>
      </c>
      <c r="D210" s="88">
        <v>591.02130832</v>
      </c>
      <c r="E210" s="88">
        <v>0</v>
      </c>
      <c r="F210" s="88">
        <v>60.809662459999998</v>
      </c>
      <c r="G210" s="88">
        <v>152.02415615999999</v>
      </c>
      <c r="H210" s="88">
        <v>304.04831230999997</v>
      </c>
      <c r="I210" s="88">
        <v>0</v>
      </c>
      <c r="J210" s="88">
        <v>334.45314353999999</v>
      </c>
      <c r="K210" s="88">
        <v>395.26280600000001</v>
      </c>
      <c r="L210" s="88">
        <v>456.07246846999999</v>
      </c>
    </row>
    <row r="211" spans="1:12" ht="12.75" customHeight="1" x14ac:dyDescent="0.2">
      <c r="A211" s="87" t="s">
        <v>149</v>
      </c>
      <c r="B211" s="87">
        <v>10</v>
      </c>
      <c r="C211" s="88">
        <v>507.52093129000002</v>
      </c>
      <c r="D211" s="88">
        <v>504.99595153000001</v>
      </c>
      <c r="E211" s="88">
        <v>0</v>
      </c>
      <c r="F211" s="88">
        <v>54.781259120000001</v>
      </c>
      <c r="G211" s="88">
        <v>136.95314780999999</v>
      </c>
      <c r="H211" s="88">
        <v>273.90629561999998</v>
      </c>
      <c r="I211" s="88">
        <v>0</v>
      </c>
      <c r="J211" s="88">
        <v>301.29692518000002</v>
      </c>
      <c r="K211" s="88">
        <v>356.07818429999998</v>
      </c>
      <c r="L211" s="88">
        <v>410.85944341999999</v>
      </c>
    </row>
    <row r="212" spans="1:12" ht="12.75" customHeight="1" x14ac:dyDescent="0.2">
      <c r="A212" s="87" t="s">
        <v>149</v>
      </c>
      <c r="B212" s="87">
        <v>11</v>
      </c>
      <c r="C212" s="88">
        <v>829.29481672999998</v>
      </c>
      <c r="D212" s="88">
        <v>825.16897186999995</v>
      </c>
      <c r="E212" s="88">
        <v>0</v>
      </c>
      <c r="F212" s="88">
        <v>50.710245110000002</v>
      </c>
      <c r="G212" s="88">
        <v>126.77561277</v>
      </c>
      <c r="H212" s="88">
        <v>253.55122553999999</v>
      </c>
      <c r="I212" s="88">
        <v>0</v>
      </c>
      <c r="J212" s="88">
        <v>278.90634808999999</v>
      </c>
      <c r="K212" s="88">
        <v>329.61659320000001</v>
      </c>
      <c r="L212" s="88">
        <v>380.32683831000003</v>
      </c>
    </row>
    <row r="213" spans="1:12" ht="12.75" customHeight="1" x14ac:dyDescent="0.2">
      <c r="A213" s="87" t="s">
        <v>149</v>
      </c>
      <c r="B213" s="87">
        <v>12</v>
      </c>
      <c r="C213" s="88">
        <v>1007.65668419</v>
      </c>
      <c r="D213" s="88">
        <v>1002.64346686</v>
      </c>
      <c r="E213" s="88">
        <v>0</v>
      </c>
      <c r="F213" s="88">
        <v>54.119164380000001</v>
      </c>
      <c r="G213" s="88">
        <v>135.29791096</v>
      </c>
      <c r="H213" s="88">
        <v>270.59582191999999</v>
      </c>
      <c r="I213" s="88">
        <v>0</v>
      </c>
      <c r="J213" s="88">
        <v>297.65540411000001</v>
      </c>
      <c r="K213" s="88">
        <v>351.77456849999999</v>
      </c>
      <c r="L213" s="88">
        <v>405.89373288000002</v>
      </c>
    </row>
    <row r="214" spans="1:12" ht="12.75" customHeight="1" x14ac:dyDescent="0.2">
      <c r="A214" s="87" t="s">
        <v>149</v>
      </c>
      <c r="B214" s="87">
        <v>13</v>
      </c>
      <c r="C214" s="88">
        <v>715.55041617999996</v>
      </c>
      <c r="D214" s="88">
        <v>711.99046385999998</v>
      </c>
      <c r="E214" s="88">
        <v>0</v>
      </c>
      <c r="F214" s="88">
        <v>56.21235806</v>
      </c>
      <c r="G214" s="88">
        <v>140.53089516</v>
      </c>
      <c r="H214" s="88">
        <v>281.06179032</v>
      </c>
      <c r="I214" s="88">
        <v>0</v>
      </c>
      <c r="J214" s="88">
        <v>309.16796935000002</v>
      </c>
      <c r="K214" s="88">
        <v>365.38032741000001</v>
      </c>
      <c r="L214" s="88">
        <v>421.59268546999999</v>
      </c>
    </row>
    <row r="215" spans="1:12" ht="12.75" customHeight="1" x14ac:dyDescent="0.2">
      <c r="A215" s="87" t="s">
        <v>149</v>
      </c>
      <c r="B215" s="87">
        <v>14</v>
      </c>
      <c r="C215" s="88">
        <v>556.07091689000003</v>
      </c>
      <c r="D215" s="88">
        <v>553.30439492000005</v>
      </c>
      <c r="E215" s="88">
        <v>0</v>
      </c>
      <c r="F215" s="88">
        <v>56.899779350000003</v>
      </c>
      <c r="G215" s="88">
        <v>142.24944837000001</v>
      </c>
      <c r="H215" s="88">
        <v>284.49889674000002</v>
      </c>
      <c r="I215" s="88">
        <v>0</v>
      </c>
      <c r="J215" s="88">
        <v>312.94878641000003</v>
      </c>
      <c r="K215" s="88">
        <v>369.84856575999999</v>
      </c>
      <c r="L215" s="88">
        <v>426.74834511</v>
      </c>
    </row>
    <row r="216" spans="1:12" ht="12.75" customHeight="1" x14ac:dyDescent="0.2">
      <c r="A216" s="87" t="s">
        <v>149</v>
      </c>
      <c r="B216" s="87">
        <v>15</v>
      </c>
      <c r="C216" s="88">
        <v>526.59678471999996</v>
      </c>
      <c r="D216" s="88">
        <v>523.97690021999995</v>
      </c>
      <c r="E216" s="88">
        <v>0</v>
      </c>
      <c r="F216" s="88">
        <v>55.737722560000002</v>
      </c>
      <c r="G216" s="88">
        <v>139.34430639000001</v>
      </c>
      <c r="H216" s="88">
        <v>278.68861278999998</v>
      </c>
      <c r="I216" s="88">
        <v>0</v>
      </c>
      <c r="J216" s="88">
        <v>306.55747406</v>
      </c>
      <c r="K216" s="88">
        <v>362.29519662000001</v>
      </c>
      <c r="L216" s="88">
        <v>418.03291918000002</v>
      </c>
    </row>
    <row r="217" spans="1:12" ht="12.75" customHeight="1" x14ac:dyDescent="0.2">
      <c r="A217" s="87" t="s">
        <v>149</v>
      </c>
      <c r="B217" s="87">
        <v>16</v>
      </c>
      <c r="C217" s="88">
        <v>533.15343541000004</v>
      </c>
      <c r="D217" s="88">
        <v>530.50093075999996</v>
      </c>
      <c r="E217" s="88">
        <v>0</v>
      </c>
      <c r="F217" s="88">
        <v>55.832898499999999</v>
      </c>
      <c r="G217" s="88">
        <v>139.58224625</v>
      </c>
      <c r="H217" s="88">
        <v>279.16449251</v>
      </c>
      <c r="I217" s="88">
        <v>0</v>
      </c>
      <c r="J217" s="88">
        <v>307.08094175999997</v>
      </c>
      <c r="K217" s="88">
        <v>362.91384025999997</v>
      </c>
      <c r="L217" s="88">
        <v>418.74673876000003</v>
      </c>
    </row>
    <row r="218" spans="1:12" ht="12.75" customHeight="1" x14ac:dyDescent="0.2">
      <c r="A218" s="87" t="s">
        <v>149</v>
      </c>
      <c r="B218" s="87">
        <v>17</v>
      </c>
      <c r="C218" s="88">
        <v>543.59578982000005</v>
      </c>
      <c r="D218" s="88">
        <v>540.89133315000004</v>
      </c>
      <c r="E218" s="88">
        <v>0</v>
      </c>
      <c r="F218" s="88">
        <v>55.790869549999996</v>
      </c>
      <c r="G218" s="88">
        <v>139.47717388000001</v>
      </c>
      <c r="H218" s="88">
        <v>278.95434776000002</v>
      </c>
      <c r="I218" s="88">
        <v>0</v>
      </c>
      <c r="J218" s="88">
        <v>306.84978253000003</v>
      </c>
      <c r="K218" s="88">
        <v>362.64065208</v>
      </c>
      <c r="L218" s="88">
        <v>418.43152163000002</v>
      </c>
    </row>
    <row r="219" spans="1:12" ht="12.75" customHeight="1" x14ac:dyDescent="0.2">
      <c r="A219" s="87" t="s">
        <v>149</v>
      </c>
      <c r="B219" s="87">
        <v>18</v>
      </c>
      <c r="C219" s="88">
        <v>546.65529217000005</v>
      </c>
      <c r="D219" s="88">
        <v>543.93561409999995</v>
      </c>
      <c r="E219" s="88">
        <v>0</v>
      </c>
      <c r="F219" s="88">
        <v>48.897468490000001</v>
      </c>
      <c r="G219" s="88">
        <v>122.24367124</v>
      </c>
      <c r="H219" s="88">
        <v>244.48734246999999</v>
      </c>
      <c r="I219" s="88">
        <v>0</v>
      </c>
      <c r="J219" s="88">
        <v>268.93607672000002</v>
      </c>
      <c r="K219" s="88">
        <v>317.83354521000001</v>
      </c>
      <c r="L219" s="88">
        <v>366.73101371000001</v>
      </c>
    </row>
    <row r="220" spans="1:12" ht="12.75" customHeight="1" x14ac:dyDescent="0.2">
      <c r="A220" s="87" t="s">
        <v>149</v>
      </c>
      <c r="B220" s="87">
        <v>19</v>
      </c>
      <c r="C220" s="88">
        <v>491.20283119999999</v>
      </c>
      <c r="D220" s="88">
        <v>488.75903602</v>
      </c>
      <c r="E220" s="88">
        <v>0</v>
      </c>
      <c r="F220" s="88">
        <v>49.37740573</v>
      </c>
      <c r="G220" s="88">
        <v>123.44351431</v>
      </c>
      <c r="H220" s="88">
        <v>246.88702863</v>
      </c>
      <c r="I220" s="88">
        <v>0</v>
      </c>
      <c r="J220" s="88">
        <v>271.57573149000001</v>
      </c>
      <c r="K220" s="88">
        <v>320.95313721000002</v>
      </c>
      <c r="L220" s="88">
        <v>370.33054293999999</v>
      </c>
    </row>
    <row r="221" spans="1:12" ht="12.75" customHeight="1" x14ac:dyDescent="0.2">
      <c r="A221" s="87" t="s">
        <v>149</v>
      </c>
      <c r="B221" s="87">
        <v>20</v>
      </c>
      <c r="C221" s="88">
        <v>493.14517758</v>
      </c>
      <c r="D221" s="88">
        <v>490.69171899000003</v>
      </c>
      <c r="E221" s="88">
        <v>0</v>
      </c>
      <c r="F221" s="88">
        <v>51.027044089999997</v>
      </c>
      <c r="G221" s="88">
        <v>127.56761023999999</v>
      </c>
      <c r="H221" s="88">
        <v>255.13522047000001</v>
      </c>
      <c r="I221" s="88">
        <v>0</v>
      </c>
      <c r="J221" s="88">
        <v>280.64874251999998</v>
      </c>
      <c r="K221" s="88">
        <v>331.67578660999999</v>
      </c>
      <c r="L221" s="88">
        <v>382.70283071</v>
      </c>
    </row>
    <row r="222" spans="1:12" ht="12.75" customHeight="1" x14ac:dyDescent="0.2">
      <c r="A222" s="87" t="s">
        <v>149</v>
      </c>
      <c r="B222" s="87">
        <v>21</v>
      </c>
      <c r="C222" s="88">
        <v>524.72718386999998</v>
      </c>
      <c r="D222" s="88">
        <v>522.11660086999996</v>
      </c>
      <c r="E222" s="88">
        <v>0</v>
      </c>
      <c r="F222" s="88">
        <v>54.161200729999997</v>
      </c>
      <c r="G222" s="88">
        <v>135.40300181999999</v>
      </c>
      <c r="H222" s="88">
        <v>270.80600363999997</v>
      </c>
      <c r="I222" s="88">
        <v>0</v>
      </c>
      <c r="J222" s="88">
        <v>297.88660399999998</v>
      </c>
      <c r="K222" s="88">
        <v>352.04780473</v>
      </c>
      <c r="L222" s="88">
        <v>406.20900546000001</v>
      </c>
    </row>
    <row r="223" spans="1:12" ht="12.75" customHeight="1" x14ac:dyDescent="0.2">
      <c r="A223" s="87" t="s">
        <v>149</v>
      </c>
      <c r="B223" s="87">
        <v>22</v>
      </c>
      <c r="C223" s="88">
        <v>514.26160455000002</v>
      </c>
      <c r="D223" s="88">
        <v>511.7030891</v>
      </c>
      <c r="E223" s="88">
        <v>0</v>
      </c>
      <c r="F223" s="88">
        <v>53.523556640000002</v>
      </c>
      <c r="G223" s="88">
        <v>133.80889160000001</v>
      </c>
      <c r="H223" s="88">
        <v>267.61778321000003</v>
      </c>
      <c r="I223" s="88">
        <v>0</v>
      </c>
      <c r="J223" s="88">
        <v>294.37956152999999</v>
      </c>
      <c r="K223" s="88">
        <v>347.90311817000003</v>
      </c>
      <c r="L223" s="88">
        <v>401.42667481000001</v>
      </c>
    </row>
    <row r="224" spans="1:12" ht="12.75" customHeight="1" x14ac:dyDescent="0.2">
      <c r="A224" s="87" t="s">
        <v>149</v>
      </c>
      <c r="B224" s="87">
        <v>23</v>
      </c>
      <c r="C224" s="88">
        <v>503.71529665999998</v>
      </c>
      <c r="D224" s="88">
        <v>501.20925040999998</v>
      </c>
      <c r="E224" s="88">
        <v>0</v>
      </c>
      <c r="F224" s="88">
        <v>51.293302990000001</v>
      </c>
      <c r="G224" s="88">
        <v>128.23325747000001</v>
      </c>
      <c r="H224" s="88">
        <v>256.46651494999998</v>
      </c>
      <c r="I224" s="88">
        <v>0</v>
      </c>
      <c r="J224" s="88">
        <v>282.11316643999999</v>
      </c>
      <c r="K224" s="88">
        <v>333.40646943000002</v>
      </c>
      <c r="L224" s="88">
        <v>384.69977241999999</v>
      </c>
    </row>
    <row r="225" spans="1:12" ht="12.75" customHeight="1" x14ac:dyDescent="0.2">
      <c r="A225" s="87" t="s">
        <v>149</v>
      </c>
      <c r="B225" s="87">
        <v>24</v>
      </c>
      <c r="C225" s="88">
        <v>547.65479433999997</v>
      </c>
      <c r="D225" s="88">
        <v>544.93014361999997</v>
      </c>
      <c r="E225" s="88">
        <v>0</v>
      </c>
      <c r="F225" s="88">
        <v>55.802802980000003</v>
      </c>
      <c r="G225" s="88">
        <v>139.50700746000001</v>
      </c>
      <c r="H225" s="88">
        <v>279.01401492000002</v>
      </c>
      <c r="I225" s="88">
        <v>0</v>
      </c>
      <c r="J225" s="88">
        <v>306.91541640999998</v>
      </c>
      <c r="K225" s="88">
        <v>362.71821940000001</v>
      </c>
      <c r="L225" s="88">
        <v>418.52102237999998</v>
      </c>
    </row>
    <row r="226" spans="1:12" ht="12.75" customHeight="1" x14ac:dyDescent="0.2">
      <c r="A226" s="87" t="s">
        <v>150</v>
      </c>
      <c r="B226" s="87">
        <v>1</v>
      </c>
      <c r="C226" s="88">
        <v>632.71464399000001</v>
      </c>
      <c r="D226" s="88">
        <v>629.56680993999998</v>
      </c>
      <c r="E226" s="88">
        <v>0</v>
      </c>
      <c r="F226" s="88">
        <v>64.921660599999996</v>
      </c>
      <c r="G226" s="88">
        <v>162.30415149000001</v>
      </c>
      <c r="H226" s="88">
        <v>324.60830298000002</v>
      </c>
      <c r="I226" s="88">
        <v>0</v>
      </c>
      <c r="J226" s="88">
        <v>357.06913328000002</v>
      </c>
      <c r="K226" s="88">
        <v>421.99079387</v>
      </c>
      <c r="L226" s="88">
        <v>486.91245447</v>
      </c>
    </row>
    <row r="227" spans="1:12" ht="12.75" customHeight="1" x14ac:dyDescent="0.2">
      <c r="A227" s="87" t="s">
        <v>150</v>
      </c>
      <c r="B227" s="87">
        <v>2</v>
      </c>
      <c r="C227" s="88">
        <v>702.96141814999999</v>
      </c>
      <c r="D227" s="88">
        <v>699.46409765999999</v>
      </c>
      <c r="E227" s="88">
        <v>0</v>
      </c>
      <c r="F227" s="88">
        <v>71.047186830000001</v>
      </c>
      <c r="G227" s="88">
        <v>177.61796706999999</v>
      </c>
      <c r="H227" s="88">
        <v>355.23593413999998</v>
      </c>
      <c r="I227" s="88">
        <v>0</v>
      </c>
      <c r="J227" s="88">
        <v>390.75952754999997</v>
      </c>
      <c r="K227" s="88">
        <v>461.80671438000002</v>
      </c>
      <c r="L227" s="88">
        <v>532.8539012</v>
      </c>
    </row>
    <row r="228" spans="1:12" ht="12.75" customHeight="1" x14ac:dyDescent="0.2">
      <c r="A228" s="87" t="s">
        <v>150</v>
      </c>
      <c r="B228" s="87">
        <v>3</v>
      </c>
      <c r="C228" s="88">
        <v>765.04044827999996</v>
      </c>
      <c r="D228" s="88">
        <v>761.23427690000005</v>
      </c>
      <c r="E228" s="88">
        <v>0</v>
      </c>
      <c r="F228" s="88">
        <v>76.383320449999999</v>
      </c>
      <c r="G228" s="88">
        <v>190.95830113</v>
      </c>
      <c r="H228" s="88">
        <v>381.91660224999998</v>
      </c>
      <c r="I228" s="88">
        <v>0</v>
      </c>
      <c r="J228" s="88">
        <v>420.10826248000001</v>
      </c>
      <c r="K228" s="88">
        <v>496.49158292999999</v>
      </c>
      <c r="L228" s="88">
        <v>572.87490337999998</v>
      </c>
    </row>
    <row r="229" spans="1:12" ht="12.75" customHeight="1" x14ac:dyDescent="0.2">
      <c r="A229" s="87" t="s">
        <v>150</v>
      </c>
      <c r="B229" s="87">
        <v>4</v>
      </c>
      <c r="C229" s="88">
        <v>774.33967690999998</v>
      </c>
      <c r="D229" s="88">
        <v>770.48724071000004</v>
      </c>
      <c r="E229" s="88">
        <v>0</v>
      </c>
      <c r="F229" s="88">
        <v>78.454472800000005</v>
      </c>
      <c r="G229" s="88">
        <v>196.13618199999999</v>
      </c>
      <c r="H229" s="88">
        <v>392.27236399999998</v>
      </c>
      <c r="I229" s="88">
        <v>0</v>
      </c>
      <c r="J229" s="88">
        <v>431.49960040000002</v>
      </c>
      <c r="K229" s="88">
        <v>509.95407319999998</v>
      </c>
      <c r="L229" s="88">
        <v>588.408546</v>
      </c>
    </row>
    <row r="230" spans="1:12" ht="12.75" customHeight="1" x14ac:dyDescent="0.2">
      <c r="A230" s="87" t="s">
        <v>150</v>
      </c>
      <c r="B230" s="87">
        <v>5</v>
      </c>
      <c r="C230" s="88">
        <v>766.22294684999997</v>
      </c>
      <c r="D230" s="88">
        <v>762.41089238999996</v>
      </c>
      <c r="E230" s="88">
        <v>0</v>
      </c>
      <c r="F230" s="88">
        <v>78.492560760000003</v>
      </c>
      <c r="G230" s="88">
        <v>196.23140190000001</v>
      </c>
      <c r="H230" s="88">
        <v>392.46280381000003</v>
      </c>
      <c r="I230" s="88">
        <v>0</v>
      </c>
      <c r="J230" s="88">
        <v>431.70908419</v>
      </c>
      <c r="K230" s="88">
        <v>510.20164495</v>
      </c>
      <c r="L230" s="88">
        <v>588.69420571000001</v>
      </c>
    </row>
    <row r="231" spans="1:12" ht="12.75" customHeight="1" x14ac:dyDescent="0.2">
      <c r="A231" s="87" t="s">
        <v>150</v>
      </c>
      <c r="B231" s="87">
        <v>6</v>
      </c>
      <c r="C231" s="88">
        <v>741.34888785999999</v>
      </c>
      <c r="D231" s="88">
        <v>737.66058494000004</v>
      </c>
      <c r="E231" s="88">
        <v>0</v>
      </c>
      <c r="F231" s="88">
        <v>76.454824119999998</v>
      </c>
      <c r="G231" s="88">
        <v>191.1370603</v>
      </c>
      <c r="H231" s="88">
        <v>382.2741206</v>
      </c>
      <c r="I231" s="88">
        <v>0</v>
      </c>
      <c r="J231" s="88">
        <v>420.50153266000001</v>
      </c>
      <c r="K231" s="88">
        <v>496.95635678000002</v>
      </c>
      <c r="L231" s="88">
        <v>573.41118089999998</v>
      </c>
    </row>
    <row r="232" spans="1:12" ht="12.75" customHeight="1" x14ac:dyDescent="0.2">
      <c r="A232" s="87" t="s">
        <v>150</v>
      </c>
      <c r="B232" s="87">
        <v>7</v>
      </c>
      <c r="C232" s="88">
        <v>666.49928175000002</v>
      </c>
      <c r="D232" s="88">
        <v>663.18336493000004</v>
      </c>
      <c r="E232" s="88">
        <v>0</v>
      </c>
      <c r="F232" s="88">
        <v>70.022335639999994</v>
      </c>
      <c r="G232" s="88">
        <v>175.05583909999999</v>
      </c>
      <c r="H232" s="88">
        <v>350.11167819999997</v>
      </c>
      <c r="I232" s="88">
        <v>0</v>
      </c>
      <c r="J232" s="88">
        <v>385.12284602</v>
      </c>
      <c r="K232" s="88">
        <v>455.14518165999999</v>
      </c>
      <c r="L232" s="88">
        <v>525.16751729999999</v>
      </c>
    </row>
    <row r="233" spans="1:12" ht="12.75" customHeight="1" x14ac:dyDescent="0.2">
      <c r="A233" s="87" t="s">
        <v>150</v>
      </c>
      <c r="B233" s="87">
        <v>8</v>
      </c>
      <c r="C233" s="88">
        <v>613.63197743000001</v>
      </c>
      <c r="D233" s="88">
        <v>610.57908201999999</v>
      </c>
      <c r="E233" s="88">
        <v>0</v>
      </c>
      <c r="F233" s="88">
        <v>61.653838710000002</v>
      </c>
      <c r="G233" s="88">
        <v>154.13459678000001</v>
      </c>
      <c r="H233" s="88">
        <v>308.26919357000003</v>
      </c>
      <c r="I233" s="88">
        <v>0</v>
      </c>
      <c r="J233" s="88">
        <v>339.09611292</v>
      </c>
      <c r="K233" s="88">
        <v>400.74995163</v>
      </c>
      <c r="L233" s="88">
        <v>462.40379035000001</v>
      </c>
    </row>
    <row r="234" spans="1:12" ht="12.75" customHeight="1" x14ac:dyDescent="0.2">
      <c r="A234" s="87" t="s">
        <v>150</v>
      </c>
      <c r="B234" s="87">
        <v>9</v>
      </c>
      <c r="C234" s="88">
        <v>523.27701983999998</v>
      </c>
      <c r="D234" s="88">
        <v>520.67365157999996</v>
      </c>
      <c r="E234" s="88">
        <v>0</v>
      </c>
      <c r="F234" s="88">
        <v>53.971209260000002</v>
      </c>
      <c r="G234" s="88">
        <v>134.92802316000001</v>
      </c>
      <c r="H234" s="88">
        <v>269.85604632000002</v>
      </c>
      <c r="I234" s="88">
        <v>0</v>
      </c>
      <c r="J234" s="88">
        <v>296.84165094999997</v>
      </c>
      <c r="K234" s="88">
        <v>350.81286022</v>
      </c>
      <c r="L234" s="88">
        <v>404.78406948000003</v>
      </c>
    </row>
    <row r="235" spans="1:12" ht="12.75" customHeight="1" x14ac:dyDescent="0.2">
      <c r="A235" s="87" t="s">
        <v>150</v>
      </c>
      <c r="B235" s="87">
        <v>10</v>
      </c>
      <c r="C235" s="88">
        <v>458.89097050999999</v>
      </c>
      <c r="D235" s="88">
        <v>456.60793086000001</v>
      </c>
      <c r="E235" s="88">
        <v>0</v>
      </c>
      <c r="F235" s="88">
        <v>50.9313164</v>
      </c>
      <c r="G235" s="88">
        <v>127.32829101</v>
      </c>
      <c r="H235" s="88">
        <v>254.65658200999999</v>
      </c>
      <c r="I235" s="88">
        <v>0</v>
      </c>
      <c r="J235" s="88">
        <v>280.12224020999997</v>
      </c>
      <c r="K235" s="88">
        <v>331.05355660999999</v>
      </c>
      <c r="L235" s="88">
        <v>381.98487302000001</v>
      </c>
    </row>
    <row r="236" spans="1:12" ht="12.75" customHeight="1" x14ac:dyDescent="0.2">
      <c r="A236" s="87" t="s">
        <v>150</v>
      </c>
      <c r="B236" s="87">
        <v>11</v>
      </c>
      <c r="C236" s="88">
        <v>469.05018612999999</v>
      </c>
      <c r="D236" s="88">
        <v>466.71660310999999</v>
      </c>
      <c r="E236" s="88">
        <v>0</v>
      </c>
      <c r="F236" s="88">
        <v>50.76708713</v>
      </c>
      <c r="G236" s="88">
        <v>126.91771783</v>
      </c>
      <c r="H236" s="88">
        <v>253.83543566</v>
      </c>
      <c r="I236" s="88">
        <v>0</v>
      </c>
      <c r="J236" s="88">
        <v>279.21897921999999</v>
      </c>
      <c r="K236" s="88">
        <v>329.98606634999999</v>
      </c>
      <c r="L236" s="88">
        <v>380.75315347999998</v>
      </c>
    </row>
    <row r="237" spans="1:12" ht="12.75" customHeight="1" x14ac:dyDescent="0.2">
      <c r="A237" s="87" t="s">
        <v>150</v>
      </c>
      <c r="B237" s="87">
        <v>12</v>
      </c>
      <c r="C237" s="88">
        <v>446.78208584999999</v>
      </c>
      <c r="D237" s="88">
        <v>444.55928940000001</v>
      </c>
      <c r="E237" s="88">
        <v>0</v>
      </c>
      <c r="F237" s="88">
        <v>48.369561259999998</v>
      </c>
      <c r="G237" s="88">
        <v>120.92390315</v>
      </c>
      <c r="H237" s="88">
        <v>241.8478063</v>
      </c>
      <c r="I237" s="88">
        <v>0</v>
      </c>
      <c r="J237" s="88">
        <v>266.03258692000003</v>
      </c>
      <c r="K237" s="88">
        <v>314.40214817999998</v>
      </c>
      <c r="L237" s="88">
        <v>362.77170944</v>
      </c>
    </row>
    <row r="238" spans="1:12" ht="12.75" customHeight="1" x14ac:dyDescent="0.2">
      <c r="A238" s="87" t="s">
        <v>150</v>
      </c>
      <c r="B238" s="87">
        <v>13</v>
      </c>
      <c r="C238" s="88">
        <v>418.50910434999997</v>
      </c>
      <c r="D238" s="88">
        <v>416.42696949999998</v>
      </c>
      <c r="E238" s="88">
        <v>0</v>
      </c>
      <c r="F238" s="88">
        <v>47.453245899999999</v>
      </c>
      <c r="G238" s="88">
        <v>118.63311476</v>
      </c>
      <c r="H238" s="88">
        <v>237.26622950999999</v>
      </c>
      <c r="I238" s="88">
        <v>0</v>
      </c>
      <c r="J238" s="88">
        <v>260.99285245999999</v>
      </c>
      <c r="K238" s="88">
        <v>308.44609836000001</v>
      </c>
      <c r="L238" s="88">
        <v>355.89934426999997</v>
      </c>
    </row>
    <row r="239" spans="1:12" ht="12.75" customHeight="1" x14ac:dyDescent="0.2">
      <c r="A239" s="87" t="s">
        <v>150</v>
      </c>
      <c r="B239" s="87">
        <v>14</v>
      </c>
      <c r="C239" s="88">
        <v>698.88804801000003</v>
      </c>
      <c r="D239" s="88">
        <v>695.41099303999999</v>
      </c>
      <c r="E239" s="88">
        <v>0</v>
      </c>
      <c r="F239" s="88">
        <v>47.945261940000002</v>
      </c>
      <c r="G239" s="88">
        <v>119.86315485999999</v>
      </c>
      <c r="H239" s="88">
        <v>239.72630971999999</v>
      </c>
      <c r="I239" s="88">
        <v>0</v>
      </c>
      <c r="J239" s="88">
        <v>263.69894068999997</v>
      </c>
      <c r="K239" s="88">
        <v>311.64420264</v>
      </c>
      <c r="L239" s="88">
        <v>359.58946458000003</v>
      </c>
    </row>
    <row r="240" spans="1:12" ht="12.75" customHeight="1" x14ac:dyDescent="0.2">
      <c r="A240" s="87" t="s">
        <v>150</v>
      </c>
      <c r="B240" s="87">
        <v>15</v>
      </c>
      <c r="C240" s="88">
        <v>842.37061936999999</v>
      </c>
      <c r="D240" s="88">
        <v>838.17972077000002</v>
      </c>
      <c r="E240" s="88">
        <v>0</v>
      </c>
      <c r="F240" s="88">
        <v>47.281344420000003</v>
      </c>
      <c r="G240" s="88">
        <v>118.20336105</v>
      </c>
      <c r="H240" s="88">
        <v>236.4067221</v>
      </c>
      <c r="I240" s="88">
        <v>0</v>
      </c>
      <c r="J240" s="88">
        <v>260.04739430000001</v>
      </c>
      <c r="K240" s="88">
        <v>307.32873871999999</v>
      </c>
      <c r="L240" s="88">
        <v>354.61008313999997</v>
      </c>
    </row>
    <row r="241" spans="1:12" ht="12.75" customHeight="1" x14ac:dyDescent="0.2">
      <c r="A241" s="87" t="s">
        <v>150</v>
      </c>
      <c r="B241" s="87">
        <v>16</v>
      </c>
      <c r="C241" s="88">
        <v>705.98761163999995</v>
      </c>
      <c r="D241" s="88">
        <v>702.47523546000002</v>
      </c>
      <c r="E241" s="88">
        <v>0</v>
      </c>
      <c r="F241" s="88">
        <v>53.744431749999997</v>
      </c>
      <c r="G241" s="88">
        <v>134.36107938000001</v>
      </c>
      <c r="H241" s="88">
        <v>268.72215877000002</v>
      </c>
      <c r="I241" s="88">
        <v>0</v>
      </c>
      <c r="J241" s="88">
        <v>295.59437464000001</v>
      </c>
      <c r="K241" s="88">
        <v>349.33880639</v>
      </c>
      <c r="L241" s="88">
        <v>403.08323815</v>
      </c>
    </row>
    <row r="242" spans="1:12" ht="12.75" customHeight="1" x14ac:dyDescent="0.2">
      <c r="A242" s="87" t="s">
        <v>150</v>
      </c>
      <c r="B242" s="87">
        <v>17</v>
      </c>
      <c r="C242" s="88">
        <v>548.34559462000004</v>
      </c>
      <c r="D242" s="88">
        <v>545.61750708</v>
      </c>
      <c r="E242" s="88">
        <v>0</v>
      </c>
      <c r="F242" s="88">
        <v>60.55864278</v>
      </c>
      <c r="G242" s="88">
        <v>151.39660695000001</v>
      </c>
      <c r="H242" s="88">
        <v>302.79321390000001</v>
      </c>
      <c r="I242" s="88">
        <v>0</v>
      </c>
      <c r="J242" s="88">
        <v>333.07253528000001</v>
      </c>
      <c r="K242" s="88">
        <v>393.63117806000002</v>
      </c>
      <c r="L242" s="88">
        <v>454.18982083999998</v>
      </c>
    </row>
    <row r="243" spans="1:12" ht="12.75" customHeight="1" x14ac:dyDescent="0.2">
      <c r="A243" s="87" t="s">
        <v>150</v>
      </c>
      <c r="B243" s="87">
        <v>18</v>
      </c>
      <c r="C243" s="88">
        <v>514.27641131999997</v>
      </c>
      <c r="D243" s="88">
        <v>511.71782221000001</v>
      </c>
      <c r="E243" s="88">
        <v>0</v>
      </c>
      <c r="F243" s="88">
        <v>54.77022762</v>
      </c>
      <c r="G243" s="88">
        <v>136.92556904</v>
      </c>
      <c r="H243" s="88">
        <v>273.85113808</v>
      </c>
      <c r="I243" s="88">
        <v>0</v>
      </c>
      <c r="J243" s="88">
        <v>301.23625188</v>
      </c>
      <c r="K243" s="88">
        <v>356.00647950000001</v>
      </c>
      <c r="L243" s="88">
        <v>410.77670711000002</v>
      </c>
    </row>
    <row r="244" spans="1:12" ht="12.75" customHeight="1" x14ac:dyDescent="0.2">
      <c r="A244" s="87" t="s">
        <v>150</v>
      </c>
      <c r="B244" s="87">
        <v>19</v>
      </c>
      <c r="C244" s="88">
        <v>459.96221915000001</v>
      </c>
      <c r="D244" s="88">
        <v>457.67384989999999</v>
      </c>
      <c r="E244" s="88">
        <v>0</v>
      </c>
      <c r="F244" s="88">
        <v>49.489298920000003</v>
      </c>
      <c r="G244" s="88">
        <v>123.7232473</v>
      </c>
      <c r="H244" s="88">
        <v>247.44649459999999</v>
      </c>
      <c r="I244" s="88">
        <v>0</v>
      </c>
      <c r="J244" s="88">
        <v>272.19114406</v>
      </c>
      <c r="K244" s="88">
        <v>321.68044298000001</v>
      </c>
      <c r="L244" s="88">
        <v>371.16974190000002</v>
      </c>
    </row>
    <row r="245" spans="1:12" ht="12.75" customHeight="1" x14ac:dyDescent="0.2">
      <c r="A245" s="87" t="s">
        <v>150</v>
      </c>
      <c r="B245" s="87">
        <v>20</v>
      </c>
      <c r="C245" s="88">
        <v>479.84673526</v>
      </c>
      <c r="D245" s="88">
        <v>477.45943806999998</v>
      </c>
      <c r="E245" s="88">
        <v>0</v>
      </c>
      <c r="F245" s="88">
        <v>48.73751309</v>
      </c>
      <c r="G245" s="88">
        <v>121.84378273</v>
      </c>
      <c r="H245" s="88">
        <v>243.68756546</v>
      </c>
      <c r="I245" s="88">
        <v>0</v>
      </c>
      <c r="J245" s="88">
        <v>268.05632200999997</v>
      </c>
      <c r="K245" s="88">
        <v>316.79383510000002</v>
      </c>
      <c r="L245" s="88">
        <v>365.53134819000002</v>
      </c>
    </row>
    <row r="246" spans="1:12" ht="12.75" customHeight="1" x14ac:dyDescent="0.2">
      <c r="A246" s="87" t="s">
        <v>150</v>
      </c>
      <c r="B246" s="87">
        <v>21</v>
      </c>
      <c r="C246" s="88">
        <v>518.09099515000003</v>
      </c>
      <c r="D246" s="88">
        <v>515.51342800999998</v>
      </c>
      <c r="E246" s="88">
        <v>0</v>
      </c>
      <c r="F246" s="88">
        <v>49.538385609999999</v>
      </c>
      <c r="G246" s="88">
        <v>123.84596402</v>
      </c>
      <c r="H246" s="88">
        <v>247.69192803000001</v>
      </c>
      <c r="I246" s="88">
        <v>0</v>
      </c>
      <c r="J246" s="88">
        <v>272.46112083000003</v>
      </c>
      <c r="K246" s="88">
        <v>321.99950644</v>
      </c>
      <c r="L246" s="88">
        <v>371.53789204999998</v>
      </c>
    </row>
    <row r="247" spans="1:12" ht="12.75" customHeight="1" x14ac:dyDescent="0.2">
      <c r="A247" s="87" t="s">
        <v>150</v>
      </c>
      <c r="B247" s="87">
        <v>22</v>
      </c>
      <c r="C247" s="88">
        <v>528.39539752999997</v>
      </c>
      <c r="D247" s="88">
        <v>525.76656471000001</v>
      </c>
      <c r="E247" s="88">
        <v>0</v>
      </c>
      <c r="F247" s="88">
        <v>48.807661299999999</v>
      </c>
      <c r="G247" s="88">
        <v>122.01915323999999</v>
      </c>
      <c r="H247" s="88">
        <v>244.03830649</v>
      </c>
      <c r="I247" s="88">
        <v>0</v>
      </c>
      <c r="J247" s="88">
        <v>268.44213712999999</v>
      </c>
      <c r="K247" s="88">
        <v>317.24979843</v>
      </c>
      <c r="L247" s="88">
        <v>366.05745973000001</v>
      </c>
    </row>
    <row r="248" spans="1:12" ht="12.75" customHeight="1" x14ac:dyDescent="0.2">
      <c r="A248" s="87" t="s">
        <v>150</v>
      </c>
      <c r="B248" s="87">
        <v>23</v>
      </c>
      <c r="C248" s="88">
        <v>512.32800421000002</v>
      </c>
      <c r="D248" s="88">
        <v>509.77910867000003</v>
      </c>
      <c r="E248" s="88">
        <v>0</v>
      </c>
      <c r="F248" s="88">
        <v>48.962363449999998</v>
      </c>
      <c r="G248" s="88">
        <v>122.40590862000001</v>
      </c>
      <c r="H248" s="88">
        <v>244.81181724000001</v>
      </c>
      <c r="I248" s="88">
        <v>0</v>
      </c>
      <c r="J248" s="88">
        <v>269.29299895999998</v>
      </c>
      <c r="K248" s="88">
        <v>318.25536240999998</v>
      </c>
      <c r="L248" s="88">
        <v>367.21772585999997</v>
      </c>
    </row>
    <row r="249" spans="1:12" ht="12.75" customHeight="1" x14ac:dyDescent="0.2">
      <c r="A249" s="87" t="s">
        <v>150</v>
      </c>
      <c r="B249" s="87">
        <v>24</v>
      </c>
      <c r="C249" s="88">
        <v>593.15851050000003</v>
      </c>
      <c r="D249" s="88">
        <v>590.20747313000004</v>
      </c>
      <c r="E249" s="88">
        <v>0</v>
      </c>
      <c r="F249" s="88">
        <v>56.262282050000003</v>
      </c>
      <c r="G249" s="88">
        <v>140.65570513</v>
      </c>
      <c r="H249" s="88">
        <v>281.31141026</v>
      </c>
      <c r="I249" s="88">
        <v>0</v>
      </c>
      <c r="J249" s="88">
        <v>309.44255127999998</v>
      </c>
      <c r="K249" s="88">
        <v>365.70483332999999</v>
      </c>
      <c r="L249" s="88">
        <v>421.96711538</v>
      </c>
    </row>
    <row r="250" spans="1:12" ht="12.75" customHeight="1" x14ac:dyDescent="0.2">
      <c r="A250" s="87" t="s">
        <v>151</v>
      </c>
      <c r="B250" s="87">
        <v>1</v>
      </c>
      <c r="C250" s="88">
        <v>739.90501523</v>
      </c>
      <c r="D250" s="88">
        <v>736.22389575</v>
      </c>
      <c r="E250" s="88">
        <v>0</v>
      </c>
      <c r="F250" s="88">
        <v>65.791644500000004</v>
      </c>
      <c r="G250" s="88">
        <v>164.47911126</v>
      </c>
      <c r="H250" s="88">
        <v>328.95822250999998</v>
      </c>
      <c r="I250" s="88">
        <v>0</v>
      </c>
      <c r="J250" s="88">
        <v>361.85404476000002</v>
      </c>
      <c r="K250" s="88">
        <v>427.64568925999998</v>
      </c>
      <c r="L250" s="88">
        <v>493.43733377000001</v>
      </c>
    </row>
    <row r="251" spans="1:12" ht="12.75" customHeight="1" x14ac:dyDescent="0.2">
      <c r="A251" s="87" t="s">
        <v>151</v>
      </c>
      <c r="B251" s="87">
        <v>2</v>
      </c>
      <c r="C251" s="88">
        <v>835.31816614000002</v>
      </c>
      <c r="D251" s="88">
        <v>831.16235437</v>
      </c>
      <c r="E251" s="88">
        <v>0</v>
      </c>
      <c r="F251" s="88">
        <v>72.165479779999998</v>
      </c>
      <c r="G251" s="88">
        <v>180.41369945</v>
      </c>
      <c r="H251" s="88">
        <v>360.82739889999999</v>
      </c>
      <c r="I251" s="88">
        <v>0</v>
      </c>
      <c r="J251" s="88">
        <v>396.91013879000002</v>
      </c>
      <c r="K251" s="88">
        <v>469.07561857000002</v>
      </c>
      <c r="L251" s="88">
        <v>541.24109835000002</v>
      </c>
    </row>
    <row r="252" spans="1:12" ht="12.75" customHeight="1" x14ac:dyDescent="0.2">
      <c r="A252" s="87" t="s">
        <v>151</v>
      </c>
      <c r="B252" s="87">
        <v>3</v>
      </c>
      <c r="C252" s="88">
        <v>888.54297151000003</v>
      </c>
      <c r="D252" s="88">
        <v>884.12235970999996</v>
      </c>
      <c r="E252" s="88">
        <v>0</v>
      </c>
      <c r="F252" s="88">
        <v>76.401650500000002</v>
      </c>
      <c r="G252" s="88">
        <v>191.00412625999999</v>
      </c>
      <c r="H252" s="88">
        <v>382.00825251999998</v>
      </c>
      <c r="I252" s="88">
        <v>0</v>
      </c>
      <c r="J252" s="88">
        <v>420.20907777000002</v>
      </c>
      <c r="K252" s="88">
        <v>496.61072826999998</v>
      </c>
      <c r="L252" s="88">
        <v>573.01237877000005</v>
      </c>
    </row>
    <row r="253" spans="1:12" ht="12.75" customHeight="1" x14ac:dyDescent="0.2">
      <c r="A253" s="87" t="s">
        <v>151</v>
      </c>
      <c r="B253" s="87">
        <v>4</v>
      </c>
      <c r="C253" s="88">
        <v>896.02373809000005</v>
      </c>
      <c r="D253" s="88">
        <v>891.56590855000002</v>
      </c>
      <c r="E253" s="88">
        <v>0</v>
      </c>
      <c r="F253" s="88">
        <v>76.966273180000002</v>
      </c>
      <c r="G253" s="88">
        <v>192.41568294999999</v>
      </c>
      <c r="H253" s="88">
        <v>384.83136589999998</v>
      </c>
      <c r="I253" s="88">
        <v>0</v>
      </c>
      <c r="J253" s="88">
        <v>423.31450249</v>
      </c>
      <c r="K253" s="88">
        <v>500.28077567000003</v>
      </c>
      <c r="L253" s="88">
        <v>577.24704885000006</v>
      </c>
    </row>
    <row r="254" spans="1:12" ht="12.75" customHeight="1" x14ac:dyDescent="0.2">
      <c r="A254" s="87" t="s">
        <v>151</v>
      </c>
      <c r="B254" s="87">
        <v>5</v>
      </c>
      <c r="C254" s="88">
        <v>891.76152947000003</v>
      </c>
      <c r="D254" s="88">
        <v>887.32490495000002</v>
      </c>
      <c r="E254" s="88">
        <v>0</v>
      </c>
      <c r="F254" s="88">
        <v>77.060138980000005</v>
      </c>
      <c r="G254" s="88">
        <v>192.65034746000001</v>
      </c>
      <c r="H254" s="88">
        <v>385.30069492000001</v>
      </c>
      <c r="I254" s="88">
        <v>0</v>
      </c>
      <c r="J254" s="88">
        <v>423.83076440999997</v>
      </c>
      <c r="K254" s="88">
        <v>500.89090340000001</v>
      </c>
      <c r="L254" s="88">
        <v>577.95104237999999</v>
      </c>
    </row>
    <row r="255" spans="1:12" ht="12.75" customHeight="1" x14ac:dyDescent="0.2">
      <c r="A255" s="87" t="s">
        <v>151</v>
      </c>
      <c r="B255" s="87">
        <v>6</v>
      </c>
      <c r="C255" s="88">
        <v>833.69884983999998</v>
      </c>
      <c r="D255" s="88">
        <v>829.55109436999999</v>
      </c>
      <c r="E255" s="88">
        <v>0</v>
      </c>
      <c r="F255" s="88">
        <v>76.518022759999994</v>
      </c>
      <c r="G255" s="88">
        <v>191.29505691</v>
      </c>
      <c r="H255" s="88">
        <v>382.59011380999999</v>
      </c>
      <c r="I255" s="88">
        <v>0</v>
      </c>
      <c r="J255" s="88">
        <v>420.84912519</v>
      </c>
      <c r="K255" s="88">
        <v>497.36714795</v>
      </c>
      <c r="L255" s="88">
        <v>573.88517072000002</v>
      </c>
    </row>
    <row r="256" spans="1:12" ht="12.75" customHeight="1" x14ac:dyDescent="0.2">
      <c r="A256" s="87" t="s">
        <v>151</v>
      </c>
      <c r="B256" s="87">
        <v>7</v>
      </c>
      <c r="C256" s="88">
        <v>818.09114213999999</v>
      </c>
      <c r="D256" s="88">
        <v>814.02103695999995</v>
      </c>
      <c r="E256" s="88">
        <v>0</v>
      </c>
      <c r="F256" s="88">
        <v>74.240345759999997</v>
      </c>
      <c r="G256" s="88">
        <v>185.60086439</v>
      </c>
      <c r="H256" s="88">
        <v>371.20172878</v>
      </c>
      <c r="I256" s="88">
        <v>0</v>
      </c>
      <c r="J256" s="88">
        <v>408.32190165999998</v>
      </c>
      <c r="K256" s="88">
        <v>482.56224741</v>
      </c>
      <c r="L256" s="88">
        <v>556.80259317000002</v>
      </c>
    </row>
    <row r="257" spans="1:12" ht="12.75" customHeight="1" x14ac:dyDescent="0.2">
      <c r="A257" s="87" t="s">
        <v>151</v>
      </c>
      <c r="B257" s="87">
        <v>8</v>
      </c>
      <c r="C257" s="88">
        <v>787.10741110000004</v>
      </c>
      <c r="D257" s="88">
        <v>783.19145383</v>
      </c>
      <c r="E257" s="88">
        <v>0</v>
      </c>
      <c r="F257" s="88">
        <v>69.958911970000003</v>
      </c>
      <c r="G257" s="88">
        <v>174.89727993</v>
      </c>
      <c r="H257" s="88">
        <v>349.79455985999999</v>
      </c>
      <c r="I257" s="88">
        <v>0</v>
      </c>
      <c r="J257" s="88">
        <v>384.77401585000001</v>
      </c>
      <c r="K257" s="88">
        <v>454.73292781999999</v>
      </c>
      <c r="L257" s="88">
        <v>524.69183979000002</v>
      </c>
    </row>
    <row r="258" spans="1:12" ht="12.75" customHeight="1" x14ac:dyDescent="0.2">
      <c r="A258" s="87" t="s">
        <v>151</v>
      </c>
      <c r="B258" s="87">
        <v>9</v>
      </c>
      <c r="C258" s="88">
        <v>675.52326918000006</v>
      </c>
      <c r="D258" s="88">
        <v>672.16245690000005</v>
      </c>
      <c r="E258" s="88">
        <v>0</v>
      </c>
      <c r="F258" s="88">
        <v>59.598997150000002</v>
      </c>
      <c r="G258" s="88">
        <v>148.99749288000001</v>
      </c>
      <c r="H258" s="88">
        <v>297.99498575000001</v>
      </c>
      <c r="I258" s="88">
        <v>0</v>
      </c>
      <c r="J258" s="88">
        <v>327.79448432999999</v>
      </c>
      <c r="K258" s="88">
        <v>387.39348147999999</v>
      </c>
      <c r="L258" s="88">
        <v>446.99247862999999</v>
      </c>
    </row>
    <row r="259" spans="1:12" ht="12.75" customHeight="1" x14ac:dyDescent="0.2">
      <c r="A259" s="87" t="s">
        <v>151</v>
      </c>
      <c r="B259" s="87">
        <v>10</v>
      </c>
      <c r="C259" s="88">
        <v>593.52807210000003</v>
      </c>
      <c r="D259" s="88">
        <v>590.57519611999999</v>
      </c>
      <c r="E259" s="88">
        <v>0</v>
      </c>
      <c r="F259" s="88">
        <v>52.744046009999998</v>
      </c>
      <c r="G259" s="88">
        <v>131.86011503</v>
      </c>
      <c r="H259" s="88">
        <v>263.72023005</v>
      </c>
      <c r="I259" s="88">
        <v>0</v>
      </c>
      <c r="J259" s="88">
        <v>290.09225306000002</v>
      </c>
      <c r="K259" s="88">
        <v>342.83629907</v>
      </c>
      <c r="L259" s="88">
        <v>395.58034507999997</v>
      </c>
    </row>
    <row r="260" spans="1:12" ht="12.75" customHeight="1" x14ac:dyDescent="0.2">
      <c r="A260" s="87" t="s">
        <v>151</v>
      </c>
      <c r="B260" s="87">
        <v>11</v>
      </c>
      <c r="C260" s="88">
        <v>567.08987044000003</v>
      </c>
      <c r="D260" s="88">
        <v>564.26852780000002</v>
      </c>
      <c r="E260" s="88">
        <v>0</v>
      </c>
      <c r="F260" s="88">
        <v>49.429757209999998</v>
      </c>
      <c r="G260" s="88">
        <v>123.57439303</v>
      </c>
      <c r="H260" s="88">
        <v>247.14878607</v>
      </c>
      <c r="I260" s="88">
        <v>0</v>
      </c>
      <c r="J260" s="88">
        <v>271.86366466999999</v>
      </c>
      <c r="K260" s="88">
        <v>321.29342187999998</v>
      </c>
      <c r="L260" s="88">
        <v>370.72317909999998</v>
      </c>
    </row>
    <row r="261" spans="1:12" ht="12.75" customHeight="1" x14ac:dyDescent="0.2">
      <c r="A261" s="87" t="s">
        <v>151</v>
      </c>
      <c r="B261" s="87">
        <v>12</v>
      </c>
      <c r="C261" s="88">
        <v>536.84003977999998</v>
      </c>
      <c r="D261" s="88">
        <v>534.16919381000002</v>
      </c>
      <c r="E261" s="88">
        <v>0</v>
      </c>
      <c r="F261" s="88">
        <v>47.841344599999999</v>
      </c>
      <c r="G261" s="88">
        <v>119.60336149</v>
      </c>
      <c r="H261" s="88">
        <v>239.20672298</v>
      </c>
      <c r="I261" s="88">
        <v>0</v>
      </c>
      <c r="J261" s="88">
        <v>263.12739527000002</v>
      </c>
      <c r="K261" s="88">
        <v>310.96873986999998</v>
      </c>
      <c r="L261" s="88">
        <v>358.81008445999998</v>
      </c>
    </row>
    <row r="262" spans="1:12" ht="12.75" customHeight="1" x14ac:dyDescent="0.2">
      <c r="A262" s="87" t="s">
        <v>151</v>
      </c>
      <c r="B262" s="87">
        <v>13</v>
      </c>
      <c r="C262" s="88">
        <v>559.27424852000001</v>
      </c>
      <c r="D262" s="88">
        <v>556.49178957000004</v>
      </c>
      <c r="E262" s="88">
        <v>0</v>
      </c>
      <c r="F262" s="88">
        <v>50.223276679999998</v>
      </c>
      <c r="G262" s="88">
        <v>125.55819169</v>
      </c>
      <c r="H262" s="88">
        <v>251.11638338</v>
      </c>
      <c r="I262" s="88">
        <v>0</v>
      </c>
      <c r="J262" s="88">
        <v>276.22802171000001</v>
      </c>
      <c r="K262" s="88">
        <v>326.45129838999998</v>
      </c>
      <c r="L262" s="88">
        <v>376.67457506</v>
      </c>
    </row>
    <row r="263" spans="1:12" ht="12.75" customHeight="1" x14ac:dyDescent="0.2">
      <c r="A263" s="87" t="s">
        <v>151</v>
      </c>
      <c r="B263" s="87">
        <v>14</v>
      </c>
      <c r="C263" s="88">
        <v>551.24454392999996</v>
      </c>
      <c r="D263" s="88">
        <v>548.50203376000002</v>
      </c>
      <c r="E263" s="88">
        <v>0</v>
      </c>
      <c r="F263" s="88">
        <v>49.54566509</v>
      </c>
      <c r="G263" s="88">
        <v>123.86416272</v>
      </c>
      <c r="H263" s="88">
        <v>247.72832545</v>
      </c>
      <c r="I263" s="88">
        <v>0</v>
      </c>
      <c r="J263" s="88">
        <v>272.50115799000002</v>
      </c>
      <c r="K263" s="88">
        <v>322.04682308000002</v>
      </c>
      <c r="L263" s="88">
        <v>371.59248817000002</v>
      </c>
    </row>
    <row r="264" spans="1:12" ht="12.75" customHeight="1" x14ac:dyDescent="0.2">
      <c r="A264" s="87" t="s">
        <v>151</v>
      </c>
      <c r="B264" s="87">
        <v>15</v>
      </c>
      <c r="C264" s="88">
        <v>560.31314438000004</v>
      </c>
      <c r="D264" s="88">
        <v>557.52551679999999</v>
      </c>
      <c r="E264" s="88">
        <v>0</v>
      </c>
      <c r="F264" s="88">
        <v>51.922200029999999</v>
      </c>
      <c r="G264" s="88">
        <v>129.80550006999999</v>
      </c>
      <c r="H264" s="88">
        <v>259.61100012999998</v>
      </c>
      <c r="I264" s="88">
        <v>0</v>
      </c>
      <c r="J264" s="88">
        <v>285.57210013999997</v>
      </c>
      <c r="K264" s="88">
        <v>337.49430016999997</v>
      </c>
      <c r="L264" s="88">
        <v>389.41650019999997</v>
      </c>
    </row>
    <row r="265" spans="1:12" ht="12.75" customHeight="1" x14ac:dyDescent="0.2">
      <c r="A265" s="87" t="s">
        <v>151</v>
      </c>
      <c r="B265" s="87">
        <v>16</v>
      </c>
      <c r="C265" s="88">
        <v>617.26721828999996</v>
      </c>
      <c r="D265" s="88">
        <v>614.19623709999996</v>
      </c>
      <c r="E265" s="88">
        <v>0</v>
      </c>
      <c r="F265" s="88">
        <v>52.809288709999997</v>
      </c>
      <c r="G265" s="88">
        <v>132.02322178</v>
      </c>
      <c r="H265" s="88">
        <v>264.04644356</v>
      </c>
      <c r="I265" s="88">
        <v>0</v>
      </c>
      <c r="J265" s="88">
        <v>290.45108791000001</v>
      </c>
      <c r="K265" s="88">
        <v>343.26037661999999</v>
      </c>
      <c r="L265" s="88">
        <v>396.06966533000002</v>
      </c>
    </row>
    <row r="266" spans="1:12" ht="12.75" customHeight="1" x14ac:dyDescent="0.2">
      <c r="A266" s="87" t="s">
        <v>151</v>
      </c>
      <c r="B266" s="87">
        <v>17</v>
      </c>
      <c r="C266" s="88">
        <v>624.50104662000001</v>
      </c>
      <c r="D266" s="88">
        <v>621.39407624</v>
      </c>
      <c r="E266" s="88">
        <v>0</v>
      </c>
      <c r="F266" s="88">
        <v>53.015110989999997</v>
      </c>
      <c r="G266" s="88">
        <v>132.53777749</v>
      </c>
      <c r="H266" s="88">
        <v>265.07555496999998</v>
      </c>
      <c r="I266" s="88">
        <v>0</v>
      </c>
      <c r="J266" s="88">
        <v>291.58311047000001</v>
      </c>
      <c r="K266" s="88">
        <v>344.59822145999999</v>
      </c>
      <c r="L266" s="88">
        <v>397.61333245999998</v>
      </c>
    </row>
    <row r="267" spans="1:12" ht="12.75" customHeight="1" x14ac:dyDescent="0.2">
      <c r="A267" s="87" t="s">
        <v>151</v>
      </c>
      <c r="B267" s="87">
        <v>18</v>
      </c>
      <c r="C267" s="88">
        <v>626.88416531999997</v>
      </c>
      <c r="D267" s="88">
        <v>623.76533862999997</v>
      </c>
      <c r="E267" s="88">
        <v>0</v>
      </c>
      <c r="F267" s="88">
        <v>53.637911969999998</v>
      </c>
      <c r="G267" s="88">
        <v>134.09477992999999</v>
      </c>
      <c r="H267" s="88">
        <v>268.18955985999997</v>
      </c>
      <c r="I267" s="88">
        <v>0</v>
      </c>
      <c r="J267" s="88">
        <v>295.00851584999998</v>
      </c>
      <c r="K267" s="88">
        <v>348.64642781999999</v>
      </c>
      <c r="L267" s="88">
        <v>402.28433978999999</v>
      </c>
    </row>
    <row r="268" spans="1:12" ht="12.75" customHeight="1" x14ac:dyDescent="0.2">
      <c r="A268" s="87" t="s">
        <v>151</v>
      </c>
      <c r="B268" s="87">
        <v>19</v>
      </c>
      <c r="C268" s="88">
        <v>583.48348098999998</v>
      </c>
      <c r="D268" s="88">
        <v>580.58057810000003</v>
      </c>
      <c r="E268" s="88">
        <v>0</v>
      </c>
      <c r="F268" s="88">
        <v>51.436087720000003</v>
      </c>
      <c r="G268" s="88">
        <v>128.59021928999999</v>
      </c>
      <c r="H268" s="88">
        <v>257.18043858999999</v>
      </c>
      <c r="I268" s="88">
        <v>0</v>
      </c>
      <c r="J268" s="88">
        <v>282.89848244000001</v>
      </c>
      <c r="K268" s="88">
        <v>334.33457016</v>
      </c>
      <c r="L268" s="88">
        <v>385.77065787999999</v>
      </c>
    </row>
    <row r="269" spans="1:12" ht="12.75" customHeight="1" x14ac:dyDescent="0.2">
      <c r="A269" s="87" t="s">
        <v>151</v>
      </c>
      <c r="B269" s="87">
        <v>20</v>
      </c>
      <c r="C269" s="88">
        <v>521.81442684000001</v>
      </c>
      <c r="D269" s="88">
        <v>519.21833516000004</v>
      </c>
      <c r="E269" s="88">
        <v>0</v>
      </c>
      <c r="F269" s="88">
        <v>49.803247069999998</v>
      </c>
      <c r="G269" s="88">
        <v>124.50811769000001</v>
      </c>
      <c r="H269" s="88">
        <v>249.01623537</v>
      </c>
      <c r="I269" s="88">
        <v>0</v>
      </c>
      <c r="J269" s="88">
        <v>273.91785891000001</v>
      </c>
      <c r="K269" s="88">
        <v>323.72110598</v>
      </c>
      <c r="L269" s="88">
        <v>373.52435306000001</v>
      </c>
    </row>
    <row r="270" spans="1:12" ht="12.75" customHeight="1" x14ac:dyDescent="0.2">
      <c r="A270" s="87" t="s">
        <v>151</v>
      </c>
      <c r="B270" s="87">
        <v>21</v>
      </c>
      <c r="C270" s="88">
        <v>518.04401278</v>
      </c>
      <c r="D270" s="88">
        <v>515.46667937999996</v>
      </c>
      <c r="E270" s="88">
        <v>0</v>
      </c>
      <c r="F270" s="88">
        <v>49.322757500000002</v>
      </c>
      <c r="G270" s="88">
        <v>123.30689374000001</v>
      </c>
      <c r="H270" s="88">
        <v>246.61378748000001</v>
      </c>
      <c r="I270" s="88">
        <v>0</v>
      </c>
      <c r="J270" s="88">
        <v>271.27516622000002</v>
      </c>
      <c r="K270" s="88">
        <v>320.59792371999998</v>
      </c>
      <c r="L270" s="88">
        <v>369.92068121</v>
      </c>
    </row>
    <row r="271" spans="1:12" ht="12.75" customHeight="1" x14ac:dyDescent="0.2">
      <c r="A271" s="87" t="s">
        <v>151</v>
      </c>
      <c r="B271" s="87">
        <v>22</v>
      </c>
      <c r="C271" s="88">
        <v>505.98351280000003</v>
      </c>
      <c r="D271" s="88">
        <v>503.46618188999997</v>
      </c>
      <c r="E271" s="88">
        <v>0</v>
      </c>
      <c r="F271" s="88">
        <v>48.734165689999998</v>
      </c>
      <c r="G271" s="88">
        <v>121.83541422</v>
      </c>
      <c r="H271" s="88">
        <v>243.67082844000001</v>
      </c>
      <c r="I271" s="88">
        <v>0</v>
      </c>
      <c r="J271" s="88">
        <v>268.03791128</v>
      </c>
      <c r="K271" s="88">
        <v>316.77207697</v>
      </c>
      <c r="L271" s="88">
        <v>365.50624266</v>
      </c>
    </row>
    <row r="272" spans="1:12" ht="12.75" customHeight="1" x14ac:dyDescent="0.2">
      <c r="A272" s="87" t="s">
        <v>151</v>
      </c>
      <c r="B272" s="87">
        <v>23</v>
      </c>
      <c r="C272" s="88">
        <v>515.14372819000005</v>
      </c>
      <c r="D272" s="88">
        <v>512.58082406999995</v>
      </c>
      <c r="E272" s="88">
        <v>0</v>
      </c>
      <c r="F272" s="88">
        <v>52.95223463</v>
      </c>
      <c r="G272" s="88">
        <v>132.38058656999999</v>
      </c>
      <c r="H272" s="88">
        <v>264.76117313999998</v>
      </c>
      <c r="I272" s="88">
        <v>0</v>
      </c>
      <c r="J272" s="88">
        <v>291.23729044999999</v>
      </c>
      <c r="K272" s="88">
        <v>344.18952508000001</v>
      </c>
      <c r="L272" s="88">
        <v>397.14175970000002</v>
      </c>
    </row>
    <row r="273" spans="1:12" ht="12.75" customHeight="1" x14ac:dyDescent="0.2">
      <c r="A273" s="87" t="s">
        <v>151</v>
      </c>
      <c r="B273" s="87">
        <v>24</v>
      </c>
      <c r="C273" s="88">
        <v>568.07092428999999</v>
      </c>
      <c r="D273" s="88">
        <v>565.24470079000002</v>
      </c>
      <c r="E273" s="88">
        <v>0</v>
      </c>
      <c r="F273" s="88">
        <v>58.620051439999997</v>
      </c>
      <c r="G273" s="88">
        <v>146.55012859999999</v>
      </c>
      <c r="H273" s="88">
        <v>293.10025718999998</v>
      </c>
      <c r="I273" s="88">
        <v>0</v>
      </c>
      <c r="J273" s="88">
        <v>322.41028290999998</v>
      </c>
      <c r="K273" s="88">
        <v>381.03033434999998</v>
      </c>
      <c r="L273" s="88">
        <v>439.65038578999997</v>
      </c>
    </row>
    <row r="274" spans="1:12" ht="12.75" customHeight="1" x14ac:dyDescent="0.2">
      <c r="A274" s="87" t="s">
        <v>152</v>
      </c>
      <c r="B274" s="87">
        <v>1</v>
      </c>
      <c r="C274" s="88">
        <v>587.11684256000001</v>
      </c>
      <c r="D274" s="88">
        <v>584.19586323999999</v>
      </c>
      <c r="E274" s="88">
        <v>0</v>
      </c>
      <c r="F274" s="88">
        <v>62.395341340000002</v>
      </c>
      <c r="G274" s="88">
        <v>155.98835335999999</v>
      </c>
      <c r="H274" s="88">
        <v>311.97670671999998</v>
      </c>
      <c r="I274" s="88">
        <v>0</v>
      </c>
      <c r="J274" s="88">
        <v>343.17437739000002</v>
      </c>
      <c r="K274" s="88">
        <v>405.56971873999998</v>
      </c>
      <c r="L274" s="88">
        <v>467.96506008</v>
      </c>
    </row>
    <row r="275" spans="1:12" ht="12.75" customHeight="1" x14ac:dyDescent="0.2">
      <c r="A275" s="87" t="s">
        <v>152</v>
      </c>
      <c r="B275" s="87">
        <v>2</v>
      </c>
      <c r="C275" s="88">
        <v>671.74648482999999</v>
      </c>
      <c r="D275" s="88">
        <v>668.40446252000004</v>
      </c>
      <c r="E275" s="88">
        <v>0</v>
      </c>
      <c r="F275" s="88">
        <v>69.196056690000006</v>
      </c>
      <c r="G275" s="88">
        <v>172.99014173</v>
      </c>
      <c r="H275" s="88">
        <v>345.98028347000002</v>
      </c>
      <c r="I275" s="88">
        <v>0</v>
      </c>
      <c r="J275" s="88">
        <v>380.57831181</v>
      </c>
      <c r="K275" s="88">
        <v>449.77436849999998</v>
      </c>
      <c r="L275" s="88">
        <v>518.97042520000002</v>
      </c>
    </row>
    <row r="276" spans="1:12" ht="12.75" customHeight="1" x14ac:dyDescent="0.2">
      <c r="A276" s="87" t="s">
        <v>152</v>
      </c>
      <c r="B276" s="87">
        <v>3</v>
      </c>
      <c r="C276" s="88">
        <v>729.95370119999995</v>
      </c>
      <c r="D276" s="88">
        <v>726.32209075000003</v>
      </c>
      <c r="E276" s="88">
        <v>0</v>
      </c>
      <c r="F276" s="88">
        <v>74.241798230000001</v>
      </c>
      <c r="G276" s="88">
        <v>185.60449559</v>
      </c>
      <c r="H276" s="88">
        <v>371.20899116999999</v>
      </c>
      <c r="I276" s="88">
        <v>0</v>
      </c>
      <c r="J276" s="88">
        <v>408.32989028999998</v>
      </c>
      <c r="K276" s="88">
        <v>482.57168852000001</v>
      </c>
      <c r="L276" s="88">
        <v>556.81348676000005</v>
      </c>
    </row>
    <row r="277" spans="1:12" ht="12.75" customHeight="1" x14ac:dyDescent="0.2">
      <c r="A277" s="87" t="s">
        <v>152</v>
      </c>
      <c r="B277" s="87">
        <v>4</v>
      </c>
      <c r="C277" s="88">
        <v>734.74096201999998</v>
      </c>
      <c r="D277" s="88">
        <v>731.08553434999999</v>
      </c>
      <c r="E277" s="88">
        <v>0</v>
      </c>
      <c r="F277" s="88">
        <v>75.943169609999998</v>
      </c>
      <c r="G277" s="88">
        <v>189.85792402999999</v>
      </c>
      <c r="H277" s="88">
        <v>379.71584804999998</v>
      </c>
      <c r="I277" s="88">
        <v>0</v>
      </c>
      <c r="J277" s="88">
        <v>417.68743286</v>
      </c>
      <c r="K277" s="88">
        <v>493.63060246999999</v>
      </c>
      <c r="L277" s="88">
        <v>569.57377208000003</v>
      </c>
    </row>
    <row r="278" spans="1:12" ht="12.75" customHeight="1" x14ac:dyDescent="0.2">
      <c r="A278" s="87" t="s">
        <v>152</v>
      </c>
      <c r="B278" s="87">
        <v>5</v>
      </c>
      <c r="C278" s="88">
        <v>735.77974500000005</v>
      </c>
      <c r="D278" s="88">
        <v>732.11914924999996</v>
      </c>
      <c r="E278" s="88">
        <v>0</v>
      </c>
      <c r="F278" s="88">
        <v>75.85949024</v>
      </c>
      <c r="G278" s="88">
        <v>189.64872560000001</v>
      </c>
      <c r="H278" s="88">
        <v>379.29745120000001</v>
      </c>
      <c r="I278" s="88">
        <v>0</v>
      </c>
      <c r="J278" s="88">
        <v>417.22719631000001</v>
      </c>
      <c r="K278" s="88">
        <v>493.08668655000002</v>
      </c>
      <c r="L278" s="88">
        <v>568.94617678999998</v>
      </c>
    </row>
    <row r="279" spans="1:12" ht="12.75" customHeight="1" x14ac:dyDescent="0.2">
      <c r="A279" s="87" t="s">
        <v>152</v>
      </c>
      <c r="B279" s="87">
        <v>6</v>
      </c>
      <c r="C279" s="88">
        <v>762.64315304000002</v>
      </c>
      <c r="D279" s="88">
        <v>758.84890849999999</v>
      </c>
      <c r="E279" s="88">
        <v>0</v>
      </c>
      <c r="F279" s="88">
        <v>75.59087572</v>
      </c>
      <c r="G279" s="88">
        <v>188.97718929999999</v>
      </c>
      <c r="H279" s="88">
        <v>377.95437859999998</v>
      </c>
      <c r="I279" s="88">
        <v>0</v>
      </c>
      <c r="J279" s="88">
        <v>415.74981645999998</v>
      </c>
      <c r="K279" s="88">
        <v>491.34069218000002</v>
      </c>
      <c r="L279" s="88">
        <v>566.9315679</v>
      </c>
    </row>
    <row r="280" spans="1:12" ht="12.75" customHeight="1" x14ac:dyDescent="0.2">
      <c r="A280" s="87" t="s">
        <v>152</v>
      </c>
      <c r="B280" s="87">
        <v>7</v>
      </c>
      <c r="C280" s="88">
        <v>842.61294046</v>
      </c>
      <c r="D280" s="88">
        <v>838.42083628</v>
      </c>
      <c r="E280" s="88">
        <v>0</v>
      </c>
      <c r="F280" s="88">
        <v>74.034650839999998</v>
      </c>
      <c r="G280" s="88">
        <v>185.08662709000001</v>
      </c>
      <c r="H280" s="88">
        <v>370.17325419000002</v>
      </c>
      <c r="I280" s="88">
        <v>0</v>
      </c>
      <c r="J280" s="88">
        <v>407.19057959999998</v>
      </c>
      <c r="K280" s="88">
        <v>481.22523044000002</v>
      </c>
      <c r="L280" s="88">
        <v>555.25988127999995</v>
      </c>
    </row>
    <row r="281" spans="1:12" ht="12.75" customHeight="1" x14ac:dyDescent="0.2">
      <c r="A281" s="87" t="s">
        <v>152</v>
      </c>
      <c r="B281" s="87">
        <v>8</v>
      </c>
      <c r="C281" s="88">
        <v>703.21166786000003</v>
      </c>
      <c r="D281" s="88">
        <v>699.71310234999999</v>
      </c>
      <c r="E281" s="88">
        <v>0</v>
      </c>
      <c r="F281" s="88">
        <v>69.620888489999999</v>
      </c>
      <c r="G281" s="88">
        <v>174.05222122000001</v>
      </c>
      <c r="H281" s="88">
        <v>348.10444244000001</v>
      </c>
      <c r="I281" s="88">
        <v>0</v>
      </c>
      <c r="J281" s="88">
        <v>382.91488668</v>
      </c>
      <c r="K281" s="88">
        <v>452.53577517000002</v>
      </c>
      <c r="L281" s="88">
        <v>522.15666365000004</v>
      </c>
    </row>
    <row r="282" spans="1:12" ht="12.75" customHeight="1" x14ac:dyDescent="0.2">
      <c r="A282" s="87" t="s">
        <v>152</v>
      </c>
      <c r="B282" s="87">
        <v>9</v>
      </c>
      <c r="C282" s="88">
        <v>615.39427235999995</v>
      </c>
      <c r="D282" s="88">
        <v>612.33260930999995</v>
      </c>
      <c r="E282" s="88">
        <v>0</v>
      </c>
      <c r="F282" s="88">
        <v>60.78943159</v>
      </c>
      <c r="G282" s="88">
        <v>151.97357898000001</v>
      </c>
      <c r="H282" s="88">
        <v>303.94715795000002</v>
      </c>
      <c r="I282" s="88">
        <v>0</v>
      </c>
      <c r="J282" s="88">
        <v>334.34187374999999</v>
      </c>
      <c r="K282" s="88">
        <v>395.13130533999998</v>
      </c>
      <c r="L282" s="88">
        <v>455.92073692999998</v>
      </c>
    </row>
    <row r="283" spans="1:12" ht="12.75" customHeight="1" x14ac:dyDescent="0.2">
      <c r="A283" s="87" t="s">
        <v>152</v>
      </c>
      <c r="B283" s="87">
        <v>10</v>
      </c>
      <c r="C283" s="88">
        <v>559.92497414000002</v>
      </c>
      <c r="D283" s="88">
        <v>557.13927775000002</v>
      </c>
      <c r="E283" s="88">
        <v>0</v>
      </c>
      <c r="F283" s="88">
        <v>54.852387800000002</v>
      </c>
      <c r="G283" s="88">
        <v>137.13096949999999</v>
      </c>
      <c r="H283" s="88">
        <v>274.26193899999998</v>
      </c>
      <c r="I283" s="88">
        <v>0</v>
      </c>
      <c r="J283" s="88">
        <v>301.68813290000003</v>
      </c>
      <c r="K283" s="88">
        <v>356.5405207</v>
      </c>
      <c r="L283" s="88">
        <v>411.39290849999998</v>
      </c>
    </row>
    <row r="284" spans="1:12" ht="12.75" customHeight="1" x14ac:dyDescent="0.2">
      <c r="A284" s="87" t="s">
        <v>152</v>
      </c>
      <c r="B284" s="87">
        <v>11</v>
      </c>
      <c r="C284" s="88">
        <v>512.18745835000004</v>
      </c>
      <c r="D284" s="88">
        <v>509.63926204000001</v>
      </c>
      <c r="E284" s="88">
        <v>0</v>
      </c>
      <c r="F284" s="88">
        <v>52.39309986</v>
      </c>
      <c r="G284" s="88">
        <v>130.98274964999999</v>
      </c>
      <c r="H284" s="88">
        <v>261.96549930999998</v>
      </c>
      <c r="I284" s="88">
        <v>0</v>
      </c>
      <c r="J284" s="88">
        <v>288.16204923999999</v>
      </c>
      <c r="K284" s="88">
        <v>340.55514909999999</v>
      </c>
      <c r="L284" s="88">
        <v>392.94824896</v>
      </c>
    </row>
    <row r="285" spans="1:12" ht="12.75" customHeight="1" x14ac:dyDescent="0.2">
      <c r="A285" s="87" t="s">
        <v>152</v>
      </c>
      <c r="B285" s="87">
        <v>12</v>
      </c>
      <c r="C285" s="88">
        <v>556.32189313000003</v>
      </c>
      <c r="D285" s="88">
        <v>553.55412251999996</v>
      </c>
      <c r="E285" s="88">
        <v>0</v>
      </c>
      <c r="F285" s="88">
        <v>56.334997870000002</v>
      </c>
      <c r="G285" s="88">
        <v>140.83749466</v>
      </c>
      <c r="H285" s="88">
        <v>281.67498933000002</v>
      </c>
      <c r="I285" s="88">
        <v>0</v>
      </c>
      <c r="J285" s="88">
        <v>309.84248825999998</v>
      </c>
      <c r="K285" s="88">
        <v>366.17748612000003</v>
      </c>
      <c r="L285" s="88">
        <v>422.51248399000002</v>
      </c>
    </row>
    <row r="286" spans="1:12" ht="12.75" customHeight="1" x14ac:dyDescent="0.2">
      <c r="A286" s="87" t="s">
        <v>152</v>
      </c>
      <c r="B286" s="87">
        <v>13</v>
      </c>
      <c r="C286" s="88">
        <v>560.09251696000001</v>
      </c>
      <c r="D286" s="88">
        <v>557.30598701999998</v>
      </c>
      <c r="E286" s="88">
        <v>0</v>
      </c>
      <c r="F286" s="88">
        <v>55.770346340000003</v>
      </c>
      <c r="G286" s="88">
        <v>139.42586584</v>
      </c>
      <c r="H286" s="88">
        <v>278.85173168</v>
      </c>
      <c r="I286" s="88">
        <v>0</v>
      </c>
      <c r="J286" s="88">
        <v>306.73690484999997</v>
      </c>
      <c r="K286" s="88">
        <v>362.50725118000003</v>
      </c>
      <c r="L286" s="88">
        <v>418.27759751999997</v>
      </c>
    </row>
    <row r="287" spans="1:12" ht="12.75" customHeight="1" x14ac:dyDescent="0.2">
      <c r="A287" s="87" t="s">
        <v>152</v>
      </c>
      <c r="B287" s="87">
        <v>14</v>
      </c>
      <c r="C287" s="88">
        <v>556.64355408999995</v>
      </c>
      <c r="D287" s="88">
        <v>553.87418317000004</v>
      </c>
      <c r="E287" s="88">
        <v>0</v>
      </c>
      <c r="F287" s="88">
        <v>55.419679129999999</v>
      </c>
      <c r="G287" s="88">
        <v>138.54919783</v>
      </c>
      <c r="H287" s="88">
        <v>277.09839565999999</v>
      </c>
      <c r="I287" s="88">
        <v>0</v>
      </c>
      <c r="J287" s="88">
        <v>304.80823521999997</v>
      </c>
      <c r="K287" s="88">
        <v>360.22791434999999</v>
      </c>
      <c r="L287" s="88">
        <v>415.64759348000001</v>
      </c>
    </row>
    <row r="288" spans="1:12" ht="12.75" customHeight="1" x14ac:dyDescent="0.2">
      <c r="A288" s="87" t="s">
        <v>152</v>
      </c>
      <c r="B288" s="87">
        <v>15</v>
      </c>
      <c r="C288" s="88">
        <v>581.12259449999999</v>
      </c>
      <c r="D288" s="88">
        <v>578.23143731000005</v>
      </c>
      <c r="E288" s="88">
        <v>0</v>
      </c>
      <c r="F288" s="88">
        <v>57.173341929999999</v>
      </c>
      <c r="G288" s="88">
        <v>142.93335481</v>
      </c>
      <c r="H288" s="88">
        <v>285.86670963</v>
      </c>
      <c r="I288" s="88">
        <v>0</v>
      </c>
      <c r="J288" s="88">
        <v>314.45338058999999</v>
      </c>
      <c r="K288" s="88">
        <v>371.62672250999998</v>
      </c>
      <c r="L288" s="88">
        <v>428.80006444000003</v>
      </c>
    </row>
    <row r="289" spans="1:12" ht="12.75" customHeight="1" x14ac:dyDescent="0.2">
      <c r="A289" s="87" t="s">
        <v>152</v>
      </c>
      <c r="B289" s="87">
        <v>16</v>
      </c>
      <c r="C289" s="88">
        <v>582.87018875000001</v>
      </c>
      <c r="D289" s="88">
        <v>579.97033706000002</v>
      </c>
      <c r="E289" s="88">
        <v>0</v>
      </c>
      <c r="F289" s="88">
        <v>56.71521242</v>
      </c>
      <c r="G289" s="88">
        <v>141.78803106000001</v>
      </c>
      <c r="H289" s="88">
        <v>283.57606212000002</v>
      </c>
      <c r="I289" s="88">
        <v>0</v>
      </c>
      <c r="J289" s="88">
        <v>311.93366832999999</v>
      </c>
      <c r="K289" s="88">
        <v>368.64888074999999</v>
      </c>
      <c r="L289" s="88">
        <v>425.36409316999999</v>
      </c>
    </row>
    <row r="290" spans="1:12" ht="12.75" customHeight="1" x14ac:dyDescent="0.2">
      <c r="A290" s="87" t="s">
        <v>152</v>
      </c>
      <c r="B290" s="87">
        <v>17</v>
      </c>
      <c r="C290" s="88">
        <v>565.93459810000002</v>
      </c>
      <c r="D290" s="88">
        <v>563.11900307999997</v>
      </c>
      <c r="E290" s="88">
        <v>0</v>
      </c>
      <c r="F290" s="88">
        <v>56.20384773</v>
      </c>
      <c r="G290" s="88">
        <v>140.50961932999999</v>
      </c>
      <c r="H290" s="88">
        <v>281.01923865999998</v>
      </c>
      <c r="I290" s="88">
        <v>0</v>
      </c>
      <c r="J290" s="88">
        <v>309.12116252999999</v>
      </c>
      <c r="K290" s="88">
        <v>365.32501026</v>
      </c>
      <c r="L290" s="88">
        <v>421.52885799000001</v>
      </c>
    </row>
    <row r="291" spans="1:12" ht="12.75" customHeight="1" x14ac:dyDescent="0.2">
      <c r="A291" s="87" t="s">
        <v>152</v>
      </c>
      <c r="B291" s="87">
        <v>18</v>
      </c>
      <c r="C291" s="88">
        <v>571.56702561999998</v>
      </c>
      <c r="D291" s="88">
        <v>568.72340857999995</v>
      </c>
      <c r="E291" s="88">
        <v>0</v>
      </c>
      <c r="F291" s="88">
        <v>57.357990950000001</v>
      </c>
      <c r="G291" s="88">
        <v>143.39497738</v>
      </c>
      <c r="H291" s="88">
        <v>286.78995476</v>
      </c>
      <c r="I291" s="88">
        <v>0</v>
      </c>
      <c r="J291" s="88">
        <v>315.46895024000003</v>
      </c>
      <c r="K291" s="88">
        <v>372.82694119000001</v>
      </c>
      <c r="L291" s="88">
        <v>430.18493214</v>
      </c>
    </row>
    <row r="292" spans="1:12" ht="12.75" customHeight="1" x14ac:dyDescent="0.2">
      <c r="A292" s="87" t="s">
        <v>152</v>
      </c>
      <c r="B292" s="87">
        <v>19</v>
      </c>
      <c r="C292" s="88">
        <v>546.55034062000004</v>
      </c>
      <c r="D292" s="88">
        <v>543.83118469999999</v>
      </c>
      <c r="E292" s="88">
        <v>0</v>
      </c>
      <c r="F292" s="88">
        <v>55.772791259999998</v>
      </c>
      <c r="G292" s="88">
        <v>139.43197814000001</v>
      </c>
      <c r="H292" s="88">
        <v>278.86395628000002</v>
      </c>
      <c r="I292" s="88">
        <v>0</v>
      </c>
      <c r="J292" s="88">
        <v>306.75035191000001</v>
      </c>
      <c r="K292" s="88">
        <v>362.52314316000002</v>
      </c>
      <c r="L292" s="88">
        <v>418.29593441999998</v>
      </c>
    </row>
    <row r="293" spans="1:12" ht="12.75" customHeight="1" x14ac:dyDescent="0.2">
      <c r="A293" s="87" t="s">
        <v>152</v>
      </c>
      <c r="B293" s="87">
        <v>20</v>
      </c>
      <c r="C293" s="88">
        <v>502.47907851999997</v>
      </c>
      <c r="D293" s="88">
        <v>499.97918261000001</v>
      </c>
      <c r="E293" s="88">
        <v>0</v>
      </c>
      <c r="F293" s="88">
        <v>50.462711759999998</v>
      </c>
      <c r="G293" s="88">
        <v>126.1567794</v>
      </c>
      <c r="H293" s="88">
        <v>252.31355880000001</v>
      </c>
      <c r="I293" s="88">
        <v>0</v>
      </c>
      <c r="J293" s="88">
        <v>277.54491467999998</v>
      </c>
      <c r="K293" s="88">
        <v>328.00762644000002</v>
      </c>
      <c r="L293" s="88">
        <v>378.47033820000001</v>
      </c>
    </row>
    <row r="294" spans="1:12" ht="12.75" customHeight="1" x14ac:dyDescent="0.2">
      <c r="A294" s="87" t="s">
        <v>152</v>
      </c>
      <c r="B294" s="87">
        <v>21</v>
      </c>
      <c r="C294" s="88">
        <v>529.92208983</v>
      </c>
      <c r="D294" s="88">
        <v>527.28566151999996</v>
      </c>
      <c r="E294" s="88">
        <v>0</v>
      </c>
      <c r="F294" s="88">
        <v>54.518097099999999</v>
      </c>
      <c r="G294" s="88">
        <v>136.29524275</v>
      </c>
      <c r="H294" s="88">
        <v>272.59048548999999</v>
      </c>
      <c r="I294" s="88">
        <v>0</v>
      </c>
      <c r="J294" s="88">
        <v>299.84953403999998</v>
      </c>
      <c r="K294" s="88">
        <v>354.36763114000001</v>
      </c>
      <c r="L294" s="88">
        <v>408.88572823999999</v>
      </c>
    </row>
    <row r="295" spans="1:12" ht="12.75" customHeight="1" x14ac:dyDescent="0.2">
      <c r="A295" s="87" t="s">
        <v>152</v>
      </c>
      <c r="B295" s="87">
        <v>22</v>
      </c>
      <c r="C295" s="88">
        <v>570.76809363999996</v>
      </c>
      <c r="D295" s="88">
        <v>567.92845137999996</v>
      </c>
      <c r="E295" s="88">
        <v>0</v>
      </c>
      <c r="F295" s="88">
        <v>58.352692699999999</v>
      </c>
      <c r="G295" s="88">
        <v>145.88173176000001</v>
      </c>
      <c r="H295" s="88">
        <v>291.76346352000002</v>
      </c>
      <c r="I295" s="88">
        <v>0</v>
      </c>
      <c r="J295" s="88">
        <v>320.93980986999998</v>
      </c>
      <c r="K295" s="88">
        <v>379.29250257000001</v>
      </c>
      <c r="L295" s="88">
        <v>437.64519526999999</v>
      </c>
    </row>
    <row r="296" spans="1:12" ht="12.75" customHeight="1" x14ac:dyDescent="0.2">
      <c r="A296" s="87" t="s">
        <v>152</v>
      </c>
      <c r="B296" s="87">
        <v>23</v>
      </c>
      <c r="C296" s="88">
        <v>543.46697734999998</v>
      </c>
      <c r="D296" s="88">
        <v>540.76316154000006</v>
      </c>
      <c r="E296" s="88">
        <v>0</v>
      </c>
      <c r="F296" s="88">
        <v>54.865526989999999</v>
      </c>
      <c r="G296" s="88">
        <v>137.16381745999999</v>
      </c>
      <c r="H296" s="88">
        <v>274.32763492999999</v>
      </c>
      <c r="I296" s="88">
        <v>0</v>
      </c>
      <c r="J296" s="88">
        <v>301.76039842</v>
      </c>
      <c r="K296" s="88">
        <v>356.62592540000003</v>
      </c>
      <c r="L296" s="88">
        <v>411.49145239000001</v>
      </c>
    </row>
    <row r="297" spans="1:12" ht="12.75" customHeight="1" x14ac:dyDescent="0.2">
      <c r="A297" s="87" t="s">
        <v>152</v>
      </c>
      <c r="B297" s="87">
        <v>24</v>
      </c>
      <c r="C297" s="88">
        <v>553.03378619</v>
      </c>
      <c r="D297" s="88">
        <v>550.28237432000003</v>
      </c>
      <c r="E297" s="88">
        <v>0</v>
      </c>
      <c r="F297" s="88">
        <v>56.313306709999999</v>
      </c>
      <c r="G297" s="88">
        <v>140.78326677000001</v>
      </c>
      <c r="H297" s="88">
        <v>281.56653353000002</v>
      </c>
      <c r="I297" s="88">
        <v>0</v>
      </c>
      <c r="J297" s="88">
        <v>309.72318688000001</v>
      </c>
      <c r="K297" s="88">
        <v>366.03649359000002</v>
      </c>
      <c r="L297" s="88">
        <v>422.34980030000003</v>
      </c>
    </row>
    <row r="298" spans="1:12" ht="12.75" customHeight="1" x14ac:dyDescent="0.2">
      <c r="A298" s="87" t="s">
        <v>153</v>
      </c>
      <c r="B298" s="87">
        <v>1</v>
      </c>
      <c r="C298" s="88">
        <v>582.71113463999995</v>
      </c>
      <c r="D298" s="88">
        <v>579.81207427000004</v>
      </c>
      <c r="E298" s="88">
        <v>0</v>
      </c>
      <c r="F298" s="88">
        <v>61.320549440000001</v>
      </c>
      <c r="G298" s="88">
        <v>153.30137360000001</v>
      </c>
      <c r="H298" s="88">
        <v>306.60274720000001</v>
      </c>
      <c r="I298" s="88">
        <v>0</v>
      </c>
      <c r="J298" s="88">
        <v>337.26302192000003</v>
      </c>
      <c r="K298" s="88">
        <v>398.58357136000001</v>
      </c>
      <c r="L298" s="88">
        <v>459.90412079999999</v>
      </c>
    </row>
    <row r="299" spans="1:12" ht="12.75" customHeight="1" x14ac:dyDescent="0.2">
      <c r="A299" s="87" t="s">
        <v>153</v>
      </c>
      <c r="B299" s="87">
        <v>2</v>
      </c>
      <c r="C299" s="88">
        <v>670.81500111000003</v>
      </c>
      <c r="D299" s="88">
        <v>667.47761304000005</v>
      </c>
      <c r="E299" s="88">
        <v>0</v>
      </c>
      <c r="F299" s="88">
        <v>67.900860499999993</v>
      </c>
      <c r="G299" s="88">
        <v>169.75215126000001</v>
      </c>
      <c r="H299" s="88">
        <v>339.50430252000001</v>
      </c>
      <c r="I299" s="88">
        <v>0</v>
      </c>
      <c r="J299" s="88">
        <v>373.45473277000002</v>
      </c>
      <c r="K299" s="88">
        <v>441.35559327999999</v>
      </c>
      <c r="L299" s="88">
        <v>509.25645378000002</v>
      </c>
    </row>
    <row r="300" spans="1:12" ht="12.75" customHeight="1" x14ac:dyDescent="0.2">
      <c r="A300" s="87" t="s">
        <v>153</v>
      </c>
      <c r="B300" s="87">
        <v>3</v>
      </c>
      <c r="C300" s="88">
        <v>717.38036561000001</v>
      </c>
      <c r="D300" s="88">
        <v>713.81130905999999</v>
      </c>
      <c r="E300" s="88">
        <v>0</v>
      </c>
      <c r="F300" s="88">
        <v>71.218007729999997</v>
      </c>
      <c r="G300" s="88">
        <v>178.04501931999999</v>
      </c>
      <c r="H300" s="88">
        <v>356.09003863999999</v>
      </c>
      <c r="I300" s="88">
        <v>0</v>
      </c>
      <c r="J300" s="88">
        <v>391.69904250000002</v>
      </c>
      <c r="K300" s="88">
        <v>462.91705022999997</v>
      </c>
      <c r="L300" s="88">
        <v>534.13505795000003</v>
      </c>
    </row>
    <row r="301" spans="1:12" ht="12.75" customHeight="1" x14ac:dyDescent="0.2">
      <c r="A301" s="87" t="s">
        <v>153</v>
      </c>
      <c r="B301" s="87">
        <v>4</v>
      </c>
      <c r="C301" s="88">
        <v>728.83303947000002</v>
      </c>
      <c r="D301" s="88">
        <v>725.20700445</v>
      </c>
      <c r="E301" s="88">
        <v>0</v>
      </c>
      <c r="F301" s="88">
        <v>72.806674880000003</v>
      </c>
      <c r="G301" s="88">
        <v>182.01668720999999</v>
      </c>
      <c r="H301" s="88">
        <v>364.03337441000002</v>
      </c>
      <c r="I301" s="88">
        <v>0</v>
      </c>
      <c r="J301" s="88">
        <v>400.43671184999999</v>
      </c>
      <c r="K301" s="88">
        <v>473.24338673</v>
      </c>
      <c r="L301" s="88">
        <v>546.05006161999995</v>
      </c>
    </row>
    <row r="302" spans="1:12" ht="12.75" customHeight="1" x14ac:dyDescent="0.2">
      <c r="A302" s="87" t="s">
        <v>153</v>
      </c>
      <c r="B302" s="87">
        <v>5</v>
      </c>
      <c r="C302" s="88">
        <v>722.56914460999997</v>
      </c>
      <c r="D302" s="88">
        <v>718.97427324</v>
      </c>
      <c r="E302" s="88">
        <v>0</v>
      </c>
      <c r="F302" s="88">
        <v>72.508046609999994</v>
      </c>
      <c r="G302" s="88">
        <v>181.27011651999999</v>
      </c>
      <c r="H302" s="88">
        <v>362.54023303999998</v>
      </c>
      <c r="I302" s="88">
        <v>0</v>
      </c>
      <c r="J302" s="88">
        <v>398.79425634</v>
      </c>
      <c r="K302" s="88">
        <v>471.30230295000001</v>
      </c>
      <c r="L302" s="88">
        <v>543.81034954999996</v>
      </c>
    </row>
    <row r="303" spans="1:12" ht="12.75" customHeight="1" x14ac:dyDescent="0.2">
      <c r="A303" s="87" t="s">
        <v>153</v>
      </c>
      <c r="B303" s="87">
        <v>6</v>
      </c>
      <c r="C303" s="88">
        <v>717.70469409999998</v>
      </c>
      <c r="D303" s="88">
        <v>714.13402398000005</v>
      </c>
      <c r="E303" s="88">
        <v>0</v>
      </c>
      <c r="F303" s="88">
        <v>70.638079669999996</v>
      </c>
      <c r="G303" s="88">
        <v>176.59519915999999</v>
      </c>
      <c r="H303" s="88">
        <v>353.19039832999999</v>
      </c>
      <c r="I303" s="88">
        <v>0</v>
      </c>
      <c r="J303" s="88">
        <v>388.50943816</v>
      </c>
      <c r="K303" s="88">
        <v>459.14751782000002</v>
      </c>
      <c r="L303" s="88">
        <v>529.78559748999999</v>
      </c>
    </row>
    <row r="304" spans="1:12" ht="12.75" customHeight="1" x14ac:dyDescent="0.2">
      <c r="A304" s="87" t="s">
        <v>153</v>
      </c>
      <c r="B304" s="87">
        <v>7</v>
      </c>
      <c r="C304" s="88">
        <v>631.21069308999995</v>
      </c>
      <c r="D304" s="88">
        <v>628.07034137999995</v>
      </c>
      <c r="E304" s="88">
        <v>0</v>
      </c>
      <c r="F304" s="88">
        <v>63.973979309999997</v>
      </c>
      <c r="G304" s="88">
        <v>159.93494827999999</v>
      </c>
      <c r="H304" s="88">
        <v>319.86989656999998</v>
      </c>
      <c r="I304" s="88">
        <v>0</v>
      </c>
      <c r="J304" s="88">
        <v>351.85688621999998</v>
      </c>
      <c r="K304" s="88">
        <v>415.83086552999998</v>
      </c>
      <c r="L304" s="88">
        <v>479.80484484999999</v>
      </c>
    </row>
    <row r="305" spans="1:12" ht="12.75" customHeight="1" x14ac:dyDescent="0.2">
      <c r="A305" s="87" t="s">
        <v>153</v>
      </c>
      <c r="B305" s="87">
        <v>8</v>
      </c>
      <c r="C305" s="88">
        <v>565.44808365999995</v>
      </c>
      <c r="D305" s="88">
        <v>562.63490910999997</v>
      </c>
      <c r="E305" s="88">
        <v>0</v>
      </c>
      <c r="F305" s="88">
        <v>56.418511879999997</v>
      </c>
      <c r="G305" s="88">
        <v>141.04627969000001</v>
      </c>
      <c r="H305" s="88">
        <v>282.09255938000001</v>
      </c>
      <c r="I305" s="88">
        <v>0</v>
      </c>
      <c r="J305" s="88">
        <v>310.30181530999999</v>
      </c>
      <c r="K305" s="88">
        <v>366.72032718999998</v>
      </c>
      <c r="L305" s="88">
        <v>423.13883906000001</v>
      </c>
    </row>
    <row r="306" spans="1:12" ht="12.75" customHeight="1" x14ac:dyDescent="0.2">
      <c r="A306" s="87" t="s">
        <v>153</v>
      </c>
      <c r="B306" s="87">
        <v>9</v>
      </c>
      <c r="C306" s="88">
        <v>507.97249606999998</v>
      </c>
      <c r="D306" s="88">
        <v>505.44526972</v>
      </c>
      <c r="E306" s="88">
        <v>0</v>
      </c>
      <c r="F306" s="88">
        <v>51.88666156</v>
      </c>
      <c r="G306" s="88">
        <v>129.71665390999999</v>
      </c>
      <c r="H306" s="88">
        <v>259.43330781999998</v>
      </c>
      <c r="I306" s="88">
        <v>0</v>
      </c>
      <c r="J306" s="88">
        <v>285.37663859999998</v>
      </c>
      <c r="K306" s="88">
        <v>337.26330015999997</v>
      </c>
      <c r="L306" s="88">
        <v>389.14996172000002</v>
      </c>
    </row>
    <row r="307" spans="1:12" ht="12.75" customHeight="1" x14ac:dyDescent="0.2">
      <c r="A307" s="87" t="s">
        <v>153</v>
      </c>
      <c r="B307" s="87">
        <v>10</v>
      </c>
      <c r="C307" s="88">
        <v>468.37627137999999</v>
      </c>
      <c r="D307" s="88">
        <v>466.04604117000002</v>
      </c>
      <c r="E307" s="88">
        <v>0</v>
      </c>
      <c r="F307" s="88">
        <v>51.596994240000001</v>
      </c>
      <c r="G307" s="88">
        <v>128.99248559</v>
      </c>
      <c r="H307" s="88">
        <v>257.98497119000001</v>
      </c>
      <c r="I307" s="88">
        <v>0</v>
      </c>
      <c r="J307" s="88">
        <v>283.78346829999998</v>
      </c>
      <c r="K307" s="88">
        <v>335.38046254</v>
      </c>
      <c r="L307" s="88">
        <v>386.97745678000001</v>
      </c>
    </row>
    <row r="308" spans="1:12" ht="12.75" customHeight="1" x14ac:dyDescent="0.2">
      <c r="A308" s="87" t="s">
        <v>153</v>
      </c>
      <c r="B308" s="87">
        <v>11</v>
      </c>
      <c r="C308" s="88">
        <v>459.15931828999999</v>
      </c>
      <c r="D308" s="88">
        <v>456.87494357000003</v>
      </c>
      <c r="E308" s="88">
        <v>0</v>
      </c>
      <c r="F308" s="88">
        <v>50.338067160000001</v>
      </c>
      <c r="G308" s="88">
        <v>125.84516789</v>
      </c>
      <c r="H308" s="88">
        <v>251.69033578</v>
      </c>
      <c r="I308" s="88">
        <v>0</v>
      </c>
      <c r="J308" s="88">
        <v>276.85936936000002</v>
      </c>
      <c r="K308" s="88">
        <v>327.19743650999999</v>
      </c>
      <c r="L308" s="88">
        <v>377.53550367000003</v>
      </c>
    </row>
    <row r="309" spans="1:12" ht="12.75" customHeight="1" x14ac:dyDescent="0.2">
      <c r="A309" s="87" t="s">
        <v>153</v>
      </c>
      <c r="B309" s="87">
        <v>12</v>
      </c>
      <c r="C309" s="88">
        <v>437.28122999999999</v>
      </c>
      <c r="D309" s="88">
        <v>435.10570149</v>
      </c>
      <c r="E309" s="88">
        <v>0</v>
      </c>
      <c r="F309" s="88">
        <v>49.232741259999997</v>
      </c>
      <c r="G309" s="88">
        <v>123.08185315</v>
      </c>
      <c r="H309" s="88">
        <v>246.1637063</v>
      </c>
      <c r="I309" s="88">
        <v>0</v>
      </c>
      <c r="J309" s="88">
        <v>270.78007692</v>
      </c>
      <c r="K309" s="88">
        <v>320.01281818000001</v>
      </c>
      <c r="L309" s="88">
        <v>369.24555944000002</v>
      </c>
    </row>
    <row r="310" spans="1:12" ht="12.75" customHeight="1" x14ac:dyDescent="0.2">
      <c r="A310" s="87" t="s">
        <v>153</v>
      </c>
      <c r="B310" s="87">
        <v>13</v>
      </c>
      <c r="C310" s="88">
        <v>450.93624570999998</v>
      </c>
      <c r="D310" s="88">
        <v>448.69278179999998</v>
      </c>
      <c r="E310" s="88">
        <v>0</v>
      </c>
      <c r="F310" s="88">
        <v>48.572871110000001</v>
      </c>
      <c r="G310" s="88">
        <v>121.43217777</v>
      </c>
      <c r="H310" s="88">
        <v>242.86435553999999</v>
      </c>
      <c r="I310" s="88">
        <v>0</v>
      </c>
      <c r="J310" s="88">
        <v>267.15079108999998</v>
      </c>
      <c r="K310" s="88">
        <v>315.72366219999998</v>
      </c>
      <c r="L310" s="88">
        <v>364.29653330000002</v>
      </c>
    </row>
    <row r="311" spans="1:12" ht="12.75" customHeight="1" x14ac:dyDescent="0.2">
      <c r="A311" s="87" t="s">
        <v>153</v>
      </c>
      <c r="B311" s="87">
        <v>14</v>
      </c>
      <c r="C311" s="88">
        <v>552.59668107000005</v>
      </c>
      <c r="D311" s="88">
        <v>549.84744384999999</v>
      </c>
      <c r="E311" s="88">
        <v>0</v>
      </c>
      <c r="F311" s="88">
        <v>48.819422269999997</v>
      </c>
      <c r="G311" s="88">
        <v>122.04855567</v>
      </c>
      <c r="H311" s="88">
        <v>244.09711132999999</v>
      </c>
      <c r="I311" s="88">
        <v>0</v>
      </c>
      <c r="J311" s="88">
        <v>268.50682246000002</v>
      </c>
      <c r="K311" s="88">
        <v>317.32624472999998</v>
      </c>
      <c r="L311" s="88">
        <v>366.145667</v>
      </c>
    </row>
    <row r="312" spans="1:12" ht="12.75" customHeight="1" x14ac:dyDescent="0.2">
      <c r="A312" s="87" t="s">
        <v>153</v>
      </c>
      <c r="B312" s="87">
        <v>15</v>
      </c>
      <c r="C312" s="88">
        <v>546.21919236999997</v>
      </c>
      <c r="D312" s="88">
        <v>543.50168395000003</v>
      </c>
      <c r="E312" s="88">
        <v>0</v>
      </c>
      <c r="F312" s="88">
        <v>49.875147679999998</v>
      </c>
      <c r="G312" s="88">
        <v>124.68786921</v>
      </c>
      <c r="H312" s="88">
        <v>249.37573842</v>
      </c>
      <c r="I312" s="88">
        <v>0</v>
      </c>
      <c r="J312" s="88">
        <v>274.31331225999998</v>
      </c>
      <c r="K312" s="88">
        <v>324.18845994999998</v>
      </c>
      <c r="L312" s="88">
        <v>374.06360762999998</v>
      </c>
    </row>
    <row r="313" spans="1:12" ht="12.75" customHeight="1" x14ac:dyDescent="0.2">
      <c r="A313" s="87" t="s">
        <v>153</v>
      </c>
      <c r="B313" s="87">
        <v>16</v>
      </c>
      <c r="C313" s="88">
        <v>487.74562563000001</v>
      </c>
      <c r="D313" s="88">
        <v>485.31903047999998</v>
      </c>
      <c r="E313" s="88">
        <v>0</v>
      </c>
      <c r="F313" s="88">
        <v>49.334556220000003</v>
      </c>
      <c r="G313" s="88">
        <v>123.33639055</v>
      </c>
      <c r="H313" s="88">
        <v>246.67278110000001</v>
      </c>
      <c r="I313" s="88">
        <v>0</v>
      </c>
      <c r="J313" s="88">
        <v>271.34005919999998</v>
      </c>
      <c r="K313" s="88">
        <v>320.67461542000001</v>
      </c>
      <c r="L313" s="88">
        <v>370.00917163999998</v>
      </c>
    </row>
    <row r="314" spans="1:12" ht="12.75" customHeight="1" x14ac:dyDescent="0.2">
      <c r="A314" s="87" t="s">
        <v>153</v>
      </c>
      <c r="B314" s="87">
        <v>17</v>
      </c>
      <c r="C314" s="88">
        <v>444.88095634000001</v>
      </c>
      <c r="D314" s="88">
        <v>442.66761824999998</v>
      </c>
      <c r="E314" s="88">
        <v>0</v>
      </c>
      <c r="F314" s="88">
        <v>49.426127370000003</v>
      </c>
      <c r="G314" s="88">
        <v>123.56531844</v>
      </c>
      <c r="H314" s="88">
        <v>247.13063686999999</v>
      </c>
      <c r="I314" s="88">
        <v>0</v>
      </c>
      <c r="J314" s="88">
        <v>271.84370056</v>
      </c>
      <c r="K314" s="88">
        <v>321.26982793000002</v>
      </c>
      <c r="L314" s="88">
        <v>370.69595530999999</v>
      </c>
    </row>
    <row r="315" spans="1:12" ht="12.75" customHeight="1" x14ac:dyDescent="0.2">
      <c r="A315" s="87" t="s">
        <v>153</v>
      </c>
      <c r="B315" s="87">
        <v>18</v>
      </c>
      <c r="C315" s="88">
        <v>477.73953533000002</v>
      </c>
      <c r="D315" s="88">
        <v>475.36272172000002</v>
      </c>
      <c r="E315" s="88">
        <v>0</v>
      </c>
      <c r="F315" s="88">
        <v>49.160294530000002</v>
      </c>
      <c r="G315" s="88">
        <v>122.90073631999999</v>
      </c>
      <c r="H315" s="88">
        <v>245.80147263999999</v>
      </c>
      <c r="I315" s="88">
        <v>0</v>
      </c>
      <c r="J315" s="88">
        <v>270.38161989999998</v>
      </c>
      <c r="K315" s="88">
        <v>319.54191443000002</v>
      </c>
      <c r="L315" s="88">
        <v>368.70220895</v>
      </c>
    </row>
    <row r="316" spans="1:12" ht="12.75" customHeight="1" x14ac:dyDescent="0.2">
      <c r="A316" s="87" t="s">
        <v>153</v>
      </c>
      <c r="B316" s="87">
        <v>19</v>
      </c>
      <c r="C316" s="88">
        <v>460.32429293000001</v>
      </c>
      <c r="D316" s="88">
        <v>458.03412231999999</v>
      </c>
      <c r="E316" s="88">
        <v>0</v>
      </c>
      <c r="F316" s="88">
        <v>49.797813769999998</v>
      </c>
      <c r="G316" s="88">
        <v>124.49453441999999</v>
      </c>
      <c r="H316" s="88">
        <v>248.98906885</v>
      </c>
      <c r="I316" s="88">
        <v>0</v>
      </c>
      <c r="J316" s="88">
        <v>273.88797572999999</v>
      </c>
      <c r="K316" s="88">
        <v>323.6857895</v>
      </c>
      <c r="L316" s="88">
        <v>373.48360327</v>
      </c>
    </row>
    <row r="317" spans="1:12" ht="12.75" customHeight="1" x14ac:dyDescent="0.2">
      <c r="A317" s="87" t="s">
        <v>153</v>
      </c>
      <c r="B317" s="87">
        <v>20</v>
      </c>
      <c r="C317" s="88">
        <v>486.65839828999998</v>
      </c>
      <c r="D317" s="88">
        <v>484.23721223000001</v>
      </c>
      <c r="E317" s="88">
        <v>0</v>
      </c>
      <c r="F317" s="88">
        <v>50.796247299999997</v>
      </c>
      <c r="G317" s="88">
        <v>126.99061824</v>
      </c>
      <c r="H317" s="88">
        <v>253.98123648000001</v>
      </c>
      <c r="I317" s="88">
        <v>0</v>
      </c>
      <c r="J317" s="88">
        <v>279.37936012</v>
      </c>
      <c r="K317" s="88">
        <v>330.17560742000001</v>
      </c>
      <c r="L317" s="88">
        <v>380.97185471</v>
      </c>
    </row>
    <row r="318" spans="1:12" ht="12.75" customHeight="1" x14ac:dyDescent="0.2">
      <c r="A318" s="87" t="s">
        <v>153</v>
      </c>
      <c r="B318" s="87">
        <v>21</v>
      </c>
      <c r="C318" s="88">
        <v>505.85469904000001</v>
      </c>
      <c r="D318" s="88">
        <v>503.338009</v>
      </c>
      <c r="E318" s="88">
        <v>0</v>
      </c>
      <c r="F318" s="88">
        <v>52.626444149999998</v>
      </c>
      <c r="G318" s="88">
        <v>131.56611036999999</v>
      </c>
      <c r="H318" s="88">
        <v>263.13222073999998</v>
      </c>
      <c r="I318" s="88">
        <v>0</v>
      </c>
      <c r="J318" s="88">
        <v>289.44544280999997</v>
      </c>
      <c r="K318" s="88">
        <v>342.07188695999997</v>
      </c>
      <c r="L318" s="88">
        <v>394.69833111000003</v>
      </c>
    </row>
    <row r="319" spans="1:12" ht="12.75" customHeight="1" x14ac:dyDescent="0.2">
      <c r="A319" s="87" t="s">
        <v>153</v>
      </c>
      <c r="B319" s="87">
        <v>22</v>
      </c>
      <c r="C319" s="88">
        <v>484.76322517</v>
      </c>
      <c r="D319" s="88">
        <v>482.35146782999999</v>
      </c>
      <c r="E319" s="88">
        <v>0</v>
      </c>
      <c r="F319" s="88">
        <v>49.131333890000001</v>
      </c>
      <c r="G319" s="88">
        <v>122.82833470999999</v>
      </c>
      <c r="H319" s="88">
        <v>245.65666942999999</v>
      </c>
      <c r="I319" s="88">
        <v>0</v>
      </c>
      <c r="J319" s="88">
        <v>270.22233636999999</v>
      </c>
      <c r="K319" s="88">
        <v>319.35367024999999</v>
      </c>
      <c r="L319" s="88">
        <v>368.48500414</v>
      </c>
    </row>
    <row r="320" spans="1:12" ht="12.75" customHeight="1" x14ac:dyDescent="0.2">
      <c r="A320" s="87" t="s">
        <v>153</v>
      </c>
      <c r="B320" s="87">
        <v>23</v>
      </c>
      <c r="C320" s="88">
        <v>474.06161610999999</v>
      </c>
      <c r="D320" s="88">
        <v>471.70310060999998</v>
      </c>
      <c r="E320" s="88">
        <v>0</v>
      </c>
      <c r="F320" s="88">
        <v>47.157108549999997</v>
      </c>
      <c r="G320" s="88">
        <v>117.89277138</v>
      </c>
      <c r="H320" s="88">
        <v>235.78554276</v>
      </c>
      <c r="I320" s="88">
        <v>0</v>
      </c>
      <c r="J320" s="88">
        <v>259.36409703999999</v>
      </c>
      <c r="K320" s="88">
        <v>306.52120559000002</v>
      </c>
      <c r="L320" s="88">
        <v>353.67831414</v>
      </c>
    </row>
    <row r="321" spans="1:12" ht="12.75" customHeight="1" x14ac:dyDescent="0.2">
      <c r="A321" s="87" t="s">
        <v>153</v>
      </c>
      <c r="B321" s="87">
        <v>24</v>
      </c>
      <c r="C321" s="88">
        <v>521.98185554999998</v>
      </c>
      <c r="D321" s="88">
        <v>519.38493089999997</v>
      </c>
      <c r="E321" s="88">
        <v>0</v>
      </c>
      <c r="F321" s="88">
        <v>51.839717569999998</v>
      </c>
      <c r="G321" s="88">
        <v>129.59929392000001</v>
      </c>
      <c r="H321" s="88">
        <v>259.19858785000002</v>
      </c>
      <c r="I321" s="88">
        <v>0</v>
      </c>
      <c r="J321" s="88">
        <v>285.11844662999999</v>
      </c>
      <c r="K321" s="88">
        <v>336.9581642</v>
      </c>
      <c r="L321" s="88">
        <v>388.79788177</v>
      </c>
    </row>
    <row r="322" spans="1:12" ht="12.75" customHeight="1" x14ac:dyDescent="0.2">
      <c r="A322" s="87" t="s">
        <v>154</v>
      </c>
      <c r="B322" s="87">
        <v>1</v>
      </c>
      <c r="C322" s="88">
        <v>633.54179622000004</v>
      </c>
      <c r="D322" s="88">
        <v>630.38984699000002</v>
      </c>
      <c r="E322" s="88">
        <v>0</v>
      </c>
      <c r="F322" s="88">
        <v>63.353393599999997</v>
      </c>
      <c r="G322" s="88">
        <v>158.38348400000001</v>
      </c>
      <c r="H322" s="88">
        <v>316.76696800000002</v>
      </c>
      <c r="I322" s="88">
        <v>0</v>
      </c>
      <c r="J322" s="88">
        <v>348.44366480000002</v>
      </c>
      <c r="K322" s="88">
        <v>411.79705840000003</v>
      </c>
      <c r="L322" s="88">
        <v>475.15045199999997</v>
      </c>
    </row>
    <row r="323" spans="1:12" ht="12.75" customHeight="1" x14ac:dyDescent="0.2">
      <c r="A323" s="87" t="s">
        <v>154</v>
      </c>
      <c r="B323" s="87">
        <v>2</v>
      </c>
      <c r="C323" s="88">
        <v>669.11694717</v>
      </c>
      <c r="D323" s="88">
        <v>665.78800712999998</v>
      </c>
      <c r="E323" s="88">
        <v>0</v>
      </c>
      <c r="F323" s="88">
        <v>69.448003610000001</v>
      </c>
      <c r="G323" s="88">
        <v>173.62000902</v>
      </c>
      <c r="H323" s="88">
        <v>347.24001802999999</v>
      </c>
      <c r="I323" s="88">
        <v>0</v>
      </c>
      <c r="J323" s="88">
        <v>381.96401982999998</v>
      </c>
      <c r="K323" s="88">
        <v>451.41202343999998</v>
      </c>
      <c r="L323" s="88">
        <v>520.86002704999999</v>
      </c>
    </row>
    <row r="324" spans="1:12" ht="12.75" customHeight="1" x14ac:dyDescent="0.2">
      <c r="A324" s="87" t="s">
        <v>154</v>
      </c>
      <c r="B324" s="87">
        <v>3</v>
      </c>
      <c r="C324" s="88">
        <v>721.21005393999997</v>
      </c>
      <c r="D324" s="88">
        <v>717.62194422000005</v>
      </c>
      <c r="E324" s="88">
        <v>0</v>
      </c>
      <c r="F324" s="88">
        <v>72.617072969999995</v>
      </c>
      <c r="G324" s="88">
        <v>181.54268242000001</v>
      </c>
      <c r="H324" s="88">
        <v>363.08536484000001</v>
      </c>
      <c r="I324" s="88">
        <v>0</v>
      </c>
      <c r="J324" s="88">
        <v>399.39390132</v>
      </c>
      <c r="K324" s="88">
        <v>472.01097428999998</v>
      </c>
      <c r="L324" s="88">
        <v>544.62804726000002</v>
      </c>
    </row>
    <row r="325" spans="1:12" ht="12.75" customHeight="1" x14ac:dyDescent="0.2">
      <c r="A325" s="87" t="s">
        <v>154</v>
      </c>
      <c r="B325" s="87">
        <v>4</v>
      </c>
      <c r="C325" s="88">
        <v>743.67480163000005</v>
      </c>
      <c r="D325" s="88">
        <v>739.97492699999998</v>
      </c>
      <c r="E325" s="88">
        <v>0</v>
      </c>
      <c r="F325" s="88">
        <v>76.918500230000006</v>
      </c>
      <c r="G325" s="88">
        <v>192.29625057000001</v>
      </c>
      <c r="H325" s="88">
        <v>384.59250113000002</v>
      </c>
      <c r="I325" s="88">
        <v>0</v>
      </c>
      <c r="J325" s="88">
        <v>423.05175123999999</v>
      </c>
      <c r="K325" s="88">
        <v>499.97025146999999</v>
      </c>
      <c r="L325" s="88">
        <v>576.88875169999994</v>
      </c>
    </row>
    <row r="326" spans="1:12" ht="12.75" customHeight="1" x14ac:dyDescent="0.2">
      <c r="A326" s="87" t="s">
        <v>154</v>
      </c>
      <c r="B326" s="87">
        <v>5</v>
      </c>
      <c r="C326" s="88">
        <v>735.32951170000001</v>
      </c>
      <c r="D326" s="88">
        <v>731.67115592000005</v>
      </c>
      <c r="E326" s="88">
        <v>0</v>
      </c>
      <c r="F326" s="88">
        <v>77.145271960000002</v>
      </c>
      <c r="G326" s="88">
        <v>192.86317990000001</v>
      </c>
      <c r="H326" s="88">
        <v>385.72635980000001</v>
      </c>
      <c r="I326" s="88">
        <v>0</v>
      </c>
      <c r="J326" s="88">
        <v>424.29899577999998</v>
      </c>
      <c r="K326" s="88">
        <v>501.44426773999999</v>
      </c>
      <c r="L326" s="88">
        <v>578.58953970000005</v>
      </c>
    </row>
    <row r="327" spans="1:12" ht="12.75" customHeight="1" x14ac:dyDescent="0.2">
      <c r="A327" s="87" t="s">
        <v>154</v>
      </c>
      <c r="B327" s="87">
        <v>6</v>
      </c>
      <c r="C327" s="88">
        <v>752.74047129999997</v>
      </c>
      <c r="D327" s="88">
        <v>748.99549382999999</v>
      </c>
      <c r="E327" s="88">
        <v>0</v>
      </c>
      <c r="F327" s="88">
        <v>75.722325290000001</v>
      </c>
      <c r="G327" s="88">
        <v>189.30581321</v>
      </c>
      <c r="H327" s="88">
        <v>378.61162643</v>
      </c>
      <c r="I327" s="88">
        <v>0</v>
      </c>
      <c r="J327" s="88">
        <v>416.47278906999998</v>
      </c>
      <c r="K327" s="88">
        <v>492.19511434999998</v>
      </c>
      <c r="L327" s="88">
        <v>567.91743964</v>
      </c>
    </row>
    <row r="328" spans="1:12" ht="12.75" customHeight="1" x14ac:dyDescent="0.2">
      <c r="A328" s="87" t="s">
        <v>154</v>
      </c>
      <c r="B328" s="87">
        <v>7</v>
      </c>
      <c r="C328" s="88">
        <v>690.33947208999996</v>
      </c>
      <c r="D328" s="88">
        <v>686.90494735000004</v>
      </c>
      <c r="E328" s="88">
        <v>0</v>
      </c>
      <c r="F328" s="88">
        <v>69.108169070000002</v>
      </c>
      <c r="G328" s="88">
        <v>172.77042266999999</v>
      </c>
      <c r="H328" s="88">
        <v>345.54084533000002</v>
      </c>
      <c r="I328" s="88">
        <v>0</v>
      </c>
      <c r="J328" s="88">
        <v>380.09492985999998</v>
      </c>
      <c r="K328" s="88">
        <v>449.20309893000001</v>
      </c>
      <c r="L328" s="88">
        <v>518.31126800000004</v>
      </c>
    </row>
    <row r="329" spans="1:12" ht="12.75" customHeight="1" x14ac:dyDescent="0.2">
      <c r="A329" s="87" t="s">
        <v>154</v>
      </c>
      <c r="B329" s="87">
        <v>8</v>
      </c>
      <c r="C329" s="88">
        <v>634.43186574000003</v>
      </c>
      <c r="D329" s="88">
        <v>631.27548830000001</v>
      </c>
      <c r="E329" s="88">
        <v>0</v>
      </c>
      <c r="F329" s="88">
        <v>63.428570489999998</v>
      </c>
      <c r="G329" s="88">
        <v>158.57142622999999</v>
      </c>
      <c r="H329" s="88">
        <v>317.14285246999998</v>
      </c>
      <c r="I329" s="88">
        <v>0</v>
      </c>
      <c r="J329" s="88">
        <v>348.85713771000002</v>
      </c>
      <c r="K329" s="88">
        <v>412.28570819999999</v>
      </c>
      <c r="L329" s="88">
        <v>475.71427870000002</v>
      </c>
    </row>
    <row r="330" spans="1:12" ht="12.75" customHeight="1" x14ac:dyDescent="0.2">
      <c r="A330" s="87" t="s">
        <v>154</v>
      </c>
      <c r="B330" s="87">
        <v>9</v>
      </c>
      <c r="C330" s="88">
        <v>635.54653642999995</v>
      </c>
      <c r="D330" s="88">
        <v>632.38461336</v>
      </c>
      <c r="E330" s="88">
        <v>0</v>
      </c>
      <c r="F330" s="88">
        <v>61.834615079999999</v>
      </c>
      <c r="G330" s="88">
        <v>154.58653769</v>
      </c>
      <c r="H330" s="88">
        <v>309.17307538</v>
      </c>
      <c r="I330" s="88">
        <v>0</v>
      </c>
      <c r="J330" s="88">
        <v>340.09038292000002</v>
      </c>
      <c r="K330" s="88">
        <v>401.92499799000001</v>
      </c>
      <c r="L330" s="88">
        <v>463.75961307</v>
      </c>
    </row>
    <row r="331" spans="1:12" ht="12.75" customHeight="1" x14ac:dyDescent="0.2">
      <c r="A331" s="87" t="s">
        <v>154</v>
      </c>
      <c r="B331" s="87">
        <v>10</v>
      </c>
      <c r="C331" s="88">
        <v>509.38771933999999</v>
      </c>
      <c r="D331" s="88">
        <v>506.85345208000001</v>
      </c>
      <c r="E331" s="88">
        <v>0</v>
      </c>
      <c r="F331" s="88">
        <v>55.293824700000002</v>
      </c>
      <c r="G331" s="88">
        <v>138.23456175999999</v>
      </c>
      <c r="H331" s="88">
        <v>276.46912351999998</v>
      </c>
      <c r="I331" s="88">
        <v>0</v>
      </c>
      <c r="J331" s="88">
        <v>304.11603587000002</v>
      </c>
      <c r="K331" s="88">
        <v>359.40986057999999</v>
      </c>
      <c r="L331" s="88">
        <v>414.70368528</v>
      </c>
    </row>
    <row r="332" spans="1:12" ht="12.75" customHeight="1" x14ac:dyDescent="0.2">
      <c r="A332" s="87" t="s">
        <v>154</v>
      </c>
      <c r="B332" s="87">
        <v>11</v>
      </c>
      <c r="C332" s="88">
        <v>496.91043994</v>
      </c>
      <c r="D332" s="88">
        <v>494.43824869999997</v>
      </c>
      <c r="E332" s="88">
        <v>0</v>
      </c>
      <c r="F332" s="88">
        <v>54.28254106</v>
      </c>
      <c r="G332" s="88">
        <v>135.70635265000001</v>
      </c>
      <c r="H332" s="88">
        <v>271.41270530000003</v>
      </c>
      <c r="I332" s="88">
        <v>0</v>
      </c>
      <c r="J332" s="88">
        <v>298.55397582000001</v>
      </c>
      <c r="K332" s="88">
        <v>352.83651687999998</v>
      </c>
      <c r="L332" s="88">
        <v>407.11905794</v>
      </c>
    </row>
    <row r="333" spans="1:12" ht="12.75" customHeight="1" x14ac:dyDescent="0.2">
      <c r="A333" s="87" t="s">
        <v>154</v>
      </c>
      <c r="B333" s="87">
        <v>12</v>
      </c>
      <c r="C333" s="88">
        <v>538.48507386999995</v>
      </c>
      <c r="D333" s="88">
        <v>535.80604364999999</v>
      </c>
      <c r="E333" s="88">
        <v>0</v>
      </c>
      <c r="F333" s="88">
        <v>58.828625649999999</v>
      </c>
      <c r="G333" s="88">
        <v>147.07156412000001</v>
      </c>
      <c r="H333" s="88">
        <v>294.14312823</v>
      </c>
      <c r="I333" s="88">
        <v>0</v>
      </c>
      <c r="J333" s="88">
        <v>323.55744105000002</v>
      </c>
      <c r="K333" s="88">
        <v>382.38606670000001</v>
      </c>
      <c r="L333" s="88">
        <v>441.21469235000001</v>
      </c>
    </row>
    <row r="334" spans="1:12" ht="12.75" customHeight="1" x14ac:dyDescent="0.2">
      <c r="A334" s="87" t="s">
        <v>154</v>
      </c>
      <c r="B334" s="87">
        <v>13</v>
      </c>
      <c r="C334" s="88">
        <v>532.12063637000006</v>
      </c>
      <c r="D334" s="88">
        <v>529.47327001999997</v>
      </c>
      <c r="E334" s="88">
        <v>0</v>
      </c>
      <c r="F334" s="88">
        <v>58.286774289999997</v>
      </c>
      <c r="G334" s="88">
        <v>145.71693571</v>
      </c>
      <c r="H334" s="88">
        <v>291.43387143000001</v>
      </c>
      <c r="I334" s="88">
        <v>0</v>
      </c>
      <c r="J334" s="88">
        <v>320.57725857000003</v>
      </c>
      <c r="K334" s="88">
        <v>378.86403285</v>
      </c>
      <c r="L334" s="88">
        <v>437.15080713999998</v>
      </c>
    </row>
    <row r="335" spans="1:12" ht="12.75" customHeight="1" x14ac:dyDescent="0.2">
      <c r="A335" s="87" t="s">
        <v>154</v>
      </c>
      <c r="B335" s="87">
        <v>14</v>
      </c>
      <c r="C335" s="88">
        <v>539.39894299000002</v>
      </c>
      <c r="D335" s="88">
        <v>536.71536616000003</v>
      </c>
      <c r="E335" s="88">
        <v>0</v>
      </c>
      <c r="F335" s="88">
        <v>58.654451440000003</v>
      </c>
      <c r="G335" s="88">
        <v>146.63612859</v>
      </c>
      <c r="H335" s="88">
        <v>293.27225719</v>
      </c>
      <c r="I335" s="88">
        <v>0</v>
      </c>
      <c r="J335" s="88">
        <v>322.5994829</v>
      </c>
      <c r="K335" s="88">
        <v>381.25393434</v>
      </c>
      <c r="L335" s="88">
        <v>439.90838578</v>
      </c>
    </row>
    <row r="336" spans="1:12" ht="12.75" customHeight="1" x14ac:dyDescent="0.2">
      <c r="A336" s="87" t="s">
        <v>154</v>
      </c>
      <c r="B336" s="87">
        <v>15</v>
      </c>
      <c r="C336" s="88">
        <v>542.63588097000002</v>
      </c>
      <c r="D336" s="88">
        <v>539.93619996999996</v>
      </c>
      <c r="E336" s="88">
        <v>0</v>
      </c>
      <c r="F336" s="88">
        <v>57.330370719999998</v>
      </c>
      <c r="G336" s="88">
        <v>143.32592679999999</v>
      </c>
      <c r="H336" s="88">
        <v>286.65185359999998</v>
      </c>
      <c r="I336" s="88">
        <v>0</v>
      </c>
      <c r="J336" s="88">
        <v>315.31703894999998</v>
      </c>
      <c r="K336" s="88">
        <v>372.64740967</v>
      </c>
      <c r="L336" s="88">
        <v>429.97778039000002</v>
      </c>
    </row>
    <row r="337" spans="1:12" ht="12.75" customHeight="1" x14ac:dyDescent="0.2">
      <c r="A337" s="87" t="s">
        <v>154</v>
      </c>
      <c r="B337" s="87">
        <v>16</v>
      </c>
      <c r="C337" s="88">
        <v>527.40799506999997</v>
      </c>
      <c r="D337" s="88">
        <v>524.78407470000002</v>
      </c>
      <c r="E337" s="88">
        <v>0</v>
      </c>
      <c r="F337" s="88">
        <v>56.94785254</v>
      </c>
      <c r="G337" s="88">
        <v>142.36963134999999</v>
      </c>
      <c r="H337" s="88">
        <v>284.73926269999998</v>
      </c>
      <c r="I337" s="88">
        <v>0</v>
      </c>
      <c r="J337" s="88">
        <v>313.21318896000002</v>
      </c>
      <c r="K337" s="88">
        <v>370.16104150000001</v>
      </c>
      <c r="L337" s="88">
        <v>427.10889404</v>
      </c>
    </row>
    <row r="338" spans="1:12" ht="12.75" customHeight="1" x14ac:dyDescent="0.2">
      <c r="A338" s="87" t="s">
        <v>154</v>
      </c>
      <c r="B338" s="87">
        <v>17</v>
      </c>
      <c r="C338" s="88">
        <v>494.90330892999998</v>
      </c>
      <c r="D338" s="88">
        <v>492.44110340999998</v>
      </c>
      <c r="E338" s="88">
        <v>0</v>
      </c>
      <c r="F338" s="88">
        <v>56.652953420000003</v>
      </c>
      <c r="G338" s="88">
        <v>141.63238354999999</v>
      </c>
      <c r="H338" s="88">
        <v>283.26476710999998</v>
      </c>
      <c r="I338" s="88">
        <v>0</v>
      </c>
      <c r="J338" s="88">
        <v>311.59124381999999</v>
      </c>
      <c r="K338" s="88">
        <v>368.24419724000001</v>
      </c>
      <c r="L338" s="88">
        <v>424.89715066000002</v>
      </c>
    </row>
    <row r="339" spans="1:12" ht="12.75" customHeight="1" x14ac:dyDescent="0.2">
      <c r="A339" s="87" t="s">
        <v>154</v>
      </c>
      <c r="B339" s="87">
        <v>18</v>
      </c>
      <c r="C339" s="88">
        <v>534.62204973999997</v>
      </c>
      <c r="D339" s="88">
        <v>531.96223855000005</v>
      </c>
      <c r="E339" s="88">
        <v>0</v>
      </c>
      <c r="F339" s="88">
        <v>57.482990450000003</v>
      </c>
      <c r="G339" s="88">
        <v>143.70747610999999</v>
      </c>
      <c r="H339" s="88">
        <v>287.41495222999998</v>
      </c>
      <c r="I339" s="88">
        <v>0</v>
      </c>
      <c r="J339" s="88">
        <v>316.15644744999997</v>
      </c>
      <c r="K339" s="88">
        <v>373.63943789000001</v>
      </c>
      <c r="L339" s="88">
        <v>431.12242834</v>
      </c>
    </row>
    <row r="340" spans="1:12" ht="12.75" customHeight="1" x14ac:dyDescent="0.2">
      <c r="A340" s="87" t="s">
        <v>154</v>
      </c>
      <c r="B340" s="87">
        <v>19</v>
      </c>
      <c r="C340" s="88">
        <v>525.25515584000004</v>
      </c>
      <c r="D340" s="88">
        <v>522.64194611000005</v>
      </c>
      <c r="E340" s="88">
        <v>0</v>
      </c>
      <c r="F340" s="88">
        <v>58.686011319999999</v>
      </c>
      <c r="G340" s="88">
        <v>146.71502828999999</v>
      </c>
      <c r="H340" s="88">
        <v>293.43005658999999</v>
      </c>
      <c r="I340" s="88">
        <v>0</v>
      </c>
      <c r="J340" s="88">
        <v>322.77306224</v>
      </c>
      <c r="K340" s="88">
        <v>381.45907355999998</v>
      </c>
      <c r="L340" s="88">
        <v>440.14508488000001</v>
      </c>
    </row>
    <row r="341" spans="1:12" ht="12.75" customHeight="1" x14ac:dyDescent="0.2">
      <c r="A341" s="87" t="s">
        <v>154</v>
      </c>
      <c r="B341" s="87">
        <v>20</v>
      </c>
      <c r="C341" s="88">
        <v>563.83076361999997</v>
      </c>
      <c r="D341" s="88">
        <v>561.02563543999997</v>
      </c>
      <c r="E341" s="88">
        <v>0</v>
      </c>
      <c r="F341" s="88">
        <v>60.31721623</v>
      </c>
      <c r="G341" s="88">
        <v>150.79304056999999</v>
      </c>
      <c r="H341" s="88">
        <v>301.58608113999998</v>
      </c>
      <c r="I341" s="88">
        <v>0</v>
      </c>
      <c r="J341" s="88">
        <v>331.74468925000002</v>
      </c>
      <c r="K341" s="88">
        <v>392.06190548000001</v>
      </c>
      <c r="L341" s="88">
        <v>452.37912169999998</v>
      </c>
    </row>
    <row r="342" spans="1:12" ht="12.75" customHeight="1" x14ac:dyDescent="0.2">
      <c r="A342" s="87" t="s">
        <v>154</v>
      </c>
      <c r="B342" s="87">
        <v>21</v>
      </c>
      <c r="C342" s="88">
        <v>545.56705743999999</v>
      </c>
      <c r="D342" s="88">
        <v>542.85279347000005</v>
      </c>
      <c r="E342" s="88">
        <v>0</v>
      </c>
      <c r="F342" s="88">
        <v>57.724430580000003</v>
      </c>
      <c r="G342" s="88">
        <v>144.31107643999999</v>
      </c>
      <c r="H342" s="88">
        <v>288.62215289</v>
      </c>
      <c r="I342" s="88">
        <v>0</v>
      </c>
      <c r="J342" s="88">
        <v>317.48436816999998</v>
      </c>
      <c r="K342" s="88">
        <v>375.20879875000003</v>
      </c>
      <c r="L342" s="88">
        <v>432.93322933000002</v>
      </c>
    </row>
    <row r="343" spans="1:12" ht="12.75" customHeight="1" x14ac:dyDescent="0.2">
      <c r="A343" s="87" t="s">
        <v>154</v>
      </c>
      <c r="B343" s="87">
        <v>22</v>
      </c>
      <c r="C343" s="88">
        <v>544.95140407999997</v>
      </c>
      <c r="D343" s="88">
        <v>542.24020306</v>
      </c>
      <c r="E343" s="88">
        <v>0</v>
      </c>
      <c r="F343" s="88">
        <v>56.444623040000003</v>
      </c>
      <c r="G343" s="88">
        <v>141.11155761000001</v>
      </c>
      <c r="H343" s="88">
        <v>282.22311521</v>
      </c>
      <c r="I343" s="88">
        <v>0</v>
      </c>
      <c r="J343" s="88">
        <v>310.44542673000001</v>
      </c>
      <c r="K343" s="88">
        <v>366.89004977000002</v>
      </c>
      <c r="L343" s="88">
        <v>423.33467281999998</v>
      </c>
    </row>
    <row r="344" spans="1:12" ht="12.75" customHeight="1" x14ac:dyDescent="0.2">
      <c r="A344" s="87" t="s">
        <v>154</v>
      </c>
      <c r="B344" s="87">
        <v>23</v>
      </c>
      <c r="C344" s="88">
        <v>595.35456310999996</v>
      </c>
      <c r="D344" s="88">
        <v>592.39260010999999</v>
      </c>
      <c r="E344" s="88">
        <v>0</v>
      </c>
      <c r="F344" s="88">
        <v>60.199795219999999</v>
      </c>
      <c r="G344" s="88">
        <v>150.49948803999999</v>
      </c>
      <c r="H344" s="88">
        <v>300.99897607999998</v>
      </c>
      <c r="I344" s="88">
        <v>0</v>
      </c>
      <c r="J344" s="88">
        <v>331.09887369</v>
      </c>
      <c r="K344" s="88">
        <v>391.2986689</v>
      </c>
      <c r="L344" s="88">
        <v>451.49846411999999</v>
      </c>
    </row>
    <row r="345" spans="1:12" ht="12.75" customHeight="1" x14ac:dyDescent="0.2">
      <c r="A345" s="87" t="s">
        <v>154</v>
      </c>
      <c r="B345" s="87">
        <v>24</v>
      </c>
      <c r="C345" s="88">
        <v>708.20884063000005</v>
      </c>
      <c r="D345" s="88">
        <v>704.68541356000003</v>
      </c>
      <c r="E345" s="88">
        <v>0</v>
      </c>
      <c r="F345" s="88">
        <v>61.497277199999999</v>
      </c>
      <c r="G345" s="88">
        <v>153.74319299000001</v>
      </c>
      <c r="H345" s="88">
        <v>307.48638598000002</v>
      </c>
      <c r="I345" s="88">
        <v>0</v>
      </c>
      <c r="J345" s="88">
        <v>338.23502458000002</v>
      </c>
      <c r="K345" s="88">
        <v>399.73230176999999</v>
      </c>
      <c r="L345" s="88">
        <v>461.22957896999998</v>
      </c>
    </row>
    <row r="346" spans="1:12" ht="12.75" customHeight="1" x14ac:dyDescent="0.2">
      <c r="A346" s="87" t="s">
        <v>155</v>
      </c>
      <c r="B346" s="87">
        <v>1</v>
      </c>
      <c r="C346" s="88">
        <v>769.20329257000003</v>
      </c>
      <c r="D346" s="88">
        <v>765.37641052000004</v>
      </c>
      <c r="E346" s="88">
        <v>0</v>
      </c>
      <c r="F346" s="88">
        <v>68.308946309999996</v>
      </c>
      <c r="G346" s="88">
        <v>170.77236578</v>
      </c>
      <c r="H346" s="88">
        <v>341.54473154999999</v>
      </c>
      <c r="I346" s="88">
        <v>0</v>
      </c>
      <c r="J346" s="88">
        <v>375.69920471</v>
      </c>
      <c r="K346" s="88">
        <v>444.00815102000001</v>
      </c>
      <c r="L346" s="88">
        <v>512.31709733000002</v>
      </c>
    </row>
    <row r="347" spans="1:12" ht="12.75" customHeight="1" x14ac:dyDescent="0.2">
      <c r="A347" s="87" t="s">
        <v>155</v>
      </c>
      <c r="B347" s="87">
        <v>2</v>
      </c>
      <c r="C347" s="88">
        <v>789.22127528999999</v>
      </c>
      <c r="D347" s="88">
        <v>785.29480128</v>
      </c>
      <c r="E347" s="88">
        <v>0</v>
      </c>
      <c r="F347" s="88">
        <v>74.903687020000007</v>
      </c>
      <c r="G347" s="88">
        <v>187.25921754999999</v>
      </c>
      <c r="H347" s="88">
        <v>374.51843509999998</v>
      </c>
      <c r="I347" s="88">
        <v>0</v>
      </c>
      <c r="J347" s="88">
        <v>411.97027860999998</v>
      </c>
      <c r="K347" s="88">
        <v>486.87396562999999</v>
      </c>
      <c r="L347" s="88">
        <v>561.77765265000005</v>
      </c>
    </row>
    <row r="348" spans="1:12" ht="12.75" customHeight="1" x14ac:dyDescent="0.2">
      <c r="A348" s="87" t="s">
        <v>155</v>
      </c>
      <c r="B348" s="87">
        <v>3</v>
      </c>
      <c r="C348" s="88">
        <v>787.39778027</v>
      </c>
      <c r="D348" s="88">
        <v>783.48037838000005</v>
      </c>
      <c r="E348" s="88">
        <v>0</v>
      </c>
      <c r="F348" s="88">
        <v>79.513931260000007</v>
      </c>
      <c r="G348" s="88">
        <v>198.78482815000001</v>
      </c>
      <c r="H348" s="88">
        <v>397.56965629000001</v>
      </c>
      <c r="I348" s="88">
        <v>0</v>
      </c>
      <c r="J348" s="88">
        <v>437.32662191999998</v>
      </c>
      <c r="K348" s="88">
        <v>516.84055318000003</v>
      </c>
      <c r="L348" s="88">
        <v>596.35448443999996</v>
      </c>
    </row>
    <row r="349" spans="1:12" ht="12.75" customHeight="1" x14ac:dyDescent="0.2">
      <c r="A349" s="87" t="s">
        <v>155</v>
      </c>
      <c r="B349" s="87">
        <v>4</v>
      </c>
      <c r="C349" s="88">
        <v>810.60976543000004</v>
      </c>
      <c r="D349" s="88">
        <v>806.57688101999997</v>
      </c>
      <c r="E349" s="88">
        <v>0</v>
      </c>
      <c r="F349" s="88">
        <v>81.489257510000002</v>
      </c>
      <c r="G349" s="88">
        <v>203.72314377000001</v>
      </c>
      <c r="H349" s="88">
        <v>407.44628753000001</v>
      </c>
      <c r="I349" s="88">
        <v>0</v>
      </c>
      <c r="J349" s="88">
        <v>448.19091628000001</v>
      </c>
      <c r="K349" s="88">
        <v>529.68017379000003</v>
      </c>
      <c r="L349" s="88">
        <v>611.16943130000004</v>
      </c>
    </row>
    <row r="350" spans="1:12" ht="12.75" customHeight="1" x14ac:dyDescent="0.2">
      <c r="A350" s="87" t="s">
        <v>155</v>
      </c>
      <c r="B350" s="87">
        <v>5</v>
      </c>
      <c r="C350" s="88">
        <v>804.79246800999999</v>
      </c>
      <c r="D350" s="88">
        <v>800.78852538000001</v>
      </c>
      <c r="E350" s="88">
        <v>0</v>
      </c>
      <c r="F350" s="88">
        <v>81.60320188</v>
      </c>
      <c r="G350" s="88">
        <v>204.00800469000001</v>
      </c>
      <c r="H350" s="88">
        <v>408.01600938000001</v>
      </c>
      <c r="I350" s="88">
        <v>0</v>
      </c>
      <c r="J350" s="88">
        <v>448.81761031999997</v>
      </c>
      <c r="K350" s="88">
        <v>530.42081218999999</v>
      </c>
      <c r="L350" s="88">
        <v>612.02401407000002</v>
      </c>
    </row>
    <row r="351" spans="1:12" ht="12.75" customHeight="1" x14ac:dyDescent="0.2">
      <c r="A351" s="87" t="s">
        <v>155</v>
      </c>
      <c r="B351" s="87">
        <v>6</v>
      </c>
      <c r="C351" s="88">
        <v>753.15781579999998</v>
      </c>
      <c r="D351" s="88">
        <v>749.41076198999997</v>
      </c>
      <c r="E351" s="88">
        <v>0</v>
      </c>
      <c r="F351" s="88">
        <v>79.688255789999999</v>
      </c>
      <c r="G351" s="88">
        <v>199.22063949</v>
      </c>
      <c r="H351" s="88">
        <v>398.44127896999998</v>
      </c>
      <c r="I351" s="88">
        <v>0</v>
      </c>
      <c r="J351" s="88">
        <v>438.28540686999997</v>
      </c>
      <c r="K351" s="88">
        <v>517.97366265999995</v>
      </c>
      <c r="L351" s="88">
        <v>597.66191846000004</v>
      </c>
    </row>
    <row r="352" spans="1:12" ht="12.75" customHeight="1" x14ac:dyDescent="0.2">
      <c r="A352" s="87" t="s">
        <v>155</v>
      </c>
      <c r="B352" s="87">
        <v>7</v>
      </c>
      <c r="C352" s="88">
        <v>704.29410221000001</v>
      </c>
      <c r="D352" s="88">
        <v>700.79015145000005</v>
      </c>
      <c r="E352" s="88">
        <v>0</v>
      </c>
      <c r="F352" s="88">
        <v>73.733093170000004</v>
      </c>
      <c r="G352" s="88">
        <v>184.33273292000001</v>
      </c>
      <c r="H352" s="88">
        <v>368.66546584000002</v>
      </c>
      <c r="I352" s="88">
        <v>0</v>
      </c>
      <c r="J352" s="88">
        <v>405.53201242</v>
      </c>
      <c r="K352" s="88">
        <v>479.26510559000002</v>
      </c>
      <c r="L352" s="88">
        <v>552.99819876000004</v>
      </c>
    </row>
    <row r="353" spans="1:12" ht="12.75" customHeight="1" x14ac:dyDescent="0.2">
      <c r="A353" s="87" t="s">
        <v>155</v>
      </c>
      <c r="B353" s="87">
        <v>8</v>
      </c>
      <c r="C353" s="88">
        <v>631.38631012999997</v>
      </c>
      <c r="D353" s="88">
        <v>628.24508471000001</v>
      </c>
      <c r="E353" s="88">
        <v>0</v>
      </c>
      <c r="F353" s="88">
        <v>64.453227299999995</v>
      </c>
      <c r="G353" s="88">
        <v>161.13306825000001</v>
      </c>
      <c r="H353" s="88">
        <v>322.26613650000002</v>
      </c>
      <c r="I353" s="88">
        <v>0</v>
      </c>
      <c r="J353" s="88">
        <v>354.49275015000001</v>
      </c>
      <c r="K353" s="88">
        <v>418.94597744999999</v>
      </c>
      <c r="L353" s="88">
        <v>483.39920475000002</v>
      </c>
    </row>
    <row r="354" spans="1:12" ht="12.75" customHeight="1" x14ac:dyDescent="0.2">
      <c r="A354" s="87" t="s">
        <v>155</v>
      </c>
      <c r="B354" s="87">
        <v>9</v>
      </c>
      <c r="C354" s="88">
        <v>563.02008521000005</v>
      </c>
      <c r="D354" s="88">
        <v>560.21899026000006</v>
      </c>
      <c r="E354" s="88">
        <v>0</v>
      </c>
      <c r="F354" s="88">
        <v>57.122641229999999</v>
      </c>
      <c r="G354" s="88">
        <v>142.80660308</v>
      </c>
      <c r="H354" s="88">
        <v>285.61320617000001</v>
      </c>
      <c r="I354" s="88">
        <v>0</v>
      </c>
      <c r="J354" s="88">
        <v>314.17452678000001</v>
      </c>
      <c r="K354" s="88">
        <v>371.29716801000001</v>
      </c>
      <c r="L354" s="88">
        <v>428.41980925000001</v>
      </c>
    </row>
    <row r="355" spans="1:12" ht="12.75" customHeight="1" x14ac:dyDescent="0.2">
      <c r="A355" s="87" t="s">
        <v>155</v>
      </c>
      <c r="B355" s="87">
        <v>10</v>
      </c>
      <c r="C355" s="88">
        <v>475.18459106</v>
      </c>
      <c r="D355" s="88">
        <v>472.82048861999999</v>
      </c>
      <c r="E355" s="88">
        <v>0</v>
      </c>
      <c r="F355" s="88">
        <v>54.053940670000003</v>
      </c>
      <c r="G355" s="88">
        <v>135.13485169</v>
      </c>
      <c r="H355" s="88">
        <v>270.26970337</v>
      </c>
      <c r="I355" s="88">
        <v>0</v>
      </c>
      <c r="J355" s="88">
        <v>297.29667370999999</v>
      </c>
      <c r="K355" s="88">
        <v>351.35061438000002</v>
      </c>
      <c r="L355" s="88">
        <v>405.40455506000001</v>
      </c>
    </row>
    <row r="356" spans="1:12" ht="12.75" customHeight="1" x14ac:dyDescent="0.2">
      <c r="A356" s="87" t="s">
        <v>155</v>
      </c>
      <c r="B356" s="87">
        <v>11</v>
      </c>
      <c r="C356" s="88">
        <v>456.03788847999999</v>
      </c>
      <c r="D356" s="88">
        <v>453.76904325999999</v>
      </c>
      <c r="E356" s="88">
        <v>0</v>
      </c>
      <c r="F356" s="88">
        <v>51.851460809999999</v>
      </c>
      <c r="G356" s="88">
        <v>129.62865201</v>
      </c>
      <c r="H356" s="88">
        <v>259.25730403</v>
      </c>
      <c r="I356" s="88">
        <v>0</v>
      </c>
      <c r="J356" s="88">
        <v>285.18303443000002</v>
      </c>
      <c r="K356" s="88">
        <v>337.03449523</v>
      </c>
      <c r="L356" s="88">
        <v>388.88595604</v>
      </c>
    </row>
    <row r="357" spans="1:12" ht="12.75" customHeight="1" x14ac:dyDescent="0.2">
      <c r="A357" s="87" t="s">
        <v>155</v>
      </c>
      <c r="B357" s="87">
        <v>12</v>
      </c>
      <c r="C357" s="88">
        <v>456.87346553999998</v>
      </c>
      <c r="D357" s="88">
        <v>454.60046321999999</v>
      </c>
      <c r="E357" s="88">
        <v>0</v>
      </c>
      <c r="F357" s="88">
        <v>51.109577539999997</v>
      </c>
      <c r="G357" s="88">
        <v>127.77394386</v>
      </c>
      <c r="H357" s="88">
        <v>255.54788772000001</v>
      </c>
      <c r="I357" s="88">
        <v>0</v>
      </c>
      <c r="J357" s="88">
        <v>281.10267649000002</v>
      </c>
      <c r="K357" s="88">
        <v>332.21225403</v>
      </c>
      <c r="L357" s="88">
        <v>383.32183156999997</v>
      </c>
    </row>
    <row r="358" spans="1:12" ht="12.75" customHeight="1" x14ac:dyDescent="0.2">
      <c r="A358" s="87" t="s">
        <v>155</v>
      </c>
      <c r="B358" s="87">
        <v>13</v>
      </c>
      <c r="C358" s="88">
        <v>469.33650662999997</v>
      </c>
      <c r="D358" s="88">
        <v>467.00149913000001</v>
      </c>
      <c r="E358" s="88">
        <v>0</v>
      </c>
      <c r="F358" s="88">
        <v>54.98197837</v>
      </c>
      <c r="G358" s="88">
        <v>137.45494592</v>
      </c>
      <c r="H358" s="88">
        <v>274.90989184</v>
      </c>
      <c r="I358" s="88">
        <v>0</v>
      </c>
      <c r="J358" s="88">
        <v>302.40088101999999</v>
      </c>
      <c r="K358" s="88">
        <v>357.38285939000002</v>
      </c>
      <c r="L358" s="88">
        <v>412.36483774999999</v>
      </c>
    </row>
    <row r="359" spans="1:12" ht="12.75" customHeight="1" x14ac:dyDescent="0.2">
      <c r="A359" s="87" t="s">
        <v>155</v>
      </c>
      <c r="B359" s="87">
        <v>14</v>
      </c>
      <c r="C359" s="88">
        <v>526.03225183999996</v>
      </c>
      <c r="D359" s="88">
        <v>523.41517596000006</v>
      </c>
      <c r="E359" s="88">
        <v>0</v>
      </c>
      <c r="F359" s="88">
        <v>54.95667761</v>
      </c>
      <c r="G359" s="88">
        <v>137.39169401999999</v>
      </c>
      <c r="H359" s="88">
        <v>274.78338803999998</v>
      </c>
      <c r="I359" s="88">
        <v>0</v>
      </c>
      <c r="J359" s="88">
        <v>302.26172683999999</v>
      </c>
      <c r="K359" s="88">
        <v>357.21840444999998</v>
      </c>
      <c r="L359" s="88">
        <v>412.17508206000002</v>
      </c>
    </row>
    <row r="360" spans="1:12" ht="12.75" customHeight="1" x14ac:dyDescent="0.2">
      <c r="A360" s="87" t="s">
        <v>155</v>
      </c>
      <c r="B360" s="87">
        <v>15</v>
      </c>
      <c r="C360" s="88">
        <v>507.12212878999998</v>
      </c>
      <c r="D360" s="88">
        <v>504.59913311999998</v>
      </c>
      <c r="E360" s="88">
        <v>0</v>
      </c>
      <c r="F360" s="88">
        <v>55.962677020000001</v>
      </c>
      <c r="G360" s="88">
        <v>139.90669255</v>
      </c>
      <c r="H360" s="88">
        <v>279.81338511000001</v>
      </c>
      <c r="I360" s="88">
        <v>0</v>
      </c>
      <c r="J360" s="88">
        <v>307.79472362000001</v>
      </c>
      <c r="K360" s="88">
        <v>363.75740064000001</v>
      </c>
      <c r="L360" s="88">
        <v>419.72007766000002</v>
      </c>
    </row>
    <row r="361" spans="1:12" ht="12.75" customHeight="1" x14ac:dyDescent="0.2">
      <c r="A361" s="87" t="s">
        <v>155</v>
      </c>
      <c r="B361" s="87">
        <v>16</v>
      </c>
      <c r="C361" s="88">
        <v>480.75520643999999</v>
      </c>
      <c r="D361" s="88">
        <v>478.36338948999997</v>
      </c>
      <c r="E361" s="88">
        <v>0</v>
      </c>
      <c r="F361" s="88">
        <v>53.767790419999997</v>
      </c>
      <c r="G361" s="88">
        <v>134.41947605999999</v>
      </c>
      <c r="H361" s="88">
        <v>268.83895210999998</v>
      </c>
      <c r="I361" s="88">
        <v>0</v>
      </c>
      <c r="J361" s="88">
        <v>295.72284732000003</v>
      </c>
      <c r="K361" s="88">
        <v>349.49063774000001</v>
      </c>
      <c r="L361" s="88">
        <v>403.25842817</v>
      </c>
    </row>
    <row r="362" spans="1:12" ht="12.75" customHeight="1" x14ac:dyDescent="0.2">
      <c r="A362" s="87" t="s">
        <v>155</v>
      </c>
      <c r="B362" s="87">
        <v>17</v>
      </c>
      <c r="C362" s="88">
        <v>448.01039849</v>
      </c>
      <c r="D362" s="88">
        <v>445.78149102999998</v>
      </c>
      <c r="E362" s="88">
        <v>0</v>
      </c>
      <c r="F362" s="88">
        <v>51.664219940000002</v>
      </c>
      <c r="G362" s="88">
        <v>129.16054985</v>
      </c>
      <c r="H362" s="88">
        <v>258.32109969999999</v>
      </c>
      <c r="I362" s="88">
        <v>0</v>
      </c>
      <c r="J362" s="88">
        <v>284.15320966000002</v>
      </c>
      <c r="K362" s="88">
        <v>335.81742960000003</v>
      </c>
      <c r="L362" s="88">
        <v>387.48164953999998</v>
      </c>
    </row>
    <row r="363" spans="1:12" ht="12.75" customHeight="1" x14ac:dyDescent="0.2">
      <c r="A363" s="87" t="s">
        <v>155</v>
      </c>
      <c r="B363" s="87">
        <v>18</v>
      </c>
      <c r="C363" s="88">
        <v>482.93226518</v>
      </c>
      <c r="D363" s="88">
        <v>480.52961708999999</v>
      </c>
      <c r="E363" s="88">
        <v>0</v>
      </c>
      <c r="F363" s="88">
        <v>49.680258449999997</v>
      </c>
      <c r="G363" s="88">
        <v>124.20064612</v>
      </c>
      <c r="H363" s="88">
        <v>248.40129224</v>
      </c>
      <c r="I363" s="88">
        <v>0</v>
      </c>
      <c r="J363" s="88">
        <v>273.24142146000003</v>
      </c>
      <c r="K363" s="88">
        <v>322.92167991000002</v>
      </c>
      <c r="L363" s="88">
        <v>372.60193836000002</v>
      </c>
    </row>
    <row r="364" spans="1:12" ht="12.75" customHeight="1" x14ac:dyDescent="0.2">
      <c r="A364" s="87" t="s">
        <v>155</v>
      </c>
      <c r="B364" s="87">
        <v>19</v>
      </c>
      <c r="C364" s="88">
        <v>450.33345912999999</v>
      </c>
      <c r="D364" s="88">
        <v>448.09299415999999</v>
      </c>
      <c r="E364" s="88">
        <v>0</v>
      </c>
      <c r="F364" s="88">
        <v>48.858421679999999</v>
      </c>
      <c r="G364" s="88">
        <v>122.14605419999999</v>
      </c>
      <c r="H364" s="88">
        <v>244.29210841</v>
      </c>
      <c r="I364" s="88">
        <v>0</v>
      </c>
      <c r="J364" s="88">
        <v>268.72131925000002</v>
      </c>
      <c r="K364" s="88">
        <v>317.57974093000001</v>
      </c>
      <c r="L364" s="88">
        <v>366.43816261000001</v>
      </c>
    </row>
    <row r="365" spans="1:12" ht="12.75" customHeight="1" x14ac:dyDescent="0.2">
      <c r="A365" s="87" t="s">
        <v>155</v>
      </c>
      <c r="B365" s="87">
        <v>20</v>
      </c>
      <c r="C365" s="88">
        <v>431.01266491000001</v>
      </c>
      <c r="D365" s="88">
        <v>428.86832328999998</v>
      </c>
      <c r="E365" s="88">
        <v>0</v>
      </c>
      <c r="F365" s="88">
        <v>48.508411549999998</v>
      </c>
      <c r="G365" s="88">
        <v>121.27102888</v>
      </c>
      <c r="H365" s="88">
        <v>242.54205775</v>
      </c>
      <c r="I365" s="88">
        <v>0</v>
      </c>
      <c r="J365" s="88">
        <v>266.79626352999998</v>
      </c>
      <c r="K365" s="88">
        <v>315.30467507999998</v>
      </c>
      <c r="L365" s="88">
        <v>363.81308662999999</v>
      </c>
    </row>
    <row r="366" spans="1:12" ht="12.75" customHeight="1" x14ac:dyDescent="0.2">
      <c r="A366" s="87" t="s">
        <v>155</v>
      </c>
      <c r="B366" s="87">
        <v>21</v>
      </c>
      <c r="C366" s="88">
        <v>443.30795160999998</v>
      </c>
      <c r="D366" s="88">
        <v>441.10243940999999</v>
      </c>
      <c r="E366" s="88">
        <v>0</v>
      </c>
      <c r="F366" s="88">
        <v>49.354461829999998</v>
      </c>
      <c r="G366" s="88">
        <v>123.38615458</v>
      </c>
      <c r="H366" s="88">
        <v>246.77230915999999</v>
      </c>
      <c r="I366" s="88">
        <v>0</v>
      </c>
      <c r="J366" s="88">
        <v>271.44954008000002</v>
      </c>
      <c r="K366" s="88">
        <v>320.80400191000001</v>
      </c>
      <c r="L366" s="88">
        <v>370.15846374</v>
      </c>
    </row>
    <row r="367" spans="1:12" ht="12.75" customHeight="1" x14ac:dyDescent="0.2">
      <c r="A367" s="87" t="s">
        <v>155</v>
      </c>
      <c r="B367" s="87">
        <v>22</v>
      </c>
      <c r="C367" s="88">
        <v>441.43302138000001</v>
      </c>
      <c r="D367" s="88">
        <v>439.23683719000002</v>
      </c>
      <c r="E367" s="88">
        <v>0</v>
      </c>
      <c r="F367" s="88">
        <v>47.781328989999999</v>
      </c>
      <c r="G367" s="88">
        <v>119.45332246</v>
      </c>
      <c r="H367" s="88">
        <v>238.90664493</v>
      </c>
      <c r="I367" s="88">
        <v>0</v>
      </c>
      <c r="J367" s="88">
        <v>262.79730941999998</v>
      </c>
      <c r="K367" s="88">
        <v>310.57863839999999</v>
      </c>
      <c r="L367" s="88">
        <v>358.35996739000001</v>
      </c>
    </row>
    <row r="368" spans="1:12" ht="12.75" customHeight="1" x14ac:dyDescent="0.2">
      <c r="A368" s="87" t="s">
        <v>155</v>
      </c>
      <c r="B368" s="87">
        <v>23</v>
      </c>
      <c r="C368" s="88">
        <v>470.73193427000001</v>
      </c>
      <c r="D368" s="88">
        <v>468.38998435000002</v>
      </c>
      <c r="E368" s="88">
        <v>0</v>
      </c>
      <c r="F368" s="88">
        <v>50.215136049999998</v>
      </c>
      <c r="G368" s="88">
        <v>125.53784013000001</v>
      </c>
      <c r="H368" s="88">
        <v>251.07568026000001</v>
      </c>
      <c r="I368" s="88">
        <v>0</v>
      </c>
      <c r="J368" s="88">
        <v>276.18324827999999</v>
      </c>
      <c r="K368" s="88">
        <v>326.39838433</v>
      </c>
      <c r="L368" s="88">
        <v>376.61352038000001</v>
      </c>
    </row>
    <row r="369" spans="1:12" ht="12.75" customHeight="1" x14ac:dyDescent="0.2">
      <c r="A369" s="87" t="s">
        <v>155</v>
      </c>
      <c r="B369" s="87">
        <v>24</v>
      </c>
      <c r="C369" s="88">
        <v>551.07743075999997</v>
      </c>
      <c r="D369" s="88">
        <v>548.33575199999996</v>
      </c>
      <c r="E369" s="88">
        <v>0</v>
      </c>
      <c r="F369" s="88">
        <v>59.419937470000001</v>
      </c>
      <c r="G369" s="88">
        <v>148.54984367</v>
      </c>
      <c r="H369" s="88">
        <v>297.09968734</v>
      </c>
      <c r="I369" s="88">
        <v>0</v>
      </c>
      <c r="J369" s="88">
        <v>326.80965607000002</v>
      </c>
      <c r="K369" s="88">
        <v>386.22959354</v>
      </c>
      <c r="L369" s="88">
        <v>445.64953100000002</v>
      </c>
    </row>
    <row r="370" spans="1:12" ht="12.75" customHeight="1" x14ac:dyDescent="0.2">
      <c r="A370" s="87" t="s">
        <v>156</v>
      </c>
      <c r="B370" s="87">
        <v>1</v>
      </c>
      <c r="C370" s="88">
        <v>655.78146258000004</v>
      </c>
      <c r="D370" s="88">
        <v>652.51886823999996</v>
      </c>
      <c r="E370" s="88">
        <v>0</v>
      </c>
      <c r="F370" s="88">
        <v>69.339629819999999</v>
      </c>
      <c r="G370" s="88">
        <v>173.34907454</v>
      </c>
      <c r="H370" s="88">
        <v>346.69814909000002</v>
      </c>
      <c r="I370" s="88">
        <v>0</v>
      </c>
      <c r="J370" s="88">
        <v>381.36796399000002</v>
      </c>
      <c r="K370" s="88">
        <v>450.70759380999999</v>
      </c>
      <c r="L370" s="88">
        <v>520.04722362999996</v>
      </c>
    </row>
    <row r="371" spans="1:12" ht="12.75" customHeight="1" x14ac:dyDescent="0.2">
      <c r="A371" s="87" t="s">
        <v>156</v>
      </c>
      <c r="B371" s="87">
        <v>2</v>
      </c>
      <c r="C371" s="88">
        <v>736.96090634999996</v>
      </c>
      <c r="D371" s="88">
        <v>733.29443418000005</v>
      </c>
      <c r="E371" s="88">
        <v>0</v>
      </c>
      <c r="F371" s="88">
        <v>76.177070139999998</v>
      </c>
      <c r="G371" s="88">
        <v>190.44267533999999</v>
      </c>
      <c r="H371" s="88">
        <v>380.88535069</v>
      </c>
      <c r="I371" s="88">
        <v>0</v>
      </c>
      <c r="J371" s="88">
        <v>418.97388575000002</v>
      </c>
      <c r="K371" s="88">
        <v>495.15095588999998</v>
      </c>
      <c r="L371" s="88">
        <v>571.32802603000005</v>
      </c>
    </row>
    <row r="372" spans="1:12" ht="12.75" customHeight="1" x14ac:dyDescent="0.2">
      <c r="A372" s="87" t="s">
        <v>156</v>
      </c>
      <c r="B372" s="87">
        <v>3</v>
      </c>
      <c r="C372" s="88">
        <v>822.78394620999995</v>
      </c>
      <c r="D372" s="88">
        <v>818.69049373999997</v>
      </c>
      <c r="E372" s="88">
        <v>0</v>
      </c>
      <c r="F372" s="88">
        <v>80.178450060000003</v>
      </c>
      <c r="G372" s="88">
        <v>200.44612516000001</v>
      </c>
      <c r="H372" s="88">
        <v>400.89225032000002</v>
      </c>
      <c r="I372" s="88">
        <v>0</v>
      </c>
      <c r="J372" s="88">
        <v>440.98147534999998</v>
      </c>
      <c r="K372" s="88">
        <v>521.15992542000004</v>
      </c>
      <c r="L372" s="88">
        <v>601.33837547999997</v>
      </c>
    </row>
    <row r="373" spans="1:12" ht="12.75" customHeight="1" x14ac:dyDescent="0.2">
      <c r="A373" s="87" t="s">
        <v>156</v>
      </c>
      <c r="B373" s="87">
        <v>4</v>
      </c>
      <c r="C373" s="88">
        <v>787.55454929999996</v>
      </c>
      <c r="D373" s="88">
        <v>783.63636745999997</v>
      </c>
      <c r="E373" s="88">
        <v>0</v>
      </c>
      <c r="F373" s="88">
        <v>82.048502189999994</v>
      </c>
      <c r="G373" s="88">
        <v>205.12125548</v>
      </c>
      <c r="H373" s="88">
        <v>410.24251096</v>
      </c>
      <c r="I373" s="88">
        <v>0</v>
      </c>
      <c r="J373" s="88">
        <v>451.26676206000002</v>
      </c>
      <c r="K373" s="88">
        <v>533.31526425000004</v>
      </c>
      <c r="L373" s="88">
        <v>615.36376643999995</v>
      </c>
    </row>
    <row r="374" spans="1:12" ht="12.75" customHeight="1" x14ac:dyDescent="0.2">
      <c r="A374" s="87" t="s">
        <v>156</v>
      </c>
      <c r="B374" s="87">
        <v>5</v>
      </c>
      <c r="C374" s="88">
        <v>808.28094834000001</v>
      </c>
      <c r="D374" s="88">
        <v>804.25965009000004</v>
      </c>
      <c r="E374" s="88">
        <v>0</v>
      </c>
      <c r="F374" s="88">
        <v>81.991542749999994</v>
      </c>
      <c r="G374" s="88">
        <v>204.97885686999999</v>
      </c>
      <c r="H374" s="88">
        <v>409.95771373999997</v>
      </c>
      <c r="I374" s="88">
        <v>0</v>
      </c>
      <c r="J374" s="88">
        <v>450.95348510999997</v>
      </c>
      <c r="K374" s="88">
        <v>532.94502785999998</v>
      </c>
      <c r="L374" s="88">
        <v>614.93657060999999</v>
      </c>
    </row>
    <row r="375" spans="1:12" ht="12.75" customHeight="1" x14ac:dyDescent="0.2">
      <c r="A375" s="87" t="s">
        <v>156</v>
      </c>
      <c r="B375" s="87">
        <v>6</v>
      </c>
      <c r="C375" s="88">
        <v>764.13988002999997</v>
      </c>
      <c r="D375" s="88">
        <v>760.33818908000001</v>
      </c>
      <c r="E375" s="88">
        <v>0</v>
      </c>
      <c r="F375" s="88">
        <v>79.907159160000006</v>
      </c>
      <c r="G375" s="88">
        <v>199.76789790999999</v>
      </c>
      <c r="H375" s="88">
        <v>399.53579581000002</v>
      </c>
      <c r="I375" s="88">
        <v>0</v>
      </c>
      <c r="J375" s="88">
        <v>439.48937539000002</v>
      </c>
      <c r="K375" s="88">
        <v>519.39653454999996</v>
      </c>
      <c r="L375" s="88">
        <v>599.30369371999996</v>
      </c>
    </row>
    <row r="376" spans="1:12" ht="12.75" customHeight="1" x14ac:dyDescent="0.2">
      <c r="A376" s="87" t="s">
        <v>156</v>
      </c>
      <c r="B376" s="87">
        <v>7</v>
      </c>
      <c r="C376" s="88">
        <v>713.02848704999997</v>
      </c>
      <c r="D376" s="88">
        <v>709.48108163999996</v>
      </c>
      <c r="E376" s="88">
        <v>0</v>
      </c>
      <c r="F376" s="88">
        <v>73.19045801</v>
      </c>
      <c r="G376" s="88">
        <v>182.97614503</v>
      </c>
      <c r="H376" s="88">
        <v>365.95229004999999</v>
      </c>
      <c r="I376" s="88">
        <v>0</v>
      </c>
      <c r="J376" s="88">
        <v>402.54751906000001</v>
      </c>
      <c r="K376" s="88">
        <v>475.73797707</v>
      </c>
      <c r="L376" s="88">
        <v>548.92843507999999</v>
      </c>
    </row>
    <row r="377" spans="1:12" ht="12.75" customHeight="1" x14ac:dyDescent="0.2">
      <c r="A377" s="87" t="s">
        <v>156</v>
      </c>
      <c r="B377" s="87">
        <v>8</v>
      </c>
      <c r="C377" s="88">
        <v>611.56964018999997</v>
      </c>
      <c r="D377" s="88">
        <v>608.52700516000004</v>
      </c>
      <c r="E377" s="88">
        <v>0</v>
      </c>
      <c r="F377" s="88">
        <v>63.930644919999999</v>
      </c>
      <c r="G377" s="88">
        <v>159.82661229999999</v>
      </c>
      <c r="H377" s="88">
        <v>319.65322461</v>
      </c>
      <c r="I377" s="88">
        <v>0</v>
      </c>
      <c r="J377" s="88">
        <v>351.61854706999998</v>
      </c>
      <c r="K377" s="88">
        <v>415.54919199</v>
      </c>
      <c r="L377" s="88">
        <v>479.47983691000002</v>
      </c>
    </row>
    <row r="378" spans="1:12" ht="12.75" customHeight="1" x14ac:dyDescent="0.2">
      <c r="A378" s="87" t="s">
        <v>156</v>
      </c>
      <c r="B378" s="87">
        <v>9</v>
      </c>
      <c r="C378" s="88">
        <v>569.61358857000005</v>
      </c>
      <c r="D378" s="88">
        <v>566.77969012000005</v>
      </c>
      <c r="E378" s="88">
        <v>0</v>
      </c>
      <c r="F378" s="88">
        <v>57.192591470000004</v>
      </c>
      <c r="G378" s="88">
        <v>142.98147867</v>
      </c>
      <c r="H378" s="88">
        <v>285.96295734</v>
      </c>
      <c r="I378" s="88">
        <v>0</v>
      </c>
      <c r="J378" s="88">
        <v>314.55925307000001</v>
      </c>
      <c r="K378" s="88">
        <v>371.75184453999998</v>
      </c>
      <c r="L378" s="88">
        <v>428.94443601</v>
      </c>
    </row>
    <row r="379" spans="1:12" ht="12.75" customHeight="1" x14ac:dyDescent="0.2">
      <c r="A379" s="87" t="s">
        <v>156</v>
      </c>
      <c r="B379" s="87">
        <v>10</v>
      </c>
      <c r="C379" s="88">
        <v>475.76909157</v>
      </c>
      <c r="D379" s="88">
        <v>473.40208116000002</v>
      </c>
      <c r="E379" s="88">
        <v>0</v>
      </c>
      <c r="F379" s="88">
        <v>54.758835140000002</v>
      </c>
      <c r="G379" s="88">
        <v>136.89708784999999</v>
      </c>
      <c r="H379" s="88">
        <v>273.79417568999997</v>
      </c>
      <c r="I379" s="88">
        <v>0</v>
      </c>
      <c r="J379" s="88">
        <v>301.17359326000002</v>
      </c>
      <c r="K379" s="88">
        <v>355.93242839999999</v>
      </c>
      <c r="L379" s="88">
        <v>410.69126354000002</v>
      </c>
    </row>
    <row r="380" spans="1:12" ht="12.75" customHeight="1" x14ac:dyDescent="0.2">
      <c r="A380" s="87" t="s">
        <v>156</v>
      </c>
      <c r="B380" s="87">
        <v>11</v>
      </c>
      <c r="C380" s="88">
        <v>470.10463377000002</v>
      </c>
      <c r="D380" s="88">
        <v>467.76580474999997</v>
      </c>
      <c r="E380" s="88">
        <v>0</v>
      </c>
      <c r="F380" s="88">
        <v>50.85506719</v>
      </c>
      <c r="G380" s="88">
        <v>127.13766798</v>
      </c>
      <c r="H380" s="88">
        <v>254.27533595</v>
      </c>
      <c r="I380" s="88">
        <v>0</v>
      </c>
      <c r="J380" s="88">
        <v>279.70286955</v>
      </c>
      <c r="K380" s="88">
        <v>330.55793674</v>
      </c>
      <c r="L380" s="88">
        <v>381.41300393</v>
      </c>
    </row>
    <row r="381" spans="1:12" ht="12.75" customHeight="1" x14ac:dyDescent="0.2">
      <c r="A381" s="87" t="s">
        <v>156</v>
      </c>
      <c r="B381" s="87">
        <v>12</v>
      </c>
      <c r="C381" s="88">
        <v>492.06270066000002</v>
      </c>
      <c r="D381" s="88">
        <v>489.61462752</v>
      </c>
      <c r="E381" s="88">
        <v>0</v>
      </c>
      <c r="F381" s="88">
        <v>49.937983629999998</v>
      </c>
      <c r="G381" s="88">
        <v>124.84495907</v>
      </c>
      <c r="H381" s="88">
        <v>249.68991815000001</v>
      </c>
      <c r="I381" s="88">
        <v>0</v>
      </c>
      <c r="J381" s="88">
        <v>274.65890996000002</v>
      </c>
      <c r="K381" s="88">
        <v>324.59689358999998</v>
      </c>
      <c r="L381" s="88">
        <v>374.53487722</v>
      </c>
    </row>
    <row r="382" spans="1:12" ht="12.75" customHeight="1" x14ac:dyDescent="0.2">
      <c r="A382" s="87" t="s">
        <v>156</v>
      </c>
      <c r="B382" s="87">
        <v>13</v>
      </c>
      <c r="C382" s="88">
        <v>495.74433944999998</v>
      </c>
      <c r="D382" s="88">
        <v>493.27794970000002</v>
      </c>
      <c r="E382" s="88">
        <v>0</v>
      </c>
      <c r="F382" s="88">
        <v>53.981769229999998</v>
      </c>
      <c r="G382" s="88">
        <v>134.95442306999999</v>
      </c>
      <c r="H382" s="88">
        <v>269.90884613999998</v>
      </c>
      <c r="I382" s="88">
        <v>0</v>
      </c>
      <c r="J382" s="88">
        <v>296.89973075</v>
      </c>
      <c r="K382" s="88">
        <v>350.88149998</v>
      </c>
      <c r="L382" s="88">
        <v>404.86326919999999</v>
      </c>
    </row>
    <row r="383" spans="1:12" ht="12.75" customHeight="1" x14ac:dyDescent="0.2">
      <c r="A383" s="87" t="s">
        <v>156</v>
      </c>
      <c r="B383" s="87">
        <v>14</v>
      </c>
      <c r="C383" s="88">
        <v>501.34180880000002</v>
      </c>
      <c r="D383" s="88">
        <v>498.84757094999998</v>
      </c>
      <c r="E383" s="88">
        <v>0</v>
      </c>
      <c r="F383" s="88">
        <v>54.06746098</v>
      </c>
      <c r="G383" s="88">
        <v>135.16865246</v>
      </c>
      <c r="H383" s="88">
        <v>270.33730492000001</v>
      </c>
      <c r="I383" s="88">
        <v>0</v>
      </c>
      <c r="J383" s="88">
        <v>297.37103540999999</v>
      </c>
      <c r="K383" s="88">
        <v>351.43849640000002</v>
      </c>
      <c r="L383" s="88">
        <v>405.50595737999998</v>
      </c>
    </row>
    <row r="384" spans="1:12" ht="12.75" customHeight="1" x14ac:dyDescent="0.2">
      <c r="A384" s="87" t="s">
        <v>156</v>
      </c>
      <c r="B384" s="87">
        <v>15</v>
      </c>
      <c r="C384" s="88">
        <v>497.72482460999998</v>
      </c>
      <c r="D384" s="88">
        <v>495.24858169999999</v>
      </c>
      <c r="E384" s="88">
        <v>0</v>
      </c>
      <c r="F384" s="88">
        <v>55.291088909999999</v>
      </c>
      <c r="G384" s="88">
        <v>138.22772226999999</v>
      </c>
      <c r="H384" s="88">
        <v>276.45544453999997</v>
      </c>
      <c r="I384" s="88">
        <v>0</v>
      </c>
      <c r="J384" s="88">
        <v>304.10098899000002</v>
      </c>
      <c r="K384" s="88">
        <v>359.3920779</v>
      </c>
      <c r="L384" s="88">
        <v>414.68316680999999</v>
      </c>
    </row>
    <row r="385" spans="1:12" ht="12.75" customHeight="1" x14ac:dyDescent="0.2">
      <c r="A385" s="87" t="s">
        <v>156</v>
      </c>
      <c r="B385" s="87">
        <v>16</v>
      </c>
      <c r="C385" s="88">
        <v>501.68378643</v>
      </c>
      <c r="D385" s="88">
        <v>499.18784719000001</v>
      </c>
      <c r="E385" s="88">
        <v>0</v>
      </c>
      <c r="F385" s="88">
        <v>56.099866779999999</v>
      </c>
      <c r="G385" s="88">
        <v>140.24966695000001</v>
      </c>
      <c r="H385" s="88">
        <v>280.49933390000001</v>
      </c>
      <c r="I385" s="88">
        <v>0</v>
      </c>
      <c r="J385" s="88">
        <v>308.54926727999998</v>
      </c>
      <c r="K385" s="88">
        <v>364.64913405999999</v>
      </c>
      <c r="L385" s="88">
        <v>420.74900084000001</v>
      </c>
    </row>
    <row r="386" spans="1:12" ht="12.75" customHeight="1" x14ac:dyDescent="0.2">
      <c r="A386" s="87" t="s">
        <v>156</v>
      </c>
      <c r="B386" s="87">
        <v>17</v>
      </c>
      <c r="C386" s="88">
        <v>494.38206169</v>
      </c>
      <c r="D386" s="88">
        <v>491.92244943999998</v>
      </c>
      <c r="E386" s="88">
        <v>0</v>
      </c>
      <c r="F386" s="88">
        <v>54.19757774</v>
      </c>
      <c r="G386" s="88">
        <v>135.49394434999999</v>
      </c>
      <c r="H386" s="88">
        <v>270.98788869999998</v>
      </c>
      <c r="I386" s="88">
        <v>0</v>
      </c>
      <c r="J386" s="88">
        <v>298.08667757000001</v>
      </c>
      <c r="K386" s="88">
        <v>352.28425530999999</v>
      </c>
      <c r="L386" s="88">
        <v>406.48183304999998</v>
      </c>
    </row>
    <row r="387" spans="1:12" ht="12.75" customHeight="1" x14ac:dyDescent="0.2">
      <c r="A387" s="87" t="s">
        <v>156</v>
      </c>
      <c r="B387" s="87">
        <v>18</v>
      </c>
      <c r="C387" s="88">
        <v>521.64707727999996</v>
      </c>
      <c r="D387" s="88">
        <v>519.05181818999995</v>
      </c>
      <c r="E387" s="88">
        <v>0</v>
      </c>
      <c r="F387" s="88">
        <v>53.264896299999997</v>
      </c>
      <c r="G387" s="88">
        <v>133.16224076</v>
      </c>
      <c r="H387" s="88">
        <v>266.32448152000001</v>
      </c>
      <c r="I387" s="88">
        <v>0</v>
      </c>
      <c r="J387" s="88">
        <v>292.95692967000002</v>
      </c>
      <c r="K387" s="88">
        <v>346.22182598000001</v>
      </c>
      <c r="L387" s="88">
        <v>399.48672227999998</v>
      </c>
    </row>
    <row r="388" spans="1:12" ht="12.75" customHeight="1" x14ac:dyDescent="0.2">
      <c r="A388" s="87" t="s">
        <v>156</v>
      </c>
      <c r="B388" s="87">
        <v>19</v>
      </c>
      <c r="C388" s="88">
        <v>519.81461502000002</v>
      </c>
      <c r="D388" s="88">
        <v>517.22847265999997</v>
      </c>
      <c r="E388" s="88">
        <v>0</v>
      </c>
      <c r="F388" s="88">
        <v>51.315763609999998</v>
      </c>
      <c r="G388" s="88">
        <v>128.28940903</v>
      </c>
      <c r="H388" s="88">
        <v>256.57881805</v>
      </c>
      <c r="I388" s="88">
        <v>0</v>
      </c>
      <c r="J388" s="88">
        <v>282.23669985999999</v>
      </c>
      <c r="K388" s="88">
        <v>333.55246347000002</v>
      </c>
      <c r="L388" s="88">
        <v>384.86822708</v>
      </c>
    </row>
    <row r="389" spans="1:12" ht="12.75" customHeight="1" x14ac:dyDescent="0.2">
      <c r="A389" s="87" t="s">
        <v>156</v>
      </c>
      <c r="B389" s="87">
        <v>20</v>
      </c>
      <c r="C389" s="88">
        <v>483.17880432999999</v>
      </c>
      <c r="D389" s="88">
        <v>480.77492968000001</v>
      </c>
      <c r="E389" s="88">
        <v>0</v>
      </c>
      <c r="F389" s="88">
        <v>49.319081230000002</v>
      </c>
      <c r="G389" s="88">
        <v>123.29770306</v>
      </c>
      <c r="H389" s="88">
        <v>246.59540612999999</v>
      </c>
      <c r="I389" s="88">
        <v>0</v>
      </c>
      <c r="J389" s="88">
        <v>271.25494673999998</v>
      </c>
      <c r="K389" s="88">
        <v>320.57402796000002</v>
      </c>
      <c r="L389" s="88">
        <v>369.89310919000002</v>
      </c>
    </row>
    <row r="390" spans="1:12" ht="12.75" customHeight="1" x14ac:dyDescent="0.2">
      <c r="A390" s="87" t="s">
        <v>156</v>
      </c>
      <c r="B390" s="87">
        <v>21</v>
      </c>
      <c r="C390" s="88">
        <v>483.99603280000002</v>
      </c>
      <c r="D390" s="88">
        <v>481.58809234</v>
      </c>
      <c r="E390" s="88">
        <v>0</v>
      </c>
      <c r="F390" s="88">
        <v>50.44461785</v>
      </c>
      <c r="G390" s="88">
        <v>126.11154461</v>
      </c>
      <c r="H390" s="88">
        <v>252.22308923</v>
      </c>
      <c r="I390" s="88">
        <v>0</v>
      </c>
      <c r="J390" s="88">
        <v>277.44539815000002</v>
      </c>
      <c r="K390" s="88">
        <v>327.89001598999999</v>
      </c>
      <c r="L390" s="88">
        <v>378.33463383999998</v>
      </c>
    </row>
    <row r="391" spans="1:12" ht="12.75" customHeight="1" x14ac:dyDescent="0.2">
      <c r="A391" s="87" t="s">
        <v>156</v>
      </c>
      <c r="B391" s="87">
        <v>22</v>
      </c>
      <c r="C391" s="88">
        <v>471.22092967999998</v>
      </c>
      <c r="D391" s="88">
        <v>468.87654694999998</v>
      </c>
      <c r="E391" s="88">
        <v>0</v>
      </c>
      <c r="F391" s="88">
        <v>48.925208869999999</v>
      </c>
      <c r="G391" s="88">
        <v>122.31302217</v>
      </c>
      <c r="H391" s="88">
        <v>244.62604433999999</v>
      </c>
      <c r="I391" s="88">
        <v>0</v>
      </c>
      <c r="J391" s="88">
        <v>269.08864877000002</v>
      </c>
      <c r="K391" s="88">
        <v>318.01385764000003</v>
      </c>
      <c r="L391" s="88">
        <v>366.93906650999998</v>
      </c>
    </row>
    <row r="392" spans="1:12" ht="12.75" customHeight="1" x14ac:dyDescent="0.2">
      <c r="A392" s="87" t="s">
        <v>156</v>
      </c>
      <c r="B392" s="87">
        <v>23</v>
      </c>
      <c r="C392" s="88">
        <v>536.10552361999999</v>
      </c>
      <c r="D392" s="88">
        <v>533.43833196000003</v>
      </c>
      <c r="E392" s="88">
        <v>0</v>
      </c>
      <c r="F392" s="88">
        <v>52.677652770000002</v>
      </c>
      <c r="G392" s="88">
        <v>131.69413191999999</v>
      </c>
      <c r="H392" s="88">
        <v>263.38826383999998</v>
      </c>
      <c r="I392" s="88">
        <v>0</v>
      </c>
      <c r="J392" s="88">
        <v>289.72709021999998</v>
      </c>
      <c r="K392" s="88">
        <v>342.40474298999999</v>
      </c>
      <c r="L392" s="88">
        <v>395.08239576</v>
      </c>
    </row>
    <row r="393" spans="1:12" ht="12.75" customHeight="1" x14ac:dyDescent="0.2">
      <c r="A393" s="87" t="s">
        <v>156</v>
      </c>
      <c r="B393" s="87">
        <v>24</v>
      </c>
      <c r="C393" s="88">
        <v>607.86713191000001</v>
      </c>
      <c r="D393" s="88">
        <v>604.84291731999997</v>
      </c>
      <c r="E393" s="88">
        <v>0</v>
      </c>
      <c r="F393" s="88">
        <v>62.494343720000003</v>
      </c>
      <c r="G393" s="88">
        <v>156.23585931</v>
      </c>
      <c r="H393" s="88">
        <v>312.47171861999999</v>
      </c>
      <c r="I393" s="88">
        <v>0</v>
      </c>
      <c r="J393" s="88">
        <v>343.71889048000003</v>
      </c>
      <c r="K393" s="88">
        <v>406.21323419999999</v>
      </c>
      <c r="L393" s="88">
        <v>468.70757792000001</v>
      </c>
    </row>
    <row r="394" spans="1:12" ht="12.75" customHeight="1" x14ac:dyDescent="0.2">
      <c r="A394" s="87" t="s">
        <v>157</v>
      </c>
      <c r="B394" s="87">
        <v>1</v>
      </c>
      <c r="C394" s="88">
        <v>649.46190953999997</v>
      </c>
      <c r="D394" s="88">
        <v>646.23075575999997</v>
      </c>
      <c r="E394" s="88">
        <v>0</v>
      </c>
      <c r="F394" s="88">
        <v>70.084814210000005</v>
      </c>
      <c r="G394" s="88">
        <v>175.21203553000001</v>
      </c>
      <c r="H394" s="88">
        <v>350.42407106000002</v>
      </c>
      <c r="I394" s="88">
        <v>0</v>
      </c>
      <c r="J394" s="88">
        <v>385.46647816000001</v>
      </c>
      <c r="K394" s="88">
        <v>455.55129237</v>
      </c>
      <c r="L394" s="88">
        <v>525.63610658000005</v>
      </c>
    </row>
    <row r="395" spans="1:12" ht="12.75" customHeight="1" x14ac:dyDescent="0.2">
      <c r="A395" s="87" t="s">
        <v>157</v>
      </c>
      <c r="B395" s="87">
        <v>2</v>
      </c>
      <c r="C395" s="88">
        <v>702.16696780999996</v>
      </c>
      <c r="D395" s="88">
        <v>698.67359981000004</v>
      </c>
      <c r="E395" s="88">
        <v>0</v>
      </c>
      <c r="F395" s="88">
        <v>73.376314679999993</v>
      </c>
      <c r="G395" s="88">
        <v>183.44078669000001</v>
      </c>
      <c r="H395" s="88">
        <v>366.88157338000002</v>
      </c>
      <c r="I395" s="88">
        <v>0</v>
      </c>
      <c r="J395" s="88">
        <v>403.56973070999999</v>
      </c>
      <c r="K395" s="88">
        <v>476.94604538999999</v>
      </c>
      <c r="L395" s="88">
        <v>550.32236006000005</v>
      </c>
    </row>
    <row r="396" spans="1:12" ht="12.75" customHeight="1" x14ac:dyDescent="0.2">
      <c r="A396" s="87" t="s">
        <v>157</v>
      </c>
      <c r="B396" s="87">
        <v>3</v>
      </c>
      <c r="C396" s="88">
        <v>761.44048358999999</v>
      </c>
      <c r="D396" s="88">
        <v>757.65222247999998</v>
      </c>
      <c r="E396" s="88">
        <v>0</v>
      </c>
      <c r="F396" s="88">
        <v>76.529223509999994</v>
      </c>
      <c r="G396" s="88">
        <v>191.32305878</v>
      </c>
      <c r="H396" s="88">
        <v>382.64611755999999</v>
      </c>
      <c r="I396" s="88">
        <v>0</v>
      </c>
      <c r="J396" s="88">
        <v>420.91072931000002</v>
      </c>
      <c r="K396" s="88">
        <v>497.43995281999997</v>
      </c>
      <c r="L396" s="88">
        <v>573.96917632999998</v>
      </c>
    </row>
    <row r="397" spans="1:12" ht="12.75" customHeight="1" x14ac:dyDescent="0.2">
      <c r="A397" s="87" t="s">
        <v>157</v>
      </c>
      <c r="B397" s="87">
        <v>4</v>
      </c>
      <c r="C397" s="88">
        <v>839.27207469999996</v>
      </c>
      <c r="D397" s="88">
        <v>835.09659174000001</v>
      </c>
      <c r="E397" s="88">
        <v>0</v>
      </c>
      <c r="F397" s="88">
        <v>77.658634320000004</v>
      </c>
      <c r="G397" s="88">
        <v>194.1465858</v>
      </c>
      <c r="H397" s="88">
        <v>388.29317161</v>
      </c>
      <c r="I397" s="88">
        <v>0</v>
      </c>
      <c r="J397" s="88">
        <v>427.12248877000002</v>
      </c>
      <c r="K397" s="88">
        <v>504.78112308999999</v>
      </c>
      <c r="L397" s="88">
        <v>582.43975740999997</v>
      </c>
    </row>
    <row r="398" spans="1:12" ht="12.75" customHeight="1" x14ac:dyDescent="0.2">
      <c r="A398" s="87" t="s">
        <v>157</v>
      </c>
      <c r="B398" s="87">
        <v>5</v>
      </c>
      <c r="C398" s="88">
        <v>752.45246802999998</v>
      </c>
      <c r="D398" s="88">
        <v>748.70892341000001</v>
      </c>
      <c r="E398" s="88">
        <v>0</v>
      </c>
      <c r="F398" s="88">
        <v>77.409882870000004</v>
      </c>
      <c r="G398" s="88">
        <v>193.52470718000001</v>
      </c>
      <c r="H398" s="88">
        <v>387.04941435000001</v>
      </c>
      <c r="I398" s="88">
        <v>0</v>
      </c>
      <c r="J398" s="88">
        <v>425.75435578999998</v>
      </c>
      <c r="K398" s="88">
        <v>503.16423866000002</v>
      </c>
      <c r="L398" s="88">
        <v>580.57412152999996</v>
      </c>
    </row>
    <row r="399" spans="1:12" ht="12.75" customHeight="1" x14ac:dyDescent="0.2">
      <c r="A399" s="87" t="s">
        <v>157</v>
      </c>
      <c r="B399" s="87">
        <v>6</v>
      </c>
      <c r="C399" s="88">
        <v>733.96325547000004</v>
      </c>
      <c r="D399" s="88">
        <v>730.31169698999997</v>
      </c>
      <c r="E399" s="88">
        <v>0</v>
      </c>
      <c r="F399" s="88">
        <v>76.111919150000006</v>
      </c>
      <c r="G399" s="88">
        <v>190.27979787999999</v>
      </c>
      <c r="H399" s="88">
        <v>380.55959576999999</v>
      </c>
      <c r="I399" s="88">
        <v>0</v>
      </c>
      <c r="J399" s="88">
        <v>418.61555534000001</v>
      </c>
      <c r="K399" s="88">
        <v>494.72747449000002</v>
      </c>
      <c r="L399" s="88">
        <v>570.83939365000003</v>
      </c>
    </row>
    <row r="400" spans="1:12" ht="12.75" customHeight="1" x14ac:dyDescent="0.2">
      <c r="A400" s="87" t="s">
        <v>157</v>
      </c>
      <c r="B400" s="87">
        <v>7</v>
      </c>
      <c r="C400" s="88">
        <v>658.39832731000001</v>
      </c>
      <c r="D400" s="88">
        <v>655.12271373999999</v>
      </c>
      <c r="E400" s="88">
        <v>0</v>
      </c>
      <c r="F400" s="88">
        <v>69.511143329999996</v>
      </c>
      <c r="G400" s="88">
        <v>173.77785833999999</v>
      </c>
      <c r="H400" s="88">
        <v>347.55571666999998</v>
      </c>
      <c r="I400" s="88">
        <v>0</v>
      </c>
      <c r="J400" s="88">
        <v>382.31128833999998</v>
      </c>
      <c r="K400" s="88">
        <v>451.82243167000001</v>
      </c>
      <c r="L400" s="88">
        <v>521.33357501</v>
      </c>
    </row>
    <row r="401" spans="1:12" ht="12.75" customHeight="1" x14ac:dyDescent="0.2">
      <c r="A401" s="87" t="s">
        <v>157</v>
      </c>
      <c r="B401" s="87">
        <v>8</v>
      </c>
      <c r="C401" s="88">
        <v>575.64684139999997</v>
      </c>
      <c r="D401" s="88">
        <v>572.78292677000002</v>
      </c>
      <c r="E401" s="88">
        <v>0</v>
      </c>
      <c r="F401" s="88">
        <v>60.696771140000003</v>
      </c>
      <c r="G401" s="88">
        <v>151.74192785</v>
      </c>
      <c r="H401" s="88">
        <v>303.48385568999998</v>
      </c>
      <c r="I401" s="88">
        <v>0</v>
      </c>
      <c r="J401" s="88">
        <v>333.83224125999999</v>
      </c>
      <c r="K401" s="88">
        <v>394.5290124</v>
      </c>
      <c r="L401" s="88">
        <v>455.22578354000001</v>
      </c>
    </row>
    <row r="402" spans="1:12" ht="12.75" customHeight="1" x14ac:dyDescent="0.2">
      <c r="A402" s="87" t="s">
        <v>157</v>
      </c>
      <c r="B402" s="87">
        <v>9</v>
      </c>
      <c r="C402" s="88">
        <v>531.28544490000002</v>
      </c>
      <c r="D402" s="88">
        <v>528.64223373000004</v>
      </c>
      <c r="E402" s="88">
        <v>0</v>
      </c>
      <c r="F402" s="88">
        <v>56.394370500000001</v>
      </c>
      <c r="G402" s="88">
        <v>140.98592625000001</v>
      </c>
      <c r="H402" s="88">
        <v>281.97185251000002</v>
      </c>
      <c r="I402" s="88">
        <v>0</v>
      </c>
      <c r="J402" s="88">
        <v>310.16903775999998</v>
      </c>
      <c r="K402" s="88">
        <v>366.56340826000002</v>
      </c>
      <c r="L402" s="88">
        <v>422.95777876</v>
      </c>
    </row>
    <row r="403" spans="1:12" ht="12.75" customHeight="1" x14ac:dyDescent="0.2">
      <c r="A403" s="87" t="s">
        <v>157</v>
      </c>
      <c r="B403" s="87">
        <v>10</v>
      </c>
      <c r="C403" s="88">
        <v>455.11324174999999</v>
      </c>
      <c r="D403" s="88">
        <v>452.84899676999999</v>
      </c>
      <c r="E403" s="88">
        <v>0</v>
      </c>
      <c r="F403" s="88">
        <v>51.607189150000004</v>
      </c>
      <c r="G403" s="88">
        <v>129.01797286999999</v>
      </c>
      <c r="H403" s="88">
        <v>258.03594573999999</v>
      </c>
      <c r="I403" s="88">
        <v>0</v>
      </c>
      <c r="J403" s="88">
        <v>283.83954031000002</v>
      </c>
      <c r="K403" s="88">
        <v>335.44672945999997</v>
      </c>
      <c r="L403" s="88">
        <v>387.05391859999997</v>
      </c>
    </row>
    <row r="404" spans="1:12" ht="12.75" customHeight="1" x14ac:dyDescent="0.2">
      <c r="A404" s="87" t="s">
        <v>157</v>
      </c>
      <c r="B404" s="87">
        <v>11</v>
      </c>
      <c r="C404" s="88">
        <v>485.07029683000002</v>
      </c>
      <c r="D404" s="88">
        <v>482.65701177</v>
      </c>
      <c r="E404" s="88">
        <v>0</v>
      </c>
      <c r="F404" s="88">
        <v>49.016320380000003</v>
      </c>
      <c r="G404" s="88">
        <v>122.54080095</v>
      </c>
      <c r="H404" s="88">
        <v>245.08160189</v>
      </c>
      <c r="I404" s="88">
        <v>0</v>
      </c>
      <c r="J404" s="88">
        <v>269.58976208000001</v>
      </c>
      <c r="K404" s="88">
        <v>318.60608245999998</v>
      </c>
      <c r="L404" s="88">
        <v>367.62240284000001</v>
      </c>
    </row>
    <row r="405" spans="1:12" ht="12.75" customHeight="1" x14ac:dyDescent="0.2">
      <c r="A405" s="87" t="s">
        <v>157</v>
      </c>
      <c r="B405" s="87">
        <v>12</v>
      </c>
      <c r="C405" s="88">
        <v>481.89661862000003</v>
      </c>
      <c r="D405" s="88">
        <v>479.499123</v>
      </c>
      <c r="E405" s="88">
        <v>0</v>
      </c>
      <c r="F405" s="88">
        <v>46.379033200000002</v>
      </c>
      <c r="G405" s="88">
        <v>115.94758299999999</v>
      </c>
      <c r="H405" s="88">
        <v>231.89516599000001</v>
      </c>
      <c r="I405" s="88">
        <v>0</v>
      </c>
      <c r="J405" s="88">
        <v>255.08468259</v>
      </c>
      <c r="K405" s="88">
        <v>301.46371578999998</v>
      </c>
      <c r="L405" s="88">
        <v>347.84274899000002</v>
      </c>
    </row>
    <row r="406" spans="1:12" ht="12.75" customHeight="1" x14ac:dyDescent="0.2">
      <c r="A406" s="87" t="s">
        <v>157</v>
      </c>
      <c r="B406" s="87">
        <v>13</v>
      </c>
      <c r="C406" s="88">
        <v>479.68644876000002</v>
      </c>
      <c r="D406" s="88">
        <v>477.29994900999998</v>
      </c>
      <c r="E406" s="88">
        <v>0</v>
      </c>
      <c r="F406" s="88">
        <v>47.22290332</v>
      </c>
      <c r="G406" s="88">
        <v>118.05725830999999</v>
      </c>
      <c r="H406" s="88">
        <v>236.11451661000001</v>
      </c>
      <c r="I406" s="88">
        <v>0</v>
      </c>
      <c r="J406" s="88">
        <v>259.72596827000001</v>
      </c>
      <c r="K406" s="88">
        <v>306.94887159000001</v>
      </c>
      <c r="L406" s="88">
        <v>354.17177492000002</v>
      </c>
    </row>
    <row r="407" spans="1:12" ht="12.75" customHeight="1" x14ac:dyDescent="0.2">
      <c r="A407" s="87" t="s">
        <v>157</v>
      </c>
      <c r="B407" s="87">
        <v>14</v>
      </c>
      <c r="C407" s="88">
        <v>551.53547398000001</v>
      </c>
      <c r="D407" s="88">
        <v>548.79151639999998</v>
      </c>
      <c r="E407" s="88">
        <v>0</v>
      </c>
      <c r="F407" s="88">
        <v>46.981718739999998</v>
      </c>
      <c r="G407" s="88">
        <v>117.45429686</v>
      </c>
      <c r="H407" s="88">
        <v>234.90859370999999</v>
      </c>
      <c r="I407" s="88">
        <v>0</v>
      </c>
      <c r="J407" s="88">
        <v>258.39945308</v>
      </c>
      <c r="K407" s="88">
        <v>305.38117182000002</v>
      </c>
      <c r="L407" s="88">
        <v>352.36289056999999</v>
      </c>
    </row>
    <row r="408" spans="1:12" ht="12.75" customHeight="1" x14ac:dyDescent="0.2">
      <c r="A408" s="87" t="s">
        <v>157</v>
      </c>
      <c r="B408" s="87">
        <v>15</v>
      </c>
      <c r="C408" s="88">
        <v>612.54304803000002</v>
      </c>
      <c r="D408" s="88">
        <v>609.49557017999996</v>
      </c>
      <c r="E408" s="88">
        <v>0</v>
      </c>
      <c r="F408" s="88">
        <v>47.165646619999997</v>
      </c>
      <c r="G408" s="88">
        <v>117.91411655</v>
      </c>
      <c r="H408" s="88">
        <v>235.82823309</v>
      </c>
      <c r="I408" s="88">
        <v>0</v>
      </c>
      <c r="J408" s="88">
        <v>259.41105640000001</v>
      </c>
      <c r="K408" s="88">
        <v>306.57670302000002</v>
      </c>
      <c r="L408" s="88">
        <v>353.74234963999999</v>
      </c>
    </row>
    <row r="409" spans="1:12" ht="12.75" customHeight="1" x14ac:dyDescent="0.2">
      <c r="A409" s="87" t="s">
        <v>157</v>
      </c>
      <c r="B409" s="87">
        <v>16</v>
      </c>
      <c r="C409" s="88">
        <v>463.09549285999998</v>
      </c>
      <c r="D409" s="88">
        <v>460.79153517999998</v>
      </c>
      <c r="E409" s="88">
        <v>0</v>
      </c>
      <c r="F409" s="88">
        <v>47.716389820000003</v>
      </c>
      <c r="G409" s="88">
        <v>119.29097453999999</v>
      </c>
      <c r="H409" s="88">
        <v>238.58194907999999</v>
      </c>
      <c r="I409" s="88">
        <v>0</v>
      </c>
      <c r="J409" s="88">
        <v>262.44014399000002</v>
      </c>
      <c r="K409" s="88">
        <v>310.15653379999998</v>
      </c>
      <c r="L409" s="88">
        <v>357.87292361999999</v>
      </c>
    </row>
    <row r="410" spans="1:12" ht="12.75" customHeight="1" x14ac:dyDescent="0.2">
      <c r="A410" s="87" t="s">
        <v>157</v>
      </c>
      <c r="B410" s="87">
        <v>17</v>
      </c>
      <c r="C410" s="88">
        <v>471.25448632000001</v>
      </c>
      <c r="D410" s="88">
        <v>468.90993664000001</v>
      </c>
      <c r="E410" s="88">
        <v>0</v>
      </c>
      <c r="F410" s="88">
        <v>48.393145760000003</v>
      </c>
      <c r="G410" s="88">
        <v>120.9828644</v>
      </c>
      <c r="H410" s="88">
        <v>241.96572879999999</v>
      </c>
      <c r="I410" s="88">
        <v>0</v>
      </c>
      <c r="J410" s="88">
        <v>266.16230166999998</v>
      </c>
      <c r="K410" s="88">
        <v>314.55544743000002</v>
      </c>
      <c r="L410" s="88">
        <v>362.94859319</v>
      </c>
    </row>
    <row r="411" spans="1:12" ht="12.75" customHeight="1" x14ac:dyDescent="0.2">
      <c r="A411" s="87" t="s">
        <v>157</v>
      </c>
      <c r="B411" s="87">
        <v>18</v>
      </c>
      <c r="C411" s="88">
        <v>503.7614178</v>
      </c>
      <c r="D411" s="88">
        <v>501.25514208999999</v>
      </c>
      <c r="E411" s="88">
        <v>0</v>
      </c>
      <c r="F411" s="88">
        <v>48.294599069999997</v>
      </c>
      <c r="G411" s="88">
        <v>120.73649767000001</v>
      </c>
      <c r="H411" s="88">
        <v>241.47299534000001</v>
      </c>
      <c r="I411" s="88">
        <v>0</v>
      </c>
      <c r="J411" s="88">
        <v>265.62029487000001</v>
      </c>
      <c r="K411" s="88">
        <v>313.91489394000001</v>
      </c>
      <c r="L411" s="88">
        <v>362.20949301000002</v>
      </c>
    </row>
    <row r="412" spans="1:12" ht="12.75" customHeight="1" x14ac:dyDescent="0.2">
      <c r="A412" s="87" t="s">
        <v>157</v>
      </c>
      <c r="B412" s="87">
        <v>19</v>
      </c>
      <c r="C412" s="88">
        <v>505.50892481</v>
      </c>
      <c r="D412" s="88">
        <v>502.99395503</v>
      </c>
      <c r="E412" s="88">
        <v>0</v>
      </c>
      <c r="F412" s="88">
        <v>47.618802369999997</v>
      </c>
      <c r="G412" s="88">
        <v>119.04700593</v>
      </c>
      <c r="H412" s="88">
        <v>238.09401185999999</v>
      </c>
      <c r="I412" s="88">
        <v>0</v>
      </c>
      <c r="J412" s="88">
        <v>261.90341304999998</v>
      </c>
      <c r="K412" s="88">
        <v>309.52221542000001</v>
      </c>
      <c r="L412" s="88">
        <v>357.14101778999998</v>
      </c>
    </row>
    <row r="413" spans="1:12" ht="12.75" customHeight="1" x14ac:dyDescent="0.2">
      <c r="A413" s="87" t="s">
        <v>157</v>
      </c>
      <c r="B413" s="87">
        <v>20</v>
      </c>
      <c r="C413" s="88">
        <v>459.54534430000001</v>
      </c>
      <c r="D413" s="88">
        <v>457.25904904999999</v>
      </c>
      <c r="E413" s="88">
        <v>0</v>
      </c>
      <c r="F413" s="88">
        <v>46.957690280000001</v>
      </c>
      <c r="G413" s="88">
        <v>117.39422570000001</v>
      </c>
      <c r="H413" s="88">
        <v>234.78845140000001</v>
      </c>
      <c r="I413" s="88">
        <v>0</v>
      </c>
      <c r="J413" s="88">
        <v>258.26729653000001</v>
      </c>
      <c r="K413" s="88">
        <v>305.22498681000002</v>
      </c>
      <c r="L413" s="88">
        <v>352.18267709000003</v>
      </c>
    </row>
    <row r="414" spans="1:12" ht="12.75" customHeight="1" x14ac:dyDescent="0.2">
      <c r="A414" s="87" t="s">
        <v>157</v>
      </c>
      <c r="B414" s="87">
        <v>21</v>
      </c>
      <c r="C414" s="88">
        <v>448.87373977999999</v>
      </c>
      <c r="D414" s="88">
        <v>446.64053709000001</v>
      </c>
      <c r="E414" s="88">
        <v>0</v>
      </c>
      <c r="F414" s="88">
        <v>47.758634569999998</v>
      </c>
      <c r="G414" s="88">
        <v>119.39658643</v>
      </c>
      <c r="H414" s="88">
        <v>238.79317287000001</v>
      </c>
      <c r="I414" s="88">
        <v>0</v>
      </c>
      <c r="J414" s="88">
        <v>262.67249014999999</v>
      </c>
      <c r="K414" s="88">
        <v>310.43112472000001</v>
      </c>
      <c r="L414" s="88">
        <v>358.18975929999999</v>
      </c>
    </row>
    <row r="415" spans="1:12" ht="12.75" customHeight="1" x14ac:dyDescent="0.2">
      <c r="A415" s="87" t="s">
        <v>157</v>
      </c>
      <c r="B415" s="87">
        <v>22</v>
      </c>
      <c r="C415" s="88">
        <v>422.24583804000002</v>
      </c>
      <c r="D415" s="88">
        <v>420.14511248000002</v>
      </c>
      <c r="E415" s="88">
        <v>0</v>
      </c>
      <c r="F415" s="88">
        <v>45.527258600000003</v>
      </c>
      <c r="G415" s="88">
        <v>113.81814649</v>
      </c>
      <c r="H415" s="88">
        <v>227.63629298000001</v>
      </c>
      <c r="I415" s="88">
        <v>0</v>
      </c>
      <c r="J415" s="88">
        <v>250.39992226999999</v>
      </c>
      <c r="K415" s="88">
        <v>295.92718086999997</v>
      </c>
      <c r="L415" s="88">
        <v>341.45443946</v>
      </c>
    </row>
    <row r="416" spans="1:12" ht="12.75" customHeight="1" x14ac:dyDescent="0.2">
      <c r="A416" s="87" t="s">
        <v>157</v>
      </c>
      <c r="B416" s="87">
        <v>23</v>
      </c>
      <c r="C416" s="88">
        <v>438.99193523000002</v>
      </c>
      <c r="D416" s="88">
        <v>436.80789575</v>
      </c>
      <c r="E416" s="88">
        <v>0</v>
      </c>
      <c r="F416" s="88">
        <v>47.67767619</v>
      </c>
      <c r="G416" s="88">
        <v>119.19419048</v>
      </c>
      <c r="H416" s="88">
        <v>238.38838096000001</v>
      </c>
      <c r="I416" s="88">
        <v>0</v>
      </c>
      <c r="J416" s="88">
        <v>262.22721905999998</v>
      </c>
      <c r="K416" s="88">
        <v>309.90489524999998</v>
      </c>
      <c r="L416" s="88">
        <v>357.58257143999998</v>
      </c>
    </row>
    <row r="417" spans="1:12" ht="12.75" customHeight="1" x14ac:dyDescent="0.2">
      <c r="A417" s="87" t="s">
        <v>157</v>
      </c>
      <c r="B417" s="87">
        <v>24</v>
      </c>
      <c r="C417" s="88">
        <v>528.86531640999999</v>
      </c>
      <c r="D417" s="88">
        <v>526.23414567999998</v>
      </c>
      <c r="E417" s="88">
        <v>0</v>
      </c>
      <c r="F417" s="88">
        <v>57.756134359999997</v>
      </c>
      <c r="G417" s="88">
        <v>144.39033591</v>
      </c>
      <c r="H417" s="88">
        <v>288.78067182000001</v>
      </c>
      <c r="I417" s="88">
        <v>0</v>
      </c>
      <c r="J417" s="88">
        <v>317.65873900000003</v>
      </c>
      <c r="K417" s="88">
        <v>375.41487337000001</v>
      </c>
      <c r="L417" s="88">
        <v>433.17100772999999</v>
      </c>
    </row>
    <row r="418" spans="1:12" ht="12.75" customHeight="1" x14ac:dyDescent="0.2">
      <c r="A418" s="87" t="s">
        <v>158</v>
      </c>
      <c r="B418" s="87">
        <v>1</v>
      </c>
      <c r="C418" s="88">
        <v>654.97411010999997</v>
      </c>
      <c r="D418" s="88">
        <v>651.71553244999996</v>
      </c>
      <c r="E418" s="88">
        <v>0</v>
      </c>
      <c r="F418" s="88">
        <v>66.152447280000004</v>
      </c>
      <c r="G418" s="88">
        <v>165.3811182</v>
      </c>
      <c r="H418" s="88">
        <v>330.76223640000001</v>
      </c>
      <c r="I418" s="88">
        <v>0</v>
      </c>
      <c r="J418" s="88">
        <v>363.83846003000002</v>
      </c>
      <c r="K418" s="88">
        <v>429.99090731000001</v>
      </c>
      <c r="L418" s="88">
        <v>496.14335459</v>
      </c>
    </row>
    <row r="419" spans="1:12" ht="12.75" customHeight="1" x14ac:dyDescent="0.2">
      <c r="A419" s="87" t="s">
        <v>158</v>
      </c>
      <c r="B419" s="87">
        <v>2</v>
      </c>
      <c r="C419" s="88">
        <v>722.86222496000005</v>
      </c>
      <c r="D419" s="88">
        <v>719.26589548000004</v>
      </c>
      <c r="E419" s="88">
        <v>0</v>
      </c>
      <c r="F419" s="88">
        <v>73.167489489999994</v>
      </c>
      <c r="G419" s="88">
        <v>182.91872373999999</v>
      </c>
      <c r="H419" s="88">
        <v>365.83744746999997</v>
      </c>
      <c r="I419" s="88">
        <v>0</v>
      </c>
      <c r="J419" s="88">
        <v>402.42119222000002</v>
      </c>
      <c r="K419" s="88">
        <v>475.58868171</v>
      </c>
      <c r="L419" s="88">
        <v>548.75617121000005</v>
      </c>
    </row>
    <row r="420" spans="1:12" ht="12.75" customHeight="1" x14ac:dyDescent="0.2">
      <c r="A420" s="87" t="s">
        <v>158</v>
      </c>
      <c r="B420" s="87">
        <v>3</v>
      </c>
      <c r="C420" s="88">
        <v>757.19498146000001</v>
      </c>
      <c r="D420" s="88">
        <v>753.42784225000003</v>
      </c>
      <c r="E420" s="88">
        <v>0</v>
      </c>
      <c r="F420" s="88">
        <v>77.144372559999994</v>
      </c>
      <c r="G420" s="88">
        <v>192.86093141000001</v>
      </c>
      <c r="H420" s="88">
        <v>385.72186282000001</v>
      </c>
      <c r="I420" s="88">
        <v>0</v>
      </c>
      <c r="J420" s="88">
        <v>424.2940491</v>
      </c>
      <c r="K420" s="88">
        <v>501.43842166000002</v>
      </c>
      <c r="L420" s="88">
        <v>578.58279421999998</v>
      </c>
    </row>
    <row r="421" spans="1:12" ht="12.75" customHeight="1" x14ac:dyDescent="0.2">
      <c r="A421" s="87" t="s">
        <v>158</v>
      </c>
      <c r="B421" s="87">
        <v>4</v>
      </c>
      <c r="C421" s="88">
        <v>763.86751011000001</v>
      </c>
      <c r="D421" s="88">
        <v>760.06717423999999</v>
      </c>
      <c r="E421" s="88">
        <v>0</v>
      </c>
      <c r="F421" s="88">
        <v>77.988885150000002</v>
      </c>
      <c r="G421" s="88">
        <v>194.97221286999999</v>
      </c>
      <c r="H421" s="88">
        <v>389.94442573999999</v>
      </c>
      <c r="I421" s="88">
        <v>0</v>
      </c>
      <c r="J421" s="88">
        <v>428.93886830999998</v>
      </c>
      <c r="K421" s="88">
        <v>506.92775346000002</v>
      </c>
      <c r="L421" s="88">
        <v>584.91663860999995</v>
      </c>
    </row>
    <row r="422" spans="1:12" ht="12.75" customHeight="1" x14ac:dyDescent="0.2">
      <c r="A422" s="87" t="s">
        <v>158</v>
      </c>
      <c r="B422" s="87">
        <v>5</v>
      </c>
      <c r="C422" s="88">
        <v>775.19133122999995</v>
      </c>
      <c r="D422" s="88">
        <v>771.33465794000006</v>
      </c>
      <c r="E422" s="88">
        <v>0</v>
      </c>
      <c r="F422" s="88">
        <v>78.370144330000002</v>
      </c>
      <c r="G422" s="88">
        <v>195.92536084</v>
      </c>
      <c r="H422" s="88">
        <v>391.85072166999998</v>
      </c>
      <c r="I422" s="88">
        <v>0</v>
      </c>
      <c r="J422" s="88">
        <v>431.03579384</v>
      </c>
      <c r="K422" s="88">
        <v>509.40593817000001</v>
      </c>
      <c r="L422" s="88">
        <v>587.77608251000004</v>
      </c>
    </row>
    <row r="423" spans="1:12" ht="12.75" customHeight="1" x14ac:dyDescent="0.2">
      <c r="A423" s="87" t="s">
        <v>158</v>
      </c>
      <c r="B423" s="87">
        <v>6</v>
      </c>
      <c r="C423" s="88">
        <v>767.91838413999994</v>
      </c>
      <c r="D423" s="88">
        <v>764.09789466999996</v>
      </c>
      <c r="E423" s="88">
        <v>0</v>
      </c>
      <c r="F423" s="88">
        <v>77.839680259999994</v>
      </c>
      <c r="G423" s="88">
        <v>194.59920066000001</v>
      </c>
      <c r="H423" s="88">
        <v>389.19840132000002</v>
      </c>
      <c r="I423" s="88">
        <v>0</v>
      </c>
      <c r="J423" s="88">
        <v>428.11824145000003</v>
      </c>
      <c r="K423" s="88">
        <v>505.95792172</v>
      </c>
      <c r="L423" s="88">
        <v>583.79760197999997</v>
      </c>
    </row>
    <row r="424" spans="1:12" ht="12.75" customHeight="1" x14ac:dyDescent="0.2">
      <c r="A424" s="87" t="s">
        <v>158</v>
      </c>
      <c r="B424" s="87">
        <v>7</v>
      </c>
      <c r="C424" s="88">
        <v>731.20601499999998</v>
      </c>
      <c r="D424" s="88">
        <v>727.56817412999999</v>
      </c>
      <c r="E424" s="88">
        <v>0</v>
      </c>
      <c r="F424" s="88">
        <v>75.544479260000003</v>
      </c>
      <c r="G424" s="88">
        <v>188.86119814</v>
      </c>
      <c r="H424" s="88">
        <v>377.72239629000001</v>
      </c>
      <c r="I424" s="88">
        <v>0</v>
      </c>
      <c r="J424" s="88">
        <v>415.49463591</v>
      </c>
      <c r="K424" s="88">
        <v>491.03911517</v>
      </c>
      <c r="L424" s="88">
        <v>566.58359442999995</v>
      </c>
    </row>
    <row r="425" spans="1:12" ht="12.75" customHeight="1" x14ac:dyDescent="0.2">
      <c r="A425" s="87" t="s">
        <v>158</v>
      </c>
      <c r="B425" s="87">
        <v>8</v>
      </c>
      <c r="C425" s="88">
        <v>672.36226251999994</v>
      </c>
      <c r="D425" s="88">
        <v>669.01717664</v>
      </c>
      <c r="E425" s="88">
        <v>0</v>
      </c>
      <c r="F425" s="88">
        <v>69.162147619999999</v>
      </c>
      <c r="G425" s="88">
        <v>172.90536906</v>
      </c>
      <c r="H425" s="88">
        <v>345.81073810999999</v>
      </c>
      <c r="I425" s="88">
        <v>0</v>
      </c>
      <c r="J425" s="88">
        <v>380.39181192000001</v>
      </c>
      <c r="K425" s="88">
        <v>449.55395953999999</v>
      </c>
      <c r="L425" s="88">
        <v>518.71610716999999</v>
      </c>
    </row>
    <row r="426" spans="1:12" ht="12.75" customHeight="1" x14ac:dyDescent="0.2">
      <c r="A426" s="87" t="s">
        <v>158</v>
      </c>
      <c r="B426" s="87">
        <v>9</v>
      </c>
      <c r="C426" s="88">
        <v>598.13986621000004</v>
      </c>
      <c r="D426" s="88">
        <v>595.16404597999997</v>
      </c>
      <c r="E426" s="88">
        <v>0</v>
      </c>
      <c r="F426" s="88">
        <v>60.099407939999999</v>
      </c>
      <c r="G426" s="88">
        <v>150.24851984</v>
      </c>
      <c r="H426" s="88">
        <v>300.49703969000001</v>
      </c>
      <c r="I426" s="88">
        <v>0</v>
      </c>
      <c r="J426" s="88">
        <v>330.54674365</v>
      </c>
      <c r="K426" s="88">
        <v>390.64615158999999</v>
      </c>
      <c r="L426" s="88">
        <v>450.74555952999998</v>
      </c>
    </row>
    <row r="427" spans="1:12" ht="12.75" customHeight="1" x14ac:dyDescent="0.2">
      <c r="A427" s="87" t="s">
        <v>158</v>
      </c>
      <c r="B427" s="87">
        <v>10</v>
      </c>
      <c r="C427" s="88">
        <v>539.79657166000004</v>
      </c>
      <c r="D427" s="88">
        <v>537.11101657999995</v>
      </c>
      <c r="E427" s="88">
        <v>0</v>
      </c>
      <c r="F427" s="88">
        <v>53.519582560000003</v>
      </c>
      <c r="G427" s="88">
        <v>133.79895640999999</v>
      </c>
      <c r="H427" s="88">
        <v>267.59791281000003</v>
      </c>
      <c r="I427" s="88">
        <v>0</v>
      </c>
      <c r="J427" s="88">
        <v>294.35770409000003</v>
      </c>
      <c r="K427" s="88">
        <v>347.87728664999997</v>
      </c>
      <c r="L427" s="88">
        <v>401.39686921999999</v>
      </c>
    </row>
    <row r="428" spans="1:12" ht="12.75" customHeight="1" x14ac:dyDescent="0.2">
      <c r="A428" s="87" t="s">
        <v>158</v>
      </c>
      <c r="B428" s="87">
        <v>11</v>
      </c>
      <c r="C428" s="88">
        <v>497.50602858000002</v>
      </c>
      <c r="D428" s="88">
        <v>495.03087420999998</v>
      </c>
      <c r="E428" s="88">
        <v>0</v>
      </c>
      <c r="F428" s="88">
        <v>49.327446680000001</v>
      </c>
      <c r="G428" s="88">
        <v>123.31861671</v>
      </c>
      <c r="H428" s="88">
        <v>246.63723342</v>
      </c>
      <c r="I428" s="88">
        <v>0</v>
      </c>
      <c r="J428" s="88">
        <v>271.30095676000002</v>
      </c>
      <c r="K428" s="88">
        <v>320.62840344</v>
      </c>
      <c r="L428" s="88">
        <v>369.95585011999998</v>
      </c>
    </row>
    <row r="429" spans="1:12" ht="12.75" customHeight="1" x14ac:dyDescent="0.2">
      <c r="A429" s="87" t="s">
        <v>158</v>
      </c>
      <c r="B429" s="87">
        <v>12</v>
      </c>
      <c r="C429" s="88">
        <v>499.41766206</v>
      </c>
      <c r="D429" s="88">
        <v>496.93299707</v>
      </c>
      <c r="E429" s="88">
        <v>0</v>
      </c>
      <c r="F429" s="88">
        <v>49.730352789999998</v>
      </c>
      <c r="G429" s="88">
        <v>124.32588198000001</v>
      </c>
      <c r="H429" s="88">
        <v>248.65176396999999</v>
      </c>
      <c r="I429" s="88">
        <v>0</v>
      </c>
      <c r="J429" s="88">
        <v>273.51694035999998</v>
      </c>
      <c r="K429" s="88">
        <v>323.24729315000002</v>
      </c>
      <c r="L429" s="88">
        <v>372.97764595000001</v>
      </c>
    </row>
    <row r="430" spans="1:12" ht="12.75" customHeight="1" x14ac:dyDescent="0.2">
      <c r="A430" s="87" t="s">
        <v>158</v>
      </c>
      <c r="B430" s="87">
        <v>13</v>
      </c>
      <c r="C430" s="88">
        <v>493.41154037000001</v>
      </c>
      <c r="D430" s="88">
        <v>490.95675659</v>
      </c>
      <c r="E430" s="88">
        <v>0</v>
      </c>
      <c r="F430" s="88">
        <v>50.946446999999999</v>
      </c>
      <c r="G430" s="88">
        <v>127.36611748999999</v>
      </c>
      <c r="H430" s="88">
        <v>254.73223497999999</v>
      </c>
      <c r="I430" s="88">
        <v>0</v>
      </c>
      <c r="J430" s="88">
        <v>280.20545848</v>
      </c>
      <c r="K430" s="88">
        <v>331.15190546999997</v>
      </c>
      <c r="L430" s="88">
        <v>382.09835247000001</v>
      </c>
    </row>
    <row r="431" spans="1:12" ht="12.75" customHeight="1" x14ac:dyDescent="0.2">
      <c r="A431" s="87" t="s">
        <v>158</v>
      </c>
      <c r="B431" s="87">
        <v>14</v>
      </c>
      <c r="C431" s="88">
        <v>495.37251915000002</v>
      </c>
      <c r="D431" s="88">
        <v>492.90797924999998</v>
      </c>
      <c r="E431" s="88">
        <v>0</v>
      </c>
      <c r="F431" s="88">
        <v>51.641602149999997</v>
      </c>
      <c r="G431" s="88">
        <v>129.10400537000001</v>
      </c>
      <c r="H431" s="88">
        <v>258.20801074000002</v>
      </c>
      <c r="I431" s="88">
        <v>0</v>
      </c>
      <c r="J431" s="88">
        <v>284.02881180999998</v>
      </c>
      <c r="K431" s="88">
        <v>335.67041396000002</v>
      </c>
      <c r="L431" s="88">
        <v>387.31201611</v>
      </c>
    </row>
    <row r="432" spans="1:12" ht="12.75" customHeight="1" x14ac:dyDescent="0.2">
      <c r="A432" s="87" t="s">
        <v>158</v>
      </c>
      <c r="B432" s="87">
        <v>15</v>
      </c>
      <c r="C432" s="88">
        <v>506.74602032000001</v>
      </c>
      <c r="D432" s="88">
        <v>504.22489583999999</v>
      </c>
      <c r="E432" s="88">
        <v>0</v>
      </c>
      <c r="F432" s="88">
        <v>52.000969650000002</v>
      </c>
      <c r="G432" s="88">
        <v>130.00242412</v>
      </c>
      <c r="H432" s="88">
        <v>260.00484822999999</v>
      </c>
      <c r="I432" s="88">
        <v>0</v>
      </c>
      <c r="J432" s="88">
        <v>286.00533304999999</v>
      </c>
      <c r="K432" s="88">
        <v>338.00630269999999</v>
      </c>
      <c r="L432" s="88">
        <v>390.00727234999999</v>
      </c>
    </row>
    <row r="433" spans="1:12" ht="12.75" customHeight="1" x14ac:dyDescent="0.2">
      <c r="A433" s="87" t="s">
        <v>158</v>
      </c>
      <c r="B433" s="87">
        <v>16</v>
      </c>
      <c r="C433" s="88">
        <v>504.87970601000001</v>
      </c>
      <c r="D433" s="88">
        <v>502.36786668000002</v>
      </c>
      <c r="E433" s="88">
        <v>0</v>
      </c>
      <c r="F433" s="88">
        <v>52.247421420000002</v>
      </c>
      <c r="G433" s="88">
        <v>130.61855355</v>
      </c>
      <c r="H433" s="88">
        <v>261.23710711000001</v>
      </c>
      <c r="I433" s="88">
        <v>0</v>
      </c>
      <c r="J433" s="88">
        <v>287.36081782000002</v>
      </c>
      <c r="K433" s="88">
        <v>339.60823923999999</v>
      </c>
      <c r="L433" s="88">
        <v>391.85566066000001</v>
      </c>
    </row>
    <row r="434" spans="1:12" ht="12.75" customHeight="1" x14ac:dyDescent="0.2">
      <c r="A434" s="87" t="s">
        <v>158</v>
      </c>
      <c r="B434" s="87">
        <v>17</v>
      </c>
      <c r="C434" s="88">
        <v>516.62016214000005</v>
      </c>
      <c r="D434" s="88">
        <v>514.04991257999995</v>
      </c>
      <c r="E434" s="88">
        <v>0</v>
      </c>
      <c r="F434" s="88">
        <v>53.35268808</v>
      </c>
      <c r="G434" s="88">
        <v>133.38172019999999</v>
      </c>
      <c r="H434" s="88">
        <v>266.76344039000003</v>
      </c>
      <c r="I434" s="88">
        <v>0</v>
      </c>
      <c r="J434" s="88">
        <v>293.43978442999997</v>
      </c>
      <c r="K434" s="88">
        <v>346.79247250999998</v>
      </c>
      <c r="L434" s="88">
        <v>400.14516058999999</v>
      </c>
    </row>
    <row r="435" spans="1:12" ht="12.75" customHeight="1" x14ac:dyDescent="0.2">
      <c r="A435" s="87" t="s">
        <v>158</v>
      </c>
      <c r="B435" s="87">
        <v>18</v>
      </c>
      <c r="C435" s="88">
        <v>535.45480128999998</v>
      </c>
      <c r="D435" s="88">
        <v>532.79084705000002</v>
      </c>
      <c r="E435" s="88">
        <v>0</v>
      </c>
      <c r="F435" s="88">
        <v>53.16206528</v>
      </c>
      <c r="G435" s="88">
        <v>132.9051632</v>
      </c>
      <c r="H435" s="88">
        <v>265.81032641000002</v>
      </c>
      <c r="I435" s="88">
        <v>0</v>
      </c>
      <c r="J435" s="88">
        <v>292.39135905000001</v>
      </c>
      <c r="K435" s="88">
        <v>345.55342432999998</v>
      </c>
      <c r="L435" s="88">
        <v>398.71548961000002</v>
      </c>
    </row>
    <row r="436" spans="1:12" ht="12.75" customHeight="1" x14ac:dyDescent="0.2">
      <c r="A436" s="87" t="s">
        <v>158</v>
      </c>
      <c r="B436" s="87">
        <v>19</v>
      </c>
      <c r="C436" s="88">
        <v>536.05437899000003</v>
      </c>
      <c r="D436" s="88">
        <v>533.38744178000002</v>
      </c>
      <c r="E436" s="88">
        <v>0</v>
      </c>
      <c r="F436" s="88">
        <v>52.390537129999998</v>
      </c>
      <c r="G436" s="88">
        <v>130.97634282999999</v>
      </c>
      <c r="H436" s="88">
        <v>261.95268565999999</v>
      </c>
      <c r="I436" s="88">
        <v>0</v>
      </c>
      <c r="J436" s="88">
        <v>288.14795421999997</v>
      </c>
      <c r="K436" s="88">
        <v>340.53849135000002</v>
      </c>
      <c r="L436" s="88">
        <v>392.92902848</v>
      </c>
    </row>
    <row r="437" spans="1:12" ht="12.75" customHeight="1" x14ac:dyDescent="0.2">
      <c r="A437" s="87" t="s">
        <v>158</v>
      </c>
      <c r="B437" s="87">
        <v>20</v>
      </c>
      <c r="C437" s="88">
        <v>527.90335904000005</v>
      </c>
      <c r="D437" s="88">
        <v>525.27697417000002</v>
      </c>
      <c r="E437" s="88">
        <v>0</v>
      </c>
      <c r="F437" s="88">
        <v>50.484108730000003</v>
      </c>
      <c r="G437" s="88">
        <v>126.21027184</v>
      </c>
      <c r="H437" s="88">
        <v>252.42054367</v>
      </c>
      <c r="I437" s="88">
        <v>0</v>
      </c>
      <c r="J437" s="88">
        <v>277.66259803999998</v>
      </c>
      <c r="K437" s="88">
        <v>328.14670676999998</v>
      </c>
      <c r="L437" s="88">
        <v>378.63081550999999</v>
      </c>
    </row>
    <row r="438" spans="1:12" ht="12.75" customHeight="1" x14ac:dyDescent="0.2">
      <c r="A438" s="87" t="s">
        <v>158</v>
      </c>
      <c r="B438" s="87">
        <v>21</v>
      </c>
      <c r="C438" s="88">
        <v>542.05818584999997</v>
      </c>
      <c r="D438" s="88">
        <v>539.36137896000002</v>
      </c>
      <c r="E438" s="88">
        <v>0</v>
      </c>
      <c r="F438" s="88">
        <v>49.904738690000002</v>
      </c>
      <c r="G438" s="88">
        <v>124.76184674</v>
      </c>
      <c r="H438" s="88">
        <v>249.52369347000001</v>
      </c>
      <c r="I438" s="88">
        <v>0</v>
      </c>
      <c r="J438" s="88">
        <v>274.47606281999998</v>
      </c>
      <c r="K438" s="88">
        <v>324.38080151000003</v>
      </c>
      <c r="L438" s="88">
        <v>374.28554021000002</v>
      </c>
    </row>
    <row r="439" spans="1:12" ht="12.75" customHeight="1" x14ac:dyDescent="0.2">
      <c r="A439" s="87" t="s">
        <v>158</v>
      </c>
      <c r="B439" s="87">
        <v>22</v>
      </c>
      <c r="C439" s="88">
        <v>550.22048872000005</v>
      </c>
      <c r="D439" s="88">
        <v>547.48307335000004</v>
      </c>
      <c r="E439" s="88">
        <v>0</v>
      </c>
      <c r="F439" s="88">
        <v>48.778412119999999</v>
      </c>
      <c r="G439" s="88">
        <v>121.9460303</v>
      </c>
      <c r="H439" s="88">
        <v>243.89206060000001</v>
      </c>
      <c r="I439" s="88">
        <v>0</v>
      </c>
      <c r="J439" s="88">
        <v>268.28126665999997</v>
      </c>
      <c r="K439" s="88">
        <v>317.05967878000001</v>
      </c>
      <c r="L439" s="88">
        <v>365.8380909</v>
      </c>
    </row>
    <row r="440" spans="1:12" ht="12.75" customHeight="1" x14ac:dyDescent="0.2">
      <c r="A440" s="87" t="s">
        <v>158</v>
      </c>
      <c r="B440" s="87">
        <v>23</v>
      </c>
      <c r="C440" s="88">
        <v>520.14544853999996</v>
      </c>
      <c r="D440" s="88">
        <v>517.55766024000002</v>
      </c>
      <c r="E440" s="88">
        <v>0</v>
      </c>
      <c r="F440" s="88">
        <v>52.526431449999997</v>
      </c>
      <c r="G440" s="88">
        <v>131.31607862999999</v>
      </c>
      <c r="H440" s="88">
        <v>262.63215725999999</v>
      </c>
      <c r="I440" s="88">
        <v>0</v>
      </c>
      <c r="J440" s="88">
        <v>288.89537299</v>
      </c>
      <c r="K440" s="88">
        <v>341.42180444000002</v>
      </c>
      <c r="L440" s="88">
        <v>393.94823588999998</v>
      </c>
    </row>
    <row r="441" spans="1:12" ht="12.75" customHeight="1" x14ac:dyDescent="0.2">
      <c r="A441" s="87" t="s">
        <v>158</v>
      </c>
      <c r="B441" s="87">
        <v>24</v>
      </c>
      <c r="C441" s="88">
        <v>560.25852854000004</v>
      </c>
      <c r="D441" s="88">
        <v>557.47117268</v>
      </c>
      <c r="E441" s="88">
        <v>0</v>
      </c>
      <c r="F441" s="88">
        <v>57.449822240000003</v>
      </c>
      <c r="G441" s="88">
        <v>143.62455560999999</v>
      </c>
      <c r="H441" s="88">
        <v>287.24911121999997</v>
      </c>
      <c r="I441" s="88">
        <v>0</v>
      </c>
      <c r="J441" s="88">
        <v>315.97402233999998</v>
      </c>
      <c r="K441" s="88">
        <v>373.42384458999999</v>
      </c>
      <c r="L441" s="88">
        <v>430.87366682999999</v>
      </c>
    </row>
    <row r="442" spans="1:12" ht="12.75" customHeight="1" x14ac:dyDescent="0.2">
      <c r="A442" s="87" t="s">
        <v>159</v>
      </c>
      <c r="B442" s="87">
        <v>1</v>
      </c>
      <c r="C442" s="88">
        <v>657.43579210999997</v>
      </c>
      <c r="D442" s="88">
        <v>654.16496727000003</v>
      </c>
      <c r="E442" s="88">
        <v>0</v>
      </c>
      <c r="F442" s="88">
        <v>65.124170480000004</v>
      </c>
      <c r="G442" s="88">
        <v>162.81042618999999</v>
      </c>
      <c r="H442" s="88">
        <v>325.62085237999997</v>
      </c>
      <c r="I442" s="88">
        <v>0</v>
      </c>
      <c r="J442" s="88">
        <v>358.18293761000001</v>
      </c>
      <c r="K442" s="88">
        <v>423.30710808999999</v>
      </c>
      <c r="L442" s="88">
        <v>488.43127856000001</v>
      </c>
    </row>
    <row r="443" spans="1:12" ht="12.75" customHeight="1" x14ac:dyDescent="0.2">
      <c r="A443" s="87" t="s">
        <v>159</v>
      </c>
      <c r="B443" s="87">
        <v>2</v>
      </c>
      <c r="C443" s="88">
        <v>715.19717374000004</v>
      </c>
      <c r="D443" s="88">
        <v>711.63897884999994</v>
      </c>
      <c r="E443" s="88">
        <v>0</v>
      </c>
      <c r="F443" s="88">
        <v>71.618690740000005</v>
      </c>
      <c r="G443" s="88">
        <v>179.04672683999999</v>
      </c>
      <c r="H443" s="88">
        <v>358.09345368999999</v>
      </c>
      <c r="I443" s="88">
        <v>0</v>
      </c>
      <c r="J443" s="88">
        <v>393.90279905</v>
      </c>
      <c r="K443" s="88">
        <v>465.52148978999998</v>
      </c>
      <c r="L443" s="88">
        <v>537.14018052999995</v>
      </c>
    </row>
    <row r="444" spans="1:12" ht="12.75" customHeight="1" x14ac:dyDescent="0.2">
      <c r="A444" s="87" t="s">
        <v>159</v>
      </c>
      <c r="B444" s="87">
        <v>3</v>
      </c>
      <c r="C444" s="88">
        <v>747.19581245999996</v>
      </c>
      <c r="D444" s="88">
        <v>743.47842035999997</v>
      </c>
      <c r="E444" s="88">
        <v>0</v>
      </c>
      <c r="F444" s="88">
        <v>74.65910221</v>
      </c>
      <c r="G444" s="88">
        <v>186.64775553000001</v>
      </c>
      <c r="H444" s="88">
        <v>373.29551106000002</v>
      </c>
      <c r="I444" s="88">
        <v>0</v>
      </c>
      <c r="J444" s="88">
        <v>410.62506216999998</v>
      </c>
      <c r="K444" s="88">
        <v>485.28416437999999</v>
      </c>
      <c r="L444" s="88">
        <v>559.94326659000001</v>
      </c>
    </row>
    <row r="445" spans="1:12" ht="12.75" customHeight="1" x14ac:dyDescent="0.2">
      <c r="A445" s="87" t="s">
        <v>159</v>
      </c>
      <c r="B445" s="87">
        <v>4</v>
      </c>
      <c r="C445" s="88">
        <v>846.76346708999995</v>
      </c>
      <c r="D445" s="88">
        <v>842.55071352000004</v>
      </c>
      <c r="E445" s="88">
        <v>0</v>
      </c>
      <c r="F445" s="88">
        <v>76.215891470000003</v>
      </c>
      <c r="G445" s="88">
        <v>190.53972868</v>
      </c>
      <c r="H445" s="88">
        <v>381.07945735999999</v>
      </c>
      <c r="I445" s="88">
        <v>0</v>
      </c>
      <c r="J445" s="88">
        <v>419.18740309999998</v>
      </c>
      <c r="K445" s="88">
        <v>495.40329457000001</v>
      </c>
      <c r="L445" s="88">
        <v>571.61918604000005</v>
      </c>
    </row>
    <row r="446" spans="1:12" ht="12.75" customHeight="1" x14ac:dyDescent="0.2">
      <c r="A446" s="87" t="s">
        <v>159</v>
      </c>
      <c r="B446" s="87">
        <v>5</v>
      </c>
      <c r="C446" s="88">
        <v>828.58407294999995</v>
      </c>
      <c r="D446" s="88">
        <v>824.46176413000001</v>
      </c>
      <c r="E446" s="88">
        <v>0</v>
      </c>
      <c r="F446" s="88">
        <v>76.749535080000001</v>
      </c>
      <c r="G446" s="88">
        <v>191.8738377</v>
      </c>
      <c r="H446" s="88">
        <v>383.74767539999999</v>
      </c>
      <c r="I446" s="88">
        <v>0</v>
      </c>
      <c r="J446" s="88">
        <v>422.12244293999998</v>
      </c>
      <c r="K446" s="88">
        <v>498.87197801999997</v>
      </c>
      <c r="L446" s="88">
        <v>575.62151310000002</v>
      </c>
    </row>
    <row r="447" spans="1:12" ht="12.75" customHeight="1" x14ac:dyDescent="0.2">
      <c r="A447" s="87" t="s">
        <v>159</v>
      </c>
      <c r="B447" s="87">
        <v>6</v>
      </c>
      <c r="C447" s="88">
        <v>784.71177875000001</v>
      </c>
      <c r="D447" s="88">
        <v>780.80774005000001</v>
      </c>
      <c r="E447" s="88">
        <v>0</v>
      </c>
      <c r="F447" s="88">
        <v>77.126200900000001</v>
      </c>
      <c r="G447" s="88">
        <v>192.81550225000001</v>
      </c>
      <c r="H447" s="88">
        <v>385.63100451000003</v>
      </c>
      <c r="I447" s="88">
        <v>0</v>
      </c>
      <c r="J447" s="88">
        <v>424.19410496</v>
      </c>
      <c r="K447" s="88">
        <v>501.32030586000002</v>
      </c>
      <c r="L447" s="88">
        <v>578.44650676000003</v>
      </c>
    </row>
    <row r="448" spans="1:12" ht="12.75" customHeight="1" x14ac:dyDescent="0.2">
      <c r="A448" s="87" t="s">
        <v>159</v>
      </c>
      <c r="B448" s="87">
        <v>7</v>
      </c>
      <c r="C448" s="88">
        <v>788.14490388000002</v>
      </c>
      <c r="D448" s="88">
        <v>784.22378495999999</v>
      </c>
      <c r="E448" s="88">
        <v>0</v>
      </c>
      <c r="F448" s="88">
        <v>74.985686849999993</v>
      </c>
      <c r="G448" s="88">
        <v>187.46421713000001</v>
      </c>
      <c r="H448" s="88">
        <v>374.92843426000002</v>
      </c>
      <c r="I448" s="88">
        <v>0</v>
      </c>
      <c r="J448" s="88">
        <v>412.42127768</v>
      </c>
      <c r="K448" s="88">
        <v>487.40696452999998</v>
      </c>
      <c r="L448" s="88">
        <v>562.39265137999996</v>
      </c>
    </row>
    <row r="449" spans="1:12" ht="12.75" customHeight="1" x14ac:dyDescent="0.2">
      <c r="A449" s="87" t="s">
        <v>159</v>
      </c>
      <c r="B449" s="87">
        <v>8</v>
      </c>
      <c r="C449" s="88">
        <v>720.96222295999996</v>
      </c>
      <c r="D449" s="88">
        <v>717.37534622999999</v>
      </c>
      <c r="E449" s="88">
        <v>0</v>
      </c>
      <c r="F449" s="88">
        <v>70.08900156</v>
      </c>
      <c r="G449" s="88">
        <v>175.22250389999999</v>
      </c>
      <c r="H449" s="88">
        <v>350.44500780999999</v>
      </c>
      <c r="I449" s="88">
        <v>0</v>
      </c>
      <c r="J449" s="88">
        <v>385.48950859000001</v>
      </c>
      <c r="K449" s="88">
        <v>455.57851015</v>
      </c>
      <c r="L449" s="88">
        <v>525.66751170999999</v>
      </c>
    </row>
    <row r="450" spans="1:12" ht="12.75" customHeight="1" x14ac:dyDescent="0.2">
      <c r="A450" s="87" t="s">
        <v>159</v>
      </c>
      <c r="B450" s="87">
        <v>9</v>
      </c>
      <c r="C450" s="88">
        <v>603.85545478999995</v>
      </c>
      <c r="D450" s="88">
        <v>600.85119880000002</v>
      </c>
      <c r="E450" s="88">
        <v>0</v>
      </c>
      <c r="F450" s="88">
        <v>60.705296369999999</v>
      </c>
      <c r="G450" s="88">
        <v>151.76324091999999</v>
      </c>
      <c r="H450" s="88">
        <v>303.52648183999997</v>
      </c>
      <c r="I450" s="88">
        <v>0</v>
      </c>
      <c r="J450" s="88">
        <v>333.87913001999999</v>
      </c>
      <c r="K450" s="88">
        <v>394.58442638999998</v>
      </c>
      <c r="L450" s="88">
        <v>455.28972275000001</v>
      </c>
    </row>
    <row r="451" spans="1:12" ht="12.75" customHeight="1" x14ac:dyDescent="0.2">
      <c r="A451" s="87" t="s">
        <v>159</v>
      </c>
      <c r="B451" s="87">
        <v>10</v>
      </c>
      <c r="C451" s="88">
        <v>508.66611333999998</v>
      </c>
      <c r="D451" s="88">
        <v>506.13543615999998</v>
      </c>
      <c r="E451" s="88">
        <v>0</v>
      </c>
      <c r="F451" s="88">
        <v>48.354510500000004</v>
      </c>
      <c r="G451" s="88">
        <v>120.88627624999999</v>
      </c>
      <c r="H451" s="88">
        <v>241.77255249999999</v>
      </c>
      <c r="I451" s="88">
        <v>0</v>
      </c>
      <c r="J451" s="88">
        <v>265.94980774999999</v>
      </c>
      <c r="K451" s="88">
        <v>314.30431824999999</v>
      </c>
      <c r="L451" s="88">
        <v>362.65882875</v>
      </c>
    </row>
    <row r="452" spans="1:12" ht="12.75" customHeight="1" x14ac:dyDescent="0.2">
      <c r="A452" s="87" t="s">
        <v>159</v>
      </c>
      <c r="B452" s="87">
        <v>11</v>
      </c>
      <c r="C452" s="88">
        <v>460.75205471999999</v>
      </c>
      <c r="D452" s="88">
        <v>458.45975593999998</v>
      </c>
      <c r="E452" s="88">
        <v>0</v>
      </c>
      <c r="F452" s="88">
        <v>41.303728059999997</v>
      </c>
      <c r="G452" s="88">
        <v>103.25932014</v>
      </c>
      <c r="H452" s="88">
        <v>206.51864029000001</v>
      </c>
      <c r="I452" s="88">
        <v>0</v>
      </c>
      <c r="J452" s="88">
        <v>227.17050431000001</v>
      </c>
      <c r="K452" s="88">
        <v>268.47423236999998</v>
      </c>
      <c r="L452" s="88">
        <v>309.77796043000001</v>
      </c>
    </row>
    <row r="453" spans="1:12" ht="12.75" customHeight="1" x14ac:dyDescent="0.2">
      <c r="A453" s="87" t="s">
        <v>159</v>
      </c>
      <c r="B453" s="87">
        <v>12</v>
      </c>
      <c r="C453" s="88">
        <v>431.73240662000001</v>
      </c>
      <c r="D453" s="88">
        <v>429.58448420000002</v>
      </c>
      <c r="E453" s="88">
        <v>0</v>
      </c>
      <c r="F453" s="88">
        <v>39.286940080000001</v>
      </c>
      <c r="G453" s="88">
        <v>98.217350210000006</v>
      </c>
      <c r="H453" s="88">
        <v>196.43470041</v>
      </c>
      <c r="I453" s="88">
        <v>0</v>
      </c>
      <c r="J453" s="88">
        <v>216.07817044999999</v>
      </c>
      <c r="K453" s="88">
        <v>255.36511053000001</v>
      </c>
      <c r="L453" s="88">
        <v>294.65205062000001</v>
      </c>
    </row>
    <row r="454" spans="1:12" ht="12.75" customHeight="1" x14ac:dyDescent="0.2">
      <c r="A454" s="87" t="s">
        <v>159</v>
      </c>
      <c r="B454" s="87">
        <v>13</v>
      </c>
      <c r="C454" s="88">
        <v>398.73327010999998</v>
      </c>
      <c r="D454" s="88">
        <v>396.74952250000001</v>
      </c>
      <c r="E454" s="88">
        <v>0</v>
      </c>
      <c r="F454" s="88">
        <v>39.102047659999997</v>
      </c>
      <c r="G454" s="88">
        <v>97.755119140000005</v>
      </c>
      <c r="H454" s="88">
        <v>195.51023828999999</v>
      </c>
      <c r="I454" s="88">
        <v>0</v>
      </c>
      <c r="J454" s="88">
        <v>215.06126211</v>
      </c>
      <c r="K454" s="88">
        <v>254.16330977000001</v>
      </c>
      <c r="L454" s="88">
        <v>293.26535742999999</v>
      </c>
    </row>
    <row r="455" spans="1:12" ht="12.75" customHeight="1" x14ac:dyDescent="0.2">
      <c r="A455" s="87" t="s">
        <v>159</v>
      </c>
      <c r="B455" s="87">
        <v>14</v>
      </c>
      <c r="C455" s="88">
        <v>408.66699267000001</v>
      </c>
      <c r="D455" s="88">
        <v>406.63382354999999</v>
      </c>
      <c r="E455" s="88">
        <v>0</v>
      </c>
      <c r="F455" s="88">
        <v>41.142875480000001</v>
      </c>
      <c r="G455" s="88">
        <v>102.85718871</v>
      </c>
      <c r="H455" s="88">
        <v>205.71437741</v>
      </c>
      <c r="I455" s="88">
        <v>0</v>
      </c>
      <c r="J455" s="88">
        <v>226.28581514999999</v>
      </c>
      <c r="K455" s="88">
        <v>267.42869063000001</v>
      </c>
      <c r="L455" s="88">
        <v>308.57156612</v>
      </c>
    </row>
    <row r="456" spans="1:12" ht="12.75" customHeight="1" x14ac:dyDescent="0.2">
      <c r="A456" s="87" t="s">
        <v>159</v>
      </c>
      <c r="B456" s="87">
        <v>15</v>
      </c>
      <c r="C456" s="88">
        <v>424.23037918</v>
      </c>
      <c r="D456" s="88">
        <v>422.11978027999999</v>
      </c>
      <c r="E456" s="88">
        <v>0</v>
      </c>
      <c r="F456" s="88">
        <v>42.518982319999999</v>
      </c>
      <c r="G456" s="88">
        <v>106.29745581</v>
      </c>
      <c r="H456" s="88">
        <v>212.59491161</v>
      </c>
      <c r="I456" s="88">
        <v>0</v>
      </c>
      <c r="J456" s="88">
        <v>233.85440277000001</v>
      </c>
      <c r="K456" s="88">
        <v>276.37338509</v>
      </c>
      <c r="L456" s="88">
        <v>318.89236742000003</v>
      </c>
    </row>
    <row r="457" spans="1:12" ht="12.75" customHeight="1" x14ac:dyDescent="0.2">
      <c r="A457" s="87" t="s">
        <v>159</v>
      </c>
      <c r="B457" s="87">
        <v>16</v>
      </c>
      <c r="C457" s="88">
        <v>425.65157164999999</v>
      </c>
      <c r="D457" s="88">
        <v>423.53390214000001</v>
      </c>
      <c r="E457" s="88">
        <v>0</v>
      </c>
      <c r="F457" s="88">
        <v>42.899250520000002</v>
      </c>
      <c r="G457" s="88">
        <v>107.24812629</v>
      </c>
      <c r="H457" s="88">
        <v>214.49625258</v>
      </c>
      <c r="I457" s="88">
        <v>0</v>
      </c>
      <c r="J457" s="88">
        <v>235.94587783</v>
      </c>
      <c r="K457" s="88">
        <v>278.84512834999998</v>
      </c>
      <c r="L457" s="88">
        <v>321.74437885999998</v>
      </c>
    </row>
    <row r="458" spans="1:12" ht="12.75" customHeight="1" x14ac:dyDescent="0.2">
      <c r="A458" s="87" t="s">
        <v>159</v>
      </c>
      <c r="B458" s="87">
        <v>17</v>
      </c>
      <c r="C458" s="88">
        <v>468.17960497000001</v>
      </c>
      <c r="D458" s="88">
        <v>465.85035319999997</v>
      </c>
      <c r="E458" s="88">
        <v>0</v>
      </c>
      <c r="F458" s="88">
        <v>42.792695700000003</v>
      </c>
      <c r="G458" s="88">
        <v>106.98173925</v>
      </c>
      <c r="H458" s="88">
        <v>213.96347849</v>
      </c>
      <c r="I458" s="88">
        <v>0</v>
      </c>
      <c r="J458" s="88">
        <v>235.35982634000001</v>
      </c>
      <c r="K458" s="88">
        <v>278.15252204000001</v>
      </c>
      <c r="L458" s="88">
        <v>320.94521773999998</v>
      </c>
    </row>
    <row r="459" spans="1:12" ht="12.75" customHeight="1" x14ac:dyDescent="0.2">
      <c r="A459" s="87" t="s">
        <v>159</v>
      </c>
      <c r="B459" s="87">
        <v>18</v>
      </c>
      <c r="C459" s="88">
        <v>485.01599843000002</v>
      </c>
      <c r="D459" s="88">
        <v>482.60298351</v>
      </c>
      <c r="E459" s="88">
        <v>0</v>
      </c>
      <c r="F459" s="88">
        <v>42.619974399999997</v>
      </c>
      <c r="G459" s="88">
        <v>106.549936</v>
      </c>
      <c r="H459" s="88">
        <v>213.09987201000001</v>
      </c>
      <c r="I459" s="88">
        <v>0</v>
      </c>
      <c r="J459" s="88">
        <v>234.40985921000001</v>
      </c>
      <c r="K459" s="88">
        <v>277.02983361000003</v>
      </c>
      <c r="L459" s="88">
        <v>319.64980801000002</v>
      </c>
    </row>
    <row r="460" spans="1:12" ht="12.75" customHeight="1" x14ac:dyDescent="0.2">
      <c r="A460" s="87" t="s">
        <v>159</v>
      </c>
      <c r="B460" s="87">
        <v>19</v>
      </c>
      <c r="C460" s="88">
        <v>461.74720625999998</v>
      </c>
      <c r="D460" s="88">
        <v>459.44995648000003</v>
      </c>
      <c r="E460" s="88">
        <v>0</v>
      </c>
      <c r="F460" s="88">
        <v>44.800335879999999</v>
      </c>
      <c r="G460" s="88">
        <v>112.0008397</v>
      </c>
      <c r="H460" s="88">
        <v>224.00167938999999</v>
      </c>
      <c r="I460" s="88">
        <v>0</v>
      </c>
      <c r="J460" s="88">
        <v>246.40184733000001</v>
      </c>
      <c r="K460" s="88">
        <v>291.20218320999999</v>
      </c>
      <c r="L460" s="88">
        <v>336.00251909000002</v>
      </c>
    </row>
    <row r="461" spans="1:12" ht="12.75" customHeight="1" x14ac:dyDescent="0.2">
      <c r="A461" s="87" t="s">
        <v>159</v>
      </c>
      <c r="B461" s="87">
        <v>20</v>
      </c>
      <c r="C461" s="88">
        <v>538.27605607999999</v>
      </c>
      <c r="D461" s="88">
        <v>535.59806575000005</v>
      </c>
      <c r="E461" s="88">
        <v>0</v>
      </c>
      <c r="F461" s="88">
        <v>51.802794200000001</v>
      </c>
      <c r="G461" s="88">
        <v>129.50698550000001</v>
      </c>
      <c r="H461" s="88">
        <v>259.01397100999998</v>
      </c>
      <c r="I461" s="88">
        <v>0</v>
      </c>
      <c r="J461" s="88">
        <v>284.91536810999997</v>
      </c>
      <c r="K461" s="88">
        <v>336.71816231000003</v>
      </c>
      <c r="L461" s="88">
        <v>388.52095651000002</v>
      </c>
    </row>
    <row r="462" spans="1:12" ht="12.75" customHeight="1" x14ac:dyDescent="0.2">
      <c r="A462" s="87" t="s">
        <v>159</v>
      </c>
      <c r="B462" s="87">
        <v>21</v>
      </c>
      <c r="C462" s="88">
        <v>552.55108855000003</v>
      </c>
      <c r="D462" s="88">
        <v>549.80207815999995</v>
      </c>
      <c r="E462" s="88">
        <v>0</v>
      </c>
      <c r="F462" s="88">
        <v>55.295890880000002</v>
      </c>
      <c r="G462" s="88">
        <v>138.23972719</v>
      </c>
      <c r="H462" s="88">
        <v>276.47945439</v>
      </c>
      <c r="I462" s="88">
        <v>0</v>
      </c>
      <c r="J462" s="88">
        <v>304.12739981999999</v>
      </c>
      <c r="K462" s="88">
        <v>359.4232907</v>
      </c>
      <c r="L462" s="88">
        <v>414.71918158</v>
      </c>
    </row>
    <row r="463" spans="1:12" ht="12.75" customHeight="1" x14ac:dyDescent="0.2">
      <c r="A463" s="87" t="s">
        <v>159</v>
      </c>
      <c r="B463" s="87">
        <v>22</v>
      </c>
      <c r="C463" s="88">
        <v>541.56215850000001</v>
      </c>
      <c r="D463" s="88">
        <v>538.86781940000003</v>
      </c>
      <c r="E463" s="88">
        <v>0</v>
      </c>
      <c r="F463" s="88">
        <v>53.807493489999999</v>
      </c>
      <c r="G463" s="88">
        <v>134.51873372</v>
      </c>
      <c r="H463" s="88">
        <v>269.03746744</v>
      </c>
      <c r="I463" s="88">
        <v>0</v>
      </c>
      <c r="J463" s="88">
        <v>295.94121417999997</v>
      </c>
      <c r="K463" s="88">
        <v>349.74870766999999</v>
      </c>
      <c r="L463" s="88">
        <v>403.55620114999999</v>
      </c>
    </row>
    <row r="464" spans="1:12" ht="12.75" customHeight="1" x14ac:dyDescent="0.2">
      <c r="A464" s="87" t="s">
        <v>159</v>
      </c>
      <c r="B464" s="87">
        <v>23</v>
      </c>
      <c r="C464" s="88">
        <v>530.44522547999998</v>
      </c>
      <c r="D464" s="88">
        <v>527.80619450999995</v>
      </c>
      <c r="E464" s="88">
        <v>0</v>
      </c>
      <c r="F464" s="88">
        <v>54.2975827</v>
      </c>
      <c r="G464" s="88">
        <v>135.74395673999999</v>
      </c>
      <c r="H464" s="88">
        <v>271.48791348999998</v>
      </c>
      <c r="I464" s="88">
        <v>0</v>
      </c>
      <c r="J464" s="88">
        <v>298.63670482999999</v>
      </c>
      <c r="K464" s="88">
        <v>352.93428753000001</v>
      </c>
      <c r="L464" s="88">
        <v>407.23187023000003</v>
      </c>
    </row>
    <row r="465" spans="1:12" ht="12.75" customHeight="1" x14ac:dyDescent="0.2">
      <c r="A465" s="87" t="s">
        <v>159</v>
      </c>
      <c r="B465" s="87">
        <v>24</v>
      </c>
      <c r="C465" s="88">
        <v>521.03240034999999</v>
      </c>
      <c r="D465" s="88">
        <v>518.44019934999994</v>
      </c>
      <c r="E465" s="88">
        <v>0</v>
      </c>
      <c r="F465" s="88">
        <v>54.690397730000001</v>
      </c>
      <c r="G465" s="88">
        <v>136.72599432000001</v>
      </c>
      <c r="H465" s="88">
        <v>273.45198864000002</v>
      </c>
      <c r="I465" s="88">
        <v>0</v>
      </c>
      <c r="J465" s="88">
        <v>300.79718750000001</v>
      </c>
      <c r="K465" s="88">
        <v>355.48758522999998</v>
      </c>
      <c r="L465" s="88">
        <v>410.17798295</v>
      </c>
    </row>
    <row r="466" spans="1:12" ht="12.75" customHeight="1" x14ac:dyDescent="0.2">
      <c r="A466" s="87" t="s">
        <v>160</v>
      </c>
      <c r="B466" s="87">
        <v>1</v>
      </c>
      <c r="C466" s="88">
        <v>588.36908341000003</v>
      </c>
      <c r="D466" s="88">
        <v>585.44187404000002</v>
      </c>
      <c r="E466" s="88">
        <v>0</v>
      </c>
      <c r="F466" s="88">
        <v>61.352562259999999</v>
      </c>
      <c r="G466" s="88">
        <v>153.38140565</v>
      </c>
      <c r="H466" s="88">
        <v>306.76281130000001</v>
      </c>
      <c r="I466" s="88">
        <v>0</v>
      </c>
      <c r="J466" s="88">
        <v>337.43909243000002</v>
      </c>
      <c r="K466" s="88">
        <v>398.79165468999997</v>
      </c>
      <c r="L466" s="88">
        <v>460.14421694999999</v>
      </c>
    </row>
    <row r="467" spans="1:12" ht="12.75" customHeight="1" x14ac:dyDescent="0.2">
      <c r="A467" s="87" t="s">
        <v>160</v>
      </c>
      <c r="B467" s="87">
        <v>2</v>
      </c>
      <c r="C467" s="88">
        <v>656.26779763000002</v>
      </c>
      <c r="D467" s="88">
        <v>653.00278371000002</v>
      </c>
      <c r="E467" s="88">
        <v>0</v>
      </c>
      <c r="F467" s="88">
        <v>68.633981219999995</v>
      </c>
      <c r="G467" s="88">
        <v>171.58495306</v>
      </c>
      <c r="H467" s="88">
        <v>343.16990611</v>
      </c>
      <c r="I467" s="88">
        <v>0</v>
      </c>
      <c r="J467" s="88">
        <v>377.48689672</v>
      </c>
      <c r="K467" s="88">
        <v>446.12087794000001</v>
      </c>
      <c r="L467" s="88">
        <v>514.75485917000003</v>
      </c>
    </row>
    <row r="468" spans="1:12" ht="12.75" customHeight="1" x14ac:dyDescent="0.2">
      <c r="A468" s="87" t="s">
        <v>160</v>
      </c>
      <c r="B468" s="87">
        <v>3</v>
      </c>
      <c r="C468" s="88">
        <v>682.25659604999998</v>
      </c>
      <c r="D468" s="88">
        <v>678.86228462999998</v>
      </c>
      <c r="E468" s="88">
        <v>0</v>
      </c>
      <c r="F468" s="88">
        <v>72.723699510000003</v>
      </c>
      <c r="G468" s="88">
        <v>181.80924876</v>
      </c>
      <c r="H468" s="88">
        <v>363.61849753000001</v>
      </c>
      <c r="I468" s="88">
        <v>0</v>
      </c>
      <c r="J468" s="88">
        <v>399.98034727999999</v>
      </c>
      <c r="K468" s="88">
        <v>472.70404678</v>
      </c>
      <c r="L468" s="88">
        <v>545.42774628999996</v>
      </c>
    </row>
    <row r="469" spans="1:12" ht="12.75" customHeight="1" x14ac:dyDescent="0.2">
      <c r="A469" s="87" t="s">
        <v>160</v>
      </c>
      <c r="B469" s="87">
        <v>4</v>
      </c>
      <c r="C469" s="88">
        <v>691.14709318999996</v>
      </c>
      <c r="D469" s="88">
        <v>687.70855043999995</v>
      </c>
      <c r="E469" s="88">
        <v>0</v>
      </c>
      <c r="F469" s="88">
        <v>72.995903909999996</v>
      </c>
      <c r="G469" s="88">
        <v>182.48975978000001</v>
      </c>
      <c r="H469" s="88">
        <v>364.97951956999998</v>
      </c>
      <c r="I469" s="88">
        <v>0</v>
      </c>
      <c r="J469" s="88">
        <v>401.47747151999999</v>
      </c>
      <c r="K469" s="88">
        <v>474.47337542999998</v>
      </c>
      <c r="L469" s="88">
        <v>547.46927934999997</v>
      </c>
    </row>
    <row r="470" spans="1:12" ht="12.75" customHeight="1" x14ac:dyDescent="0.2">
      <c r="A470" s="87" t="s">
        <v>160</v>
      </c>
      <c r="B470" s="87">
        <v>5</v>
      </c>
      <c r="C470" s="88">
        <v>715.25468430000001</v>
      </c>
      <c r="D470" s="88">
        <v>711.69620327999996</v>
      </c>
      <c r="E470" s="88">
        <v>0</v>
      </c>
      <c r="F470" s="88">
        <v>73.849205420000004</v>
      </c>
      <c r="G470" s="88">
        <v>184.62301353999999</v>
      </c>
      <c r="H470" s="88">
        <v>369.24602707999998</v>
      </c>
      <c r="I470" s="88">
        <v>0</v>
      </c>
      <c r="J470" s="88">
        <v>406.17062979000002</v>
      </c>
      <c r="K470" s="88">
        <v>480.01983519999999</v>
      </c>
      <c r="L470" s="88">
        <v>553.86904061999996</v>
      </c>
    </row>
    <row r="471" spans="1:12" ht="12.75" customHeight="1" x14ac:dyDescent="0.2">
      <c r="A471" s="87" t="s">
        <v>160</v>
      </c>
      <c r="B471" s="87">
        <v>6</v>
      </c>
      <c r="C471" s="88">
        <v>690.23359221999999</v>
      </c>
      <c r="D471" s="88">
        <v>686.79959425000004</v>
      </c>
      <c r="E471" s="88">
        <v>0</v>
      </c>
      <c r="F471" s="88">
        <v>71.808434700000007</v>
      </c>
      <c r="G471" s="88">
        <v>179.52108676</v>
      </c>
      <c r="H471" s="88">
        <v>359.04217352000001</v>
      </c>
      <c r="I471" s="88">
        <v>0</v>
      </c>
      <c r="J471" s="88">
        <v>394.94639087000002</v>
      </c>
      <c r="K471" s="88">
        <v>466.75482556999998</v>
      </c>
      <c r="L471" s="88">
        <v>538.56326027</v>
      </c>
    </row>
    <row r="472" spans="1:12" ht="12.75" customHeight="1" x14ac:dyDescent="0.2">
      <c r="A472" s="87" t="s">
        <v>160</v>
      </c>
      <c r="B472" s="87">
        <v>7</v>
      </c>
      <c r="C472" s="88">
        <v>619.33663538999997</v>
      </c>
      <c r="D472" s="88">
        <v>616.25535860000002</v>
      </c>
      <c r="E472" s="88">
        <v>0</v>
      </c>
      <c r="F472" s="88">
        <v>64.421045599999999</v>
      </c>
      <c r="G472" s="88">
        <v>161.05261400000001</v>
      </c>
      <c r="H472" s="88">
        <v>322.10522799</v>
      </c>
      <c r="I472" s="88">
        <v>0</v>
      </c>
      <c r="J472" s="88">
        <v>354.31575078999998</v>
      </c>
      <c r="K472" s="88">
        <v>418.73679638999999</v>
      </c>
      <c r="L472" s="88">
        <v>483.15784199000001</v>
      </c>
    </row>
    <row r="473" spans="1:12" ht="12.75" customHeight="1" x14ac:dyDescent="0.2">
      <c r="A473" s="87" t="s">
        <v>160</v>
      </c>
      <c r="B473" s="87">
        <v>8</v>
      </c>
      <c r="C473" s="88">
        <v>524.65820326999994</v>
      </c>
      <c r="D473" s="88">
        <v>522.04796345</v>
      </c>
      <c r="E473" s="88">
        <v>0</v>
      </c>
      <c r="F473" s="88">
        <v>56.241691439999997</v>
      </c>
      <c r="G473" s="88">
        <v>140.60422858999999</v>
      </c>
      <c r="H473" s="88">
        <v>281.20845718999999</v>
      </c>
      <c r="I473" s="88">
        <v>0</v>
      </c>
      <c r="J473" s="88">
        <v>309.32930290000002</v>
      </c>
      <c r="K473" s="88">
        <v>365.57099434000003</v>
      </c>
      <c r="L473" s="88">
        <v>421.81268577999998</v>
      </c>
    </row>
    <row r="474" spans="1:12" ht="12.75" customHeight="1" x14ac:dyDescent="0.2">
      <c r="A474" s="87" t="s">
        <v>160</v>
      </c>
      <c r="B474" s="87">
        <v>9</v>
      </c>
      <c r="C474" s="88">
        <v>495.58024734000003</v>
      </c>
      <c r="D474" s="88">
        <v>493.11467397000001</v>
      </c>
      <c r="E474" s="88">
        <v>0</v>
      </c>
      <c r="F474" s="88">
        <v>53.001333420000002</v>
      </c>
      <c r="G474" s="88">
        <v>132.50333355000001</v>
      </c>
      <c r="H474" s="88">
        <v>265.00666709000001</v>
      </c>
      <c r="I474" s="88">
        <v>0</v>
      </c>
      <c r="J474" s="88">
        <v>291.50733380000003</v>
      </c>
      <c r="K474" s="88">
        <v>344.50866722000001</v>
      </c>
      <c r="L474" s="88">
        <v>397.51000063999999</v>
      </c>
    </row>
    <row r="475" spans="1:12" ht="12.75" customHeight="1" x14ac:dyDescent="0.2">
      <c r="A475" s="87" t="s">
        <v>160</v>
      </c>
      <c r="B475" s="87">
        <v>10</v>
      </c>
      <c r="C475" s="88">
        <v>466.20978013000001</v>
      </c>
      <c r="D475" s="88">
        <v>463.89032849</v>
      </c>
      <c r="E475" s="88">
        <v>0</v>
      </c>
      <c r="F475" s="88">
        <v>52.463787150000002</v>
      </c>
      <c r="G475" s="88">
        <v>131.15946787999999</v>
      </c>
      <c r="H475" s="88">
        <v>262.31893575999999</v>
      </c>
      <c r="I475" s="88">
        <v>0</v>
      </c>
      <c r="J475" s="88">
        <v>288.55082933</v>
      </c>
      <c r="K475" s="88">
        <v>341.01461647999997</v>
      </c>
      <c r="L475" s="88">
        <v>393.47840363</v>
      </c>
    </row>
    <row r="476" spans="1:12" ht="12.75" customHeight="1" x14ac:dyDescent="0.2">
      <c r="A476" s="87" t="s">
        <v>160</v>
      </c>
      <c r="B476" s="87">
        <v>11</v>
      </c>
      <c r="C476" s="88">
        <v>486.80427928</v>
      </c>
      <c r="D476" s="88">
        <v>484.38236744</v>
      </c>
      <c r="E476" s="88">
        <v>0</v>
      </c>
      <c r="F476" s="88">
        <v>52.97223477</v>
      </c>
      <c r="G476" s="88">
        <v>132.43058692</v>
      </c>
      <c r="H476" s="88">
        <v>264.86117382999998</v>
      </c>
      <c r="I476" s="88">
        <v>0</v>
      </c>
      <c r="J476" s="88">
        <v>291.34729120999998</v>
      </c>
      <c r="K476" s="88">
        <v>344.31952597999998</v>
      </c>
      <c r="L476" s="88">
        <v>397.29176074999998</v>
      </c>
    </row>
    <row r="477" spans="1:12" ht="12.75" customHeight="1" x14ac:dyDescent="0.2">
      <c r="A477" s="87" t="s">
        <v>160</v>
      </c>
      <c r="B477" s="87">
        <v>12</v>
      </c>
      <c r="C477" s="88">
        <v>468.44193684999999</v>
      </c>
      <c r="D477" s="88">
        <v>466.11137995000001</v>
      </c>
      <c r="E477" s="88">
        <v>0</v>
      </c>
      <c r="F477" s="88">
        <v>52.823235629999999</v>
      </c>
      <c r="G477" s="88">
        <v>132.05808906999999</v>
      </c>
      <c r="H477" s="88">
        <v>264.11617812999998</v>
      </c>
      <c r="I477" s="88">
        <v>0</v>
      </c>
      <c r="J477" s="88">
        <v>290.52779593999998</v>
      </c>
      <c r="K477" s="88">
        <v>343.35103156999998</v>
      </c>
      <c r="L477" s="88">
        <v>396.17426719999997</v>
      </c>
    </row>
    <row r="478" spans="1:12" ht="12.75" customHeight="1" x14ac:dyDescent="0.2">
      <c r="A478" s="87" t="s">
        <v>160</v>
      </c>
      <c r="B478" s="87">
        <v>13</v>
      </c>
      <c r="C478" s="88">
        <v>462.14028146999999</v>
      </c>
      <c r="D478" s="88">
        <v>459.84107609</v>
      </c>
      <c r="E478" s="88">
        <v>0</v>
      </c>
      <c r="F478" s="88">
        <v>52.029941860000001</v>
      </c>
      <c r="G478" s="88">
        <v>130.07485464000001</v>
      </c>
      <c r="H478" s="88">
        <v>260.14970928000002</v>
      </c>
      <c r="I478" s="88">
        <v>0</v>
      </c>
      <c r="J478" s="88">
        <v>286.16468020000002</v>
      </c>
      <c r="K478" s="88">
        <v>338.19462205999997</v>
      </c>
      <c r="L478" s="88">
        <v>390.22456390999997</v>
      </c>
    </row>
    <row r="479" spans="1:12" ht="12.75" customHeight="1" x14ac:dyDescent="0.2">
      <c r="A479" s="87" t="s">
        <v>160</v>
      </c>
      <c r="B479" s="87">
        <v>14</v>
      </c>
      <c r="C479" s="88">
        <v>488.63972966</v>
      </c>
      <c r="D479" s="88">
        <v>486.20868623000001</v>
      </c>
      <c r="E479" s="88">
        <v>0</v>
      </c>
      <c r="F479" s="88">
        <v>52.355440790000003</v>
      </c>
      <c r="G479" s="88">
        <v>130.88860197</v>
      </c>
      <c r="H479" s="88">
        <v>261.77720393999999</v>
      </c>
      <c r="I479" s="88">
        <v>0</v>
      </c>
      <c r="J479" s="88">
        <v>287.95492432999998</v>
      </c>
      <c r="K479" s="88">
        <v>340.31036511999997</v>
      </c>
      <c r="L479" s="88">
        <v>392.66580590000001</v>
      </c>
    </row>
    <row r="480" spans="1:12" ht="12.75" customHeight="1" x14ac:dyDescent="0.2">
      <c r="A480" s="87" t="s">
        <v>160</v>
      </c>
      <c r="B480" s="87">
        <v>15</v>
      </c>
      <c r="C480" s="88">
        <v>447.02466442999997</v>
      </c>
      <c r="D480" s="88">
        <v>444.80066111999997</v>
      </c>
      <c r="E480" s="88">
        <v>0</v>
      </c>
      <c r="F480" s="88">
        <v>51.507634930000002</v>
      </c>
      <c r="G480" s="88">
        <v>128.76908732000001</v>
      </c>
      <c r="H480" s="88">
        <v>257.53817464000002</v>
      </c>
      <c r="I480" s="88">
        <v>0</v>
      </c>
      <c r="J480" s="88">
        <v>283.29199210000002</v>
      </c>
      <c r="K480" s="88">
        <v>334.79962703000001</v>
      </c>
      <c r="L480" s="88">
        <v>386.30726195</v>
      </c>
    </row>
    <row r="481" spans="1:12" ht="12.75" customHeight="1" x14ac:dyDescent="0.2">
      <c r="A481" s="87" t="s">
        <v>160</v>
      </c>
      <c r="B481" s="87">
        <v>16</v>
      </c>
      <c r="C481" s="88">
        <v>538.66254116000005</v>
      </c>
      <c r="D481" s="88">
        <v>535.98262801999999</v>
      </c>
      <c r="E481" s="88">
        <v>0</v>
      </c>
      <c r="F481" s="88">
        <v>52.337224679999999</v>
      </c>
      <c r="G481" s="88">
        <v>130.84306171</v>
      </c>
      <c r="H481" s="88">
        <v>261.68612340999999</v>
      </c>
      <c r="I481" s="88">
        <v>0</v>
      </c>
      <c r="J481" s="88">
        <v>287.85473574999997</v>
      </c>
      <c r="K481" s="88">
        <v>340.19196042999999</v>
      </c>
      <c r="L481" s="88">
        <v>392.52918512000002</v>
      </c>
    </row>
    <row r="482" spans="1:12" ht="12.75" customHeight="1" x14ac:dyDescent="0.2">
      <c r="A482" s="87" t="s">
        <v>160</v>
      </c>
      <c r="B482" s="87">
        <v>17</v>
      </c>
      <c r="C482" s="88">
        <v>518.94677592999994</v>
      </c>
      <c r="D482" s="88">
        <v>516.36495117000004</v>
      </c>
      <c r="E482" s="88">
        <v>0</v>
      </c>
      <c r="F482" s="88">
        <v>52.246551760000003</v>
      </c>
      <c r="G482" s="88">
        <v>130.61637941000001</v>
      </c>
      <c r="H482" s="88">
        <v>261.23275882000002</v>
      </c>
      <c r="I482" s="88">
        <v>0</v>
      </c>
      <c r="J482" s="88">
        <v>287.35603470000001</v>
      </c>
      <c r="K482" s="88">
        <v>339.60258646</v>
      </c>
      <c r="L482" s="88">
        <v>391.84913821999999</v>
      </c>
    </row>
    <row r="483" spans="1:12" ht="12.75" customHeight="1" x14ac:dyDescent="0.2">
      <c r="A483" s="87" t="s">
        <v>160</v>
      </c>
      <c r="B483" s="87">
        <v>18</v>
      </c>
      <c r="C483" s="88">
        <v>558.91675253999995</v>
      </c>
      <c r="D483" s="88">
        <v>556.13607218000004</v>
      </c>
      <c r="E483" s="88">
        <v>0</v>
      </c>
      <c r="F483" s="88">
        <v>51.079568180000003</v>
      </c>
      <c r="G483" s="88">
        <v>127.69892043999999</v>
      </c>
      <c r="H483" s="88">
        <v>255.39784087999999</v>
      </c>
      <c r="I483" s="88">
        <v>0</v>
      </c>
      <c r="J483" s="88">
        <v>280.93762497</v>
      </c>
      <c r="K483" s="88">
        <v>332.01719314000002</v>
      </c>
      <c r="L483" s="88">
        <v>383.09676131999998</v>
      </c>
    </row>
    <row r="484" spans="1:12" ht="12.75" customHeight="1" x14ac:dyDescent="0.2">
      <c r="A484" s="87" t="s">
        <v>160</v>
      </c>
      <c r="B484" s="87">
        <v>19</v>
      </c>
      <c r="C484" s="88">
        <v>529.44464646999995</v>
      </c>
      <c r="D484" s="88">
        <v>526.81059349999998</v>
      </c>
      <c r="E484" s="88">
        <v>0</v>
      </c>
      <c r="F484" s="88">
        <v>52.97506757</v>
      </c>
      <c r="G484" s="88">
        <v>132.43766893</v>
      </c>
      <c r="H484" s="88">
        <v>264.87533786</v>
      </c>
      <c r="I484" s="88">
        <v>0</v>
      </c>
      <c r="J484" s="88">
        <v>291.36287163999998</v>
      </c>
      <c r="K484" s="88">
        <v>344.33793921</v>
      </c>
      <c r="L484" s="88">
        <v>397.31300678000002</v>
      </c>
    </row>
    <row r="485" spans="1:12" ht="12.75" customHeight="1" x14ac:dyDescent="0.2">
      <c r="A485" s="87" t="s">
        <v>160</v>
      </c>
      <c r="B485" s="87">
        <v>20</v>
      </c>
      <c r="C485" s="88">
        <v>559.93291151000005</v>
      </c>
      <c r="D485" s="88">
        <v>557.14717562999999</v>
      </c>
      <c r="E485" s="88">
        <v>0</v>
      </c>
      <c r="F485" s="88">
        <v>56.544232379999997</v>
      </c>
      <c r="G485" s="88">
        <v>141.36058095999999</v>
      </c>
      <c r="H485" s="88">
        <v>282.72116191999999</v>
      </c>
      <c r="I485" s="88">
        <v>0</v>
      </c>
      <c r="J485" s="88">
        <v>310.99327811000001</v>
      </c>
      <c r="K485" s="88">
        <v>367.5375105</v>
      </c>
      <c r="L485" s="88">
        <v>424.08174287999998</v>
      </c>
    </row>
    <row r="486" spans="1:12" ht="12.75" customHeight="1" x14ac:dyDescent="0.2">
      <c r="A486" s="87" t="s">
        <v>160</v>
      </c>
      <c r="B486" s="87">
        <v>21</v>
      </c>
      <c r="C486" s="88">
        <v>557.14219817000003</v>
      </c>
      <c r="D486" s="88">
        <v>554.37034644000005</v>
      </c>
      <c r="E486" s="88">
        <v>0</v>
      </c>
      <c r="F486" s="88">
        <v>58.700949970000003</v>
      </c>
      <c r="G486" s="88">
        <v>146.75237491999999</v>
      </c>
      <c r="H486" s="88">
        <v>293.50474985</v>
      </c>
      <c r="I486" s="88">
        <v>0</v>
      </c>
      <c r="J486" s="88">
        <v>322.85522483</v>
      </c>
      <c r="K486" s="88">
        <v>381.55617480000001</v>
      </c>
      <c r="L486" s="88">
        <v>440.25712477000002</v>
      </c>
    </row>
    <row r="487" spans="1:12" ht="12.75" customHeight="1" x14ac:dyDescent="0.2">
      <c r="A487" s="87" t="s">
        <v>160</v>
      </c>
      <c r="B487" s="87">
        <v>22</v>
      </c>
      <c r="C487" s="88">
        <v>535.44097045000001</v>
      </c>
      <c r="D487" s="88">
        <v>532.77708501999996</v>
      </c>
      <c r="E487" s="88">
        <v>0</v>
      </c>
      <c r="F487" s="88">
        <v>55.64209494</v>
      </c>
      <c r="G487" s="88">
        <v>139.10523735999999</v>
      </c>
      <c r="H487" s="88">
        <v>278.21047471999998</v>
      </c>
      <c r="I487" s="88">
        <v>0</v>
      </c>
      <c r="J487" s="88">
        <v>306.03152218999998</v>
      </c>
      <c r="K487" s="88">
        <v>361.67361713999998</v>
      </c>
      <c r="L487" s="88">
        <v>417.31571208000003</v>
      </c>
    </row>
    <row r="488" spans="1:12" ht="12.75" customHeight="1" x14ac:dyDescent="0.2">
      <c r="A488" s="87" t="s">
        <v>160</v>
      </c>
      <c r="B488" s="87">
        <v>23</v>
      </c>
      <c r="C488" s="88">
        <v>481.17297430999997</v>
      </c>
      <c r="D488" s="88">
        <v>478.77907892000002</v>
      </c>
      <c r="E488" s="88">
        <v>0</v>
      </c>
      <c r="F488" s="88">
        <v>49.687297059999999</v>
      </c>
      <c r="G488" s="88">
        <v>124.21824264</v>
      </c>
      <c r="H488" s="88">
        <v>248.43648528</v>
      </c>
      <c r="I488" s="88">
        <v>0</v>
      </c>
      <c r="J488" s="88">
        <v>273.28013381</v>
      </c>
      <c r="K488" s="88">
        <v>322.96743085999998</v>
      </c>
      <c r="L488" s="88">
        <v>372.65472792000003</v>
      </c>
    </row>
    <row r="489" spans="1:12" ht="12.75" customHeight="1" x14ac:dyDescent="0.2">
      <c r="A489" s="87" t="s">
        <v>160</v>
      </c>
      <c r="B489" s="87">
        <v>24</v>
      </c>
      <c r="C489" s="88">
        <v>471.98008109</v>
      </c>
      <c r="D489" s="88">
        <v>469.63192148000002</v>
      </c>
      <c r="E489" s="88">
        <v>0</v>
      </c>
      <c r="F489" s="88">
        <v>48.909719199999998</v>
      </c>
      <c r="G489" s="88">
        <v>122.274298</v>
      </c>
      <c r="H489" s="88">
        <v>244.54859601000001</v>
      </c>
      <c r="I489" s="88">
        <v>0</v>
      </c>
      <c r="J489" s="88">
        <v>269.00345561</v>
      </c>
      <c r="K489" s="88">
        <v>317.91317480999999</v>
      </c>
      <c r="L489" s="88">
        <v>366.82289401000003</v>
      </c>
    </row>
    <row r="490" spans="1:12" ht="12.75" customHeight="1" x14ac:dyDescent="0.2">
      <c r="A490" s="87" t="s">
        <v>161</v>
      </c>
      <c r="B490" s="87">
        <v>1</v>
      </c>
      <c r="C490" s="88">
        <v>524.69200506000004</v>
      </c>
      <c r="D490" s="88">
        <v>522.08159707000004</v>
      </c>
      <c r="E490" s="88">
        <v>0</v>
      </c>
      <c r="F490" s="88">
        <v>55.817451990000002</v>
      </c>
      <c r="G490" s="88">
        <v>139.54362997000001</v>
      </c>
      <c r="H490" s="88">
        <v>279.08725994999998</v>
      </c>
      <c r="I490" s="88">
        <v>0</v>
      </c>
      <c r="J490" s="88">
        <v>306.99598594000003</v>
      </c>
      <c r="K490" s="88">
        <v>362.81343793000002</v>
      </c>
      <c r="L490" s="88">
        <v>418.63088992000002</v>
      </c>
    </row>
    <row r="491" spans="1:12" ht="12.75" customHeight="1" x14ac:dyDescent="0.2">
      <c r="A491" s="87" t="s">
        <v>161</v>
      </c>
      <c r="B491" s="87">
        <v>2</v>
      </c>
      <c r="C491" s="88">
        <v>598.85428822999995</v>
      </c>
      <c r="D491" s="88">
        <v>595.87491365999995</v>
      </c>
      <c r="E491" s="88">
        <v>0</v>
      </c>
      <c r="F491" s="88">
        <v>63.454233729999999</v>
      </c>
      <c r="G491" s="88">
        <v>158.63558434000001</v>
      </c>
      <c r="H491" s="88">
        <v>317.27116867000001</v>
      </c>
      <c r="I491" s="88">
        <v>0</v>
      </c>
      <c r="J491" s="88">
        <v>348.99828553999998</v>
      </c>
      <c r="K491" s="88">
        <v>412.45251926999998</v>
      </c>
      <c r="L491" s="88">
        <v>475.90675300999999</v>
      </c>
    </row>
    <row r="492" spans="1:12" ht="12.75" customHeight="1" x14ac:dyDescent="0.2">
      <c r="A492" s="87" t="s">
        <v>161</v>
      </c>
      <c r="B492" s="87">
        <v>3</v>
      </c>
      <c r="C492" s="88">
        <v>636.17915218999997</v>
      </c>
      <c r="D492" s="88">
        <v>633.01408177999997</v>
      </c>
      <c r="E492" s="88">
        <v>0</v>
      </c>
      <c r="F492" s="88">
        <v>67.036856119999996</v>
      </c>
      <c r="G492" s="88">
        <v>167.59214030000001</v>
      </c>
      <c r="H492" s="88">
        <v>335.18428059000001</v>
      </c>
      <c r="I492" s="88">
        <v>0</v>
      </c>
      <c r="J492" s="88">
        <v>368.70270864999998</v>
      </c>
      <c r="K492" s="88">
        <v>435.73956477000002</v>
      </c>
      <c r="L492" s="88">
        <v>502.77642089</v>
      </c>
    </row>
    <row r="493" spans="1:12" ht="12.75" customHeight="1" x14ac:dyDescent="0.2">
      <c r="A493" s="87" t="s">
        <v>161</v>
      </c>
      <c r="B493" s="87">
        <v>4</v>
      </c>
      <c r="C493" s="88">
        <v>661.30880105000006</v>
      </c>
      <c r="D493" s="88">
        <v>658.01870751000001</v>
      </c>
      <c r="E493" s="88">
        <v>0</v>
      </c>
      <c r="F493" s="88">
        <v>68.213695889999997</v>
      </c>
      <c r="G493" s="88">
        <v>170.53423971999999</v>
      </c>
      <c r="H493" s="88">
        <v>341.06847944999998</v>
      </c>
      <c r="I493" s="88">
        <v>0</v>
      </c>
      <c r="J493" s="88">
        <v>375.17532739000001</v>
      </c>
      <c r="K493" s="88">
        <v>443.38902328</v>
      </c>
      <c r="L493" s="88">
        <v>511.60271917</v>
      </c>
    </row>
    <row r="494" spans="1:12" ht="12.75" customHeight="1" x14ac:dyDescent="0.2">
      <c r="A494" s="87" t="s">
        <v>161</v>
      </c>
      <c r="B494" s="87">
        <v>5</v>
      </c>
      <c r="C494" s="88">
        <v>653.73242460999995</v>
      </c>
      <c r="D494" s="88">
        <v>650.48002449000001</v>
      </c>
      <c r="E494" s="88">
        <v>0</v>
      </c>
      <c r="F494" s="88">
        <v>67.684692080000005</v>
      </c>
      <c r="G494" s="88">
        <v>169.21173020000001</v>
      </c>
      <c r="H494" s="88">
        <v>338.42346041000002</v>
      </c>
      <c r="I494" s="88">
        <v>0</v>
      </c>
      <c r="J494" s="88">
        <v>372.26580645000001</v>
      </c>
      <c r="K494" s="88">
        <v>439.95049853</v>
      </c>
      <c r="L494" s="88">
        <v>507.63519061</v>
      </c>
    </row>
    <row r="495" spans="1:12" ht="12.75" customHeight="1" x14ac:dyDescent="0.2">
      <c r="A495" s="87" t="s">
        <v>161</v>
      </c>
      <c r="B495" s="87">
        <v>6</v>
      </c>
      <c r="C495" s="88">
        <v>681.69538811999996</v>
      </c>
      <c r="D495" s="88">
        <v>678.30386878000002</v>
      </c>
      <c r="E495" s="88">
        <v>0</v>
      </c>
      <c r="F495" s="88">
        <v>72.134069150000002</v>
      </c>
      <c r="G495" s="88">
        <v>180.33517286</v>
      </c>
      <c r="H495" s="88">
        <v>360.67034573000001</v>
      </c>
      <c r="I495" s="88">
        <v>0</v>
      </c>
      <c r="J495" s="88">
        <v>396.73738029999998</v>
      </c>
      <c r="K495" s="88">
        <v>468.87144943999999</v>
      </c>
      <c r="L495" s="88">
        <v>541.00551858999995</v>
      </c>
    </row>
    <row r="496" spans="1:12" ht="12.75" customHeight="1" x14ac:dyDescent="0.2">
      <c r="A496" s="87" t="s">
        <v>161</v>
      </c>
      <c r="B496" s="87">
        <v>7</v>
      </c>
      <c r="C496" s="88">
        <v>683.25549515</v>
      </c>
      <c r="D496" s="88">
        <v>679.85621407999997</v>
      </c>
      <c r="E496" s="88">
        <v>0</v>
      </c>
      <c r="F496" s="88">
        <v>64.887071039999995</v>
      </c>
      <c r="G496" s="88">
        <v>162.2176776</v>
      </c>
      <c r="H496" s="88">
        <v>324.43535519</v>
      </c>
      <c r="I496" s="88">
        <v>0</v>
      </c>
      <c r="J496" s="88">
        <v>356.87889071000001</v>
      </c>
      <c r="K496" s="88">
        <v>421.76596174999997</v>
      </c>
      <c r="L496" s="88">
        <v>486.65303279</v>
      </c>
    </row>
    <row r="497" spans="1:12" ht="12.75" customHeight="1" x14ac:dyDescent="0.2">
      <c r="A497" s="87" t="s">
        <v>161</v>
      </c>
      <c r="B497" s="87">
        <v>8</v>
      </c>
      <c r="C497" s="88">
        <v>616.14415846999998</v>
      </c>
      <c r="D497" s="88">
        <v>613.07876465000004</v>
      </c>
      <c r="E497" s="88">
        <v>0</v>
      </c>
      <c r="F497" s="88">
        <v>55.836131590000001</v>
      </c>
      <c r="G497" s="88">
        <v>139.59032898000001</v>
      </c>
      <c r="H497" s="88">
        <v>279.18065796000002</v>
      </c>
      <c r="I497" s="88">
        <v>0</v>
      </c>
      <c r="J497" s="88">
        <v>307.09872375999998</v>
      </c>
      <c r="K497" s="88">
        <v>362.93485535000002</v>
      </c>
      <c r="L497" s="88">
        <v>418.77098694</v>
      </c>
    </row>
    <row r="498" spans="1:12" ht="12.75" customHeight="1" x14ac:dyDescent="0.2">
      <c r="A498" s="87" t="s">
        <v>161</v>
      </c>
      <c r="B498" s="87">
        <v>9</v>
      </c>
      <c r="C498" s="88">
        <v>569.66404335000004</v>
      </c>
      <c r="D498" s="88">
        <v>566.82989387999999</v>
      </c>
      <c r="E498" s="88">
        <v>0</v>
      </c>
      <c r="F498" s="88">
        <v>51.49018229</v>
      </c>
      <c r="G498" s="88">
        <v>128.72545571000001</v>
      </c>
      <c r="H498" s="88">
        <v>257.45091143000002</v>
      </c>
      <c r="I498" s="88">
        <v>0</v>
      </c>
      <c r="J498" s="88">
        <v>283.19600257000002</v>
      </c>
      <c r="K498" s="88">
        <v>334.68618485000002</v>
      </c>
      <c r="L498" s="88">
        <v>386.17636714000002</v>
      </c>
    </row>
    <row r="499" spans="1:12" ht="12.75" customHeight="1" x14ac:dyDescent="0.2">
      <c r="A499" s="87" t="s">
        <v>161</v>
      </c>
      <c r="B499" s="87">
        <v>10</v>
      </c>
      <c r="C499" s="88">
        <v>551.47137482000005</v>
      </c>
      <c r="D499" s="88">
        <v>548.72773614000005</v>
      </c>
      <c r="E499" s="88">
        <v>0</v>
      </c>
      <c r="F499" s="88">
        <v>51.026992419999999</v>
      </c>
      <c r="G499" s="88">
        <v>127.56748104</v>
      </c>
      <c r="H499" s="88">
        <v>255.13496208000001</v>
      </c>
      <c r="I499" s="88">
        <v>0</v>
      </c>
      <c r="J499" s="88">
        <v>280.64845828</v>
      </c>
      <c r="K499" s="88">
        <v>331.6754507</v>
      </c>
      <c r="L499" s="88">
        <v>382.70244310999999</v>
      </c>
    </row>
    <row r="500" spans="1:12" ht="12.75" customHeight="1" x14ac:dyDescent="0.2">
      <c r="A500" s="87" t="s">
        <v>161</v>
      </c>
      <c r="B500" s="87">
        <v>11</v>
      </c>
      <c r="C500" s="88">
        <v>541.07358284999998</v>
      </c>
      <c r="D500" s="88">
        <v>538.38167448000002</v>
      </c>
      <c r="E500" s="88">
        <v>0</v>
      </c>
      <c r="F500" s="88">
        <v>50.181503259999999</v>
      </c>
      <c r="G500" s="88">
        <v>125.45375814000001</v>
      </c>
      <c r="H500" s="88">
        <v>250.90751628000001</v>
      </c>
      <c r="I500" s="88">
        <v>0</v>
      </c>
      <c r="J500" s="88">
        <v>275.99826790999998</v>
      </c>
      <c r="K500" s="88">
        <v>326.17977115999997</v>
      </c>
      <c r="L500" s="88">
        <v>376.36127441999997</v>
      </c>
    </row>
    <row r="501" spans="1:12" ht="12.75" customHeight="1" x14ac:dyDescent="0.2">
      <c r="A501" s="87" t="s">
        <v>161</v>
      </c>
      <c r="B501" s="87">
        <v>12</v>
      </c>
      <c r="C501" s="88">
        <v>617.95223957999997</v>
      </c>
      <c r="D501" s="88">
        <v>614.87785033</v>
      </c>
      <c r="E501" s="88">
        <v>0</v>
      </c>
      <c r="F501" s="88">
        <v>50.018135010000002</v>
      </c>
      <c r="G501" s="88">
        <v>125.04533753</v>
      </c>
      <c r="H501" s="88">
        <v>250.09067506</v>
      </c>
      <c r="I501" s="88">
        <v>0</v>
      </c>
      <c r="J501" s="88">
        <v>275.09974256999999</v>
      </c>
      <c r="K501" s="88">
        <v>325.11787758000003</v>
      </c>
      <c r="L501" s="88">
        <v>375.13601259000001</v>
      </c>
    </row>
    <row r="502" spans="1:12" ht="12.75" customHeight="1" x14ac:dyDescent="0.2">
      <c r="A502" s="87" t="s">
        <v>161</v>
      </c>
      <c r="B502" s="87">
        <v>13</v>
      </c>
      <c r="C502" s="88">
        <v>553.03502026000001</v>
      </c>
      <c r="D502" s="88">
        <v>550.28360224999994</v>
      </c>
      <c r="E502" s="88">
        <v>0</v>
      </c>
      <c r="F502" s="88">
        <v>49.544592260000002</v>
      </c>
      <c r="G502" s="88">
        <v>123.86148064</v>
      </c>
      <c r="H502" s="88">
        <v>247.72296127999999</v>
      </c>
      <c r="I502" s="88">
        <v>0</v>
      </c>
      <c r="J502" s="88">
        <v>272.49525741000002</v>
      </c>
      <c r="K502" s="88">
        <v>322.03984966000002</v>
      </c>
      <c r="L502" s="88">
        <v>371.58444192000002</v>
      </c>
    </row>
    <row r="503" spans="1:12" ht="12.75" customHeight="1" x14ac:dyDescent="0.2">
      <c r="A503" s="87" t="s">
        <v>161</v>
      </c>
      <c r="B503" s="87">
        <v>14</v>
      </c>
      <c r="C503" s="88">
        <v>528.72281641999996</v>
      </c>
      <c r="D503" s="88">
        <v>526.09235464999995</v>
      </c>
      <c r="E503" s="88">
        <v>0</v>
      </c>
      <c r="F503" s="88">
        <v>49.285854350000001</v>
      </c>
      <c r="G503" s="88">
        <v>123.21463586</v>
      </c>
      <c r="H503" s="88">
        <v>246.42927173000001</v>
      </c>
      <c r="I503" s="88">
        <v>0</v>
      </c>
      <c r="J503" s="88">
        <v>271.07219889999999</v>
      </c>
      <c r="K503" s="88">
        <v>320.35805324</v>
      </c>
      <c r="L503" s="88">
        <v>369.64390759000003</v>
      </c>
    </row>
    <row r="504" spans="1:12" ht="12.75" customHeight="1" x14ac:dyDescent="0.2">
      <c r="A504" s="87" t="s">
        <v>161</v>
      </c>
      <c r="B504" s="87">
        <v>15</v>
      </c>
      <c r="C504" s="88">
        <v>541.00674891000006</v>
      </c>
      <c r="D504" s="88">
        <v>538.31517303999999</v>
      </c>
      <c r="E504" s="88">
        <v>0</v>
      </c>
      <c r="F504" s="88">
        <v>49.430321900000003</v>
      </c>
      <c r="G504" s="88">
        <v>123.57580475</v>
      </c>
      <c r="H504" s="88">
        <v>247.15160950000001</v>
      </c>
      <c r="I504" s="88">
        <v>0</v>
      </c>
      <c r="J504" s="88">
        <v>271.86677043999998</v>
      </c>
      <c r="K504" s="88">
        <v>321.29709234000001</v>
      </c>
      <c r="L504" s="88">
        <v>370.72741423999997</v>
      </c>
    </row>
    <row r="505" spans="1:12" ht="12.75" customHeight="1" x14ac:dyDescent="0.2">
      <c r="A505" s="87" t="s">
        <v>161</v>
      </c>
      <c r="B505" s="87">
        <v>16</v>
      </c>
      <c r="C505" s="88">
        <v>532.62743007999995</v>
      </c>
      <c r="D505" s="88">
        <v>529.97754237000004</v>
      </c>
      <c r="E505" s="88">
        <v>0</v>
      </c>
      <c r="F505" s="88">
        <v>49.881087610000002</v>
      </c>
      <c r="G505" s="88">
        <v>124.70271903</v>
      </c>
      <c r="H505" s="88">
        <v>249.40543805999999</v>
      </c>
      <c r="I505" s="88">
        <v>0</v>
      </c>
      <c r="J505" s="88">
        <v>274.34598185999999</v>
      </c>
      <c r="K505" s="88">
        <v>324.22706947</v>
      </c>
      <c r="L505" s="88">
        <v>374.10815708000001</v>
      </c>
    </row>
    <row r="506" spans="1:12" ht="12.75" customHeight="1" x14ac:dyDescent="0.2">
      <c r="A506" s="87" t="s">
        <v>161</v>
      </c>
      <c r="B506" s="87">
        <v>17</v>
      </c>
      <c r="C506" s="88">
        <v>480.77015351</v>
      </c>
      <c r="D506" s="88">
        <v>478.37826219999999</v>
      </c>
      <c r="E506" s="88">
        <v>0</v>
      </c>
      <c r="F506" s="88">
        <v>49.910112310000002</v>
      </c>
      <c r="G506" s="88">
        <v>124.77528076999999</v>
      </c>
      <c r="H506" s="88">
        <v>249.55056155</v>
      </c>
      <c r="I506" s="88">
        <v>0</v>
      </c>
      <c r="J506" s="88">
        <v>274.50561770000002</v>
      </c>
      <c r="K506" s="88">
        <v>324.41573001</v>
      </c>
      <c r="L506" s="88">
        <v>374.32584231999999</v>
      </c>
    </row>
    <row r="507" spans="1:12" ht="12.75" customHeight="1" x14ac:dyDescent="0.2">
      <c r="A507" s="87" t="s">
        <v>161</v>
      </c>
      <c r="B507" s="87">
        <v>18</v>
      </c>
      <c r="C507" s="88">
        <v>577.55020149999996</v>
      </c>
      <c r="D507" s="88">
        <v>574.67681741000001</v>
      </c>
      <c r="E507" s="88">
        <v>0</v>
      </c>
      <c r="F507" s="88">
        <v>49.89577851</v>
      </c>
      <c r="G507" s="88">
        <v>124.73944628</v>
      </c>
      <c r="H507" s="88">
        <v>249.47889255999999</v>
      </c>
      <c r="I507" s="88">
        <v>0</v>
      </c>
      <c r="J507" s="88">
        <v>274.42678181000002</v>
      </c>
      <c r="K507" s="88">
        <v>324.32256031999998</v>
      </c>
      <c r="L507" s="88">
        <v>374.21833882999999</v>
      </c>
    </row>
    <row r="508" spans="1:12" ht="12.75" customHeight="1" x14ac:dyDescent="0.2">
      <c r="A508" s="87" t="s">
        <v>161</v>
      </c>
      <c r="B508" s="87">
        <v>19</v>
      </c>
      <c r="C508" s="88">
        <v>561.52076927999997</v>
      </c>
      <c r="D508" s="88">
        <v>558.72713361000001</v>
      </c>
      <c r="E508" s="88">
        <v>0</v>
      </c>
      <c r="F508" s="88">
        <v>50.816290909999999</v>
      </c>
      <c r="G508" s="88">
        <v>127.04072728</v>
      </c>
      <c r="H508" s="88">
        <v>254.08145457000001</v>
      </c>
      <c r="I508" s="88">
        <v>0</v>
      </c>
      <c r="J508" s="88">
        <v>279.48960002000001</v>
      </c>
      <c r="K508" s="88">
        <v>330.30589092999998</v>
      </c>
      <c r="L508" s="88">
        <v>381.12218185</v>
      </c>
    </row>
    <row r="509" spans="1:12" ht="12.75" customHeight="1" x14ac:dyDescent="0.2">
      <c r="A509" s="87" t="s">
        <v>161</v>
      </c>
      <c r="B509" s="87">
        <v>20</v>
      </c>
      <c r="C509" s="88">
        <v>503.84299930999998</v>
      </c>
      <c r="D509" s="88">
        <v>501.33631772000001</v>
      </c>
      <c r="E509" s="88">
        <v>0</v>
      </c>
      <c r="F509" s="88">
        <v>52.636626229999997</v>
      </c>
      <c r="G509" s="88">
        <v>131.59156558000001</v>
      </c>
      <c r="H509" s="88">
        <v>263.18313115000001</v>
      </c>
      <c r="I509" s="88">
        <v>0</v>
      </c>
      <c r="J509" s="88">
        <v>289.50144426999998</v>
      </c>
      <c r="K509" s="88">
        <v>342.13807050000003</v>
      </c>
      <c r="L509" s="88">
        <v>394.77469673000002</v>
      </c>
    </row>
    <row r="510" spans="1:12" ht="12.75" customHeight="1" x14ac:dyDescent="0.2">
      <c r="A510" s="87" t="s">
        <v>161</v>
      </c>
      <c r="B510" s="87">
        <v>21</v>
      </c>
      <c r="C510" s="88">
        <v>502.99002906999999</v>
      </c>
      <c r="D510" s="88">
        <v>500.48759110999998</v>
      </c>
      <c r="E510" s="88">
        <v>0</v>
      </c>
      <c r="F510" s="88">
        <v>53.499725939999998</v>
      </c>
      <c r="G510" s="88">
        <v>133.74931486</v>
      </c>
      <c r="H510" s="88">
        <v>267.49862972</v>
      </c>
      <c r="I510" s="88">
        <v>0</v>
      </c>
      <c r="J510" s="88">
        <v>294.24849268999998</v>
      </c>
      <c r="K510" s="88">
        <v>347.74821864</v>
      </c>
      <c r="L510" s="88">
        <v>401.24794458000002</v>
      </c>
    </row>
    <row r="511" spans="1:12" ht="12.75" customHeight="1" x14ac:dyDescent="0.2">
      <c r="A511" s="87" t="s">
        <v>161</v>
      </c>
      <c r="B511" s="87">
        <v>22</v>
      </c>
      <c r="C511" s="88">
        <v>507.25651864000002</v>
      </c>
      <c r="D511" s="88">
        <v>504.73285436999998</v>
      </c>
      <c r="E511" s="88">
        <v>0</v>
      </c>
      <c r="F511" s="88">
        <v>51.211990659999998</v>
      </c>
      <c r="G511" s="88">
        <v>128.02997665999999</v>
      </c>
      <c r="H511" s="88">
        <v>256.05995331999998</v>
      </c>
      <c r="I511" s="88">
        <v>0</v>
      </c>
      <c r="J511" s="88">
        <v>281.66594865000002</v>
      </c>
      <c r="K511" s="88">
        <v>332.87793932</v>
      </c>
      <c r="L511" s="88">
        <v>384.08992998000002</v>
      </c>
    </row>
    <row r="512" spans="1:12" ht="12.75" customHeight="1" x14ac:dyDescent="0.2">
      <c r="A512" s="87" t="s">
        <v>161</v>
      </c>
      <c r="B512" s="87">
        <v>23</v>
      </c>
      <c r="C512" s="88">
        <v>488.82387401</v>
      </c>
      <c r="D512" s="88">
        <v>486.39191443999999</v>
      </c>
      <c r="E512" s="88">
        <v>0</v>
      </c>
      <c r="F512" s="88">
        <v>51.349063780000002</v>
      </c>
      <c r="G512" s="88">
        <v>128.37265945999999</v>
      </c>
      <c r="H512" s="88">
        <v>256.74531891999999</v>
      </c>
      <c r="I512" s="88">
        <v>0</v>
      </c>
      <c r="J512" s="88">
        <v>282.41985081000001</v>
      </c>
      <c r="K512" s="88">
        <v>333.76891460000002</v>
      </c>
      <c r="L512" s="88">
        <v>385.11797838000001</v>
      </c>
    </row>
    <row r="513" spans="1:12" ht="12.75" customHeight="1" x14ac:dyDescent="0.2">
      <c r="A513" s="87" t="s">
        <v>161</v>
      </c>
      <c r="B513" s="87">
        <v>24</v>
      </c>
      <c r="C513" s="88">
        <v>535.48733174999995</v>
      </c>
      <c r="D513" s="88">
        <v>532.82321566999997</v>
      </c>
      <c r="E513" s="88">
        <v>0</v>
      </c>
      <c r="F513" s="88">
        <v>57.96691208</v>
      </c>
      <c r="G513" s="88">
        <v>144.91728019000001</v>
      </c>
      <c r="H513" s="88">
        <v>289.83456038000003</v>
      </c>
      <c r="I513" s="88">
        <v>0</v>
      </c>
      <c r="J513" s="88">
        <v>318.81801641999999</v>
      </c>
      <c r="K513" s="88">
        <v>376.78492849000003</v>
      </c>
      <c r="L513" s="88">
        <v>434.75184057000001</v>
      </c>
    </row>
    <row r="514" spans="1:12" ht="12.75" customHeight="1" x14ac:dyDescent="0.2">
      <c r="A514" s="87" t="s">
        <v>162</v>
      </c>
      <c r="B514" s="87">
        <v>1</v>
      </c>
      <c r="C514" s="88">
        <v>573.36674230000006</v>
      </c>
      <c r="D514" s="88">
        <v>570.51417144000004</v>
      </c>
      <c r="E514" s="88">
        <v>0</v>
      </c>
      <c r="F514" s="88">
        <v>58.594287280000003</v>
      </c>
      <c r="G514" s="88">
        <v>146.48571820000001</v>
      </c>
      <c r="H514" s="88">
        <v>292.97143639000001</v>
      </c>
      <c r="I514" s="88">
        <v>0</v>
      </c>
      <c r="J514" s="88">
        <v>322.26858003000001</v>
      </c>
      <c r="K514" s="88">
        <v>380.86286731000001</v>
      </c>
      <c r="L514" s="88">
        <v>439.45715459000002</v>
      </c>
    </row>
    <row r="515" spans="1:12" ht="12.75" customHeight="1" x14ac:dyDescent="0.2">
      <c r="A515" s="87" t="s">
        <v>162</v>
      </c>
      <c r="B515" s="87">
        <v>2</v>
      </c>
      <c r="C515" s="88">
        <v>663.05342443999996</v>
      </c>
      <c r="D515" s="88">
        <v>659.75465118</v>
      </c>
      <c r="E515" s="88">
        <v>0</v>
      </c>
      <c r="F515" s="88">
        <v>67.124455470000001</v>
      </c>
      <c r="G515" s="88">
        <v>167.81113868</v>
      </c>
      <c r="H515" s="88">
        <v>335.62227734999999</v>
      </c>
      <c r="I515" s="88">
        <v>0</v>
      </c>
      <c r="J515" s="88">
        <v>369.18450509000002</v>
      </c>
      <c r="K515" s="88">
        <v>436.30896056</v>
      </c>
      <c r="L515" s="88">
        <v>503.43341602999999</v>
      </c>
    </row>
    <row r="516" spans="1:12" ht="12.75" customHeight="1" x14ac:dyDescent="0.2">
      <c r="A516" s="87" t="s">
        <v>162</v>
      </c>
      <c r="B516" s="87">
        <v>3</v>
      </c>
      <c r="C516" s="88">
        <v>692.95453607000002</v>
      </c>
      <c r="D516" s="88">
        <v>689.50700105999999</v>
      </c>
      <c r="E516" s="88">
        <v>0</v>
      </c>
      <c r="F516" s="88">
        <v>70.623964749999999</v>
      </c>
      <c r="G516" s="88">
        <v>176.55991187000001</v>
      </c>
      <c r="H516" s="88">
        <v>353.11982374000002</v>
      </c>
      <c r="I516" s="88">
        <v>0</v>
      </c>
      <c r="J516" s="88">
        <v>388.43180611000003</v>
      </c>
      <c r="K516" s="88">
        <v>459.05577086</v>
      </c>
      <c r="L516" s="88">
        <v>529.67973559999996</v>
      </c>
    </row>
    <row r="517" spans="1:12" ht="12.75" customHeight="1" x14ac:dyDescent="0.2">
      <c r="A517" s="87" t="s">
        <v>162</v>
      </c>
      <c r="B517" s="87">
        <v>4</v>
      </c>
      <c r="C517" s="88">
        <v>751.27778796999996</v>
      </c>
      <c r="D517" s="88">
        <v>747.54008753000005</v>
      </c>
      <c r="E517" s="88">
        <v>0</v>
      </c>
      <c r="F517" s="88">
        <v>71.879649909999998</v>
      </c>
      <c r="G517" s="88">
        <v>179.69912478000001</v>
      </c>
      <c r="H517" s="88">
        <v>359.39824955</v>
      </c>
      <c r="I517" s="88">
        <v>0</v>
      </c>
      <c r="J517" s="88">
        <v>395.33807451000001</v>
      </c>
      <c r="K517" s="88">
        <v>467.21772442000002</v>
      </c>
      <c r="L517" s="88">
        <v>539.09737432999998</v>
      </c>
    </row>
    <row r="518" spans="1:12" ht="12.75" customHeight="1" x14ac:dyDescent="0.2">
      <c r="A518" s="87" t="s">
        <v>162</v>
      </c>
      <c r="B518" s="87">
        <v>5</v>
      </c>
      <c r="C518" s="88">
        <v>697.54120526999998</v>
      </c>
      <c r="D518" s="88">
        <v>694.07085100999996</v>
      </c>
      <c r="E518" s="88">
        <v>0</v>
      </c>
      <c r="F518" s="88">
        <v>71.824353020000004</v>
      </c>
      <c r="G518" s="88">
        <v>179.56088253999999</v>
      </c>
      <c r="H518" s="88">
        <v>359.12176507999999</v>
      </c>
      <c r="I518" s="88">
        <v>0</v>
      </c>
      <c r="J518" s="88">
        <v>395.03394157999998</v>
      </c>
      <c r="K518" s="88">
        <v>466.85829460000002</v>
      </c>
      <c r="L518" s="88">
        <v>538.68264761</v>
      </c>
    </row>
    <row r="519" spans="1:12" ht="12.75" customHeight="1" x14ac:dyDescent="0.2">
      <c r="A519" s="87" t="s">
        <v>162</v>
      </c>
      <c r="B519" s="87">
        <v>6</v>
      </c>
      <c r="C519" s="88">
        <v>691.57239245999995</v>
      </c>
      <c r="D519" s="88">
        <v>688.13173379</v>
      </c>
      <c r="E519" s="88">
        <v>0</v>
      </c>
      <c r="F519" s="88">
        <v>69.350121770000001</v>
      </c>
      <c r="G519" s="88">
        <v>173.37530443</v>
      </c>
      <c r="H519" s="88">
        <v>346.75060886</v>
      </c>
      <c r="I519" s="88">
        <v>0</v>
      </c>
      <c r="J519" s="88">
        <v>381.42566973999999</v>
      </c>
      <c r="K519" s="88">
        <v>450.77579150999998</v>
      </c>
      <c r="L519" s="88">
        <v>520.12591327999996</v>
      </c>
    </row>
    <row r="520" spans="1:12" ht="12.75" customHeight="1" x14ac:dyDescent="0.2">
      <c r="A520" s="87" t="s">
        <v>162</v>
      </c>
      <c r="B520" s="87">
        <v>7</v>
      </c>
      <c r="C520" s="88">
        <v>649.03886219000003</v>
      </c>
      <c r="D520" s="88">
        <v>645.80981311999994</v>
      </c>
      <c r="E520" s="88">
        <v>0</v>
      </c>
      <c r="F520" s="88">
        <v>62.125807330000001</v>
      </c>
      <c r="G520" s="88">
        <v>155.31451833</v>
      </c>
      <c r="H520" s="88">
        <v>310.62903666</v>
      </c>
      <c r="I520" s="88">
        <v>0</v>
      </c>
      <c r="J520" s="88">
        <v>341.69194032000001</v>
      </c>
      <c r="K520" s="88">
        <v>403.81774765</v>
      </c>
      <c r="L520" s="88">
        <v>465.94355497999999</v>
      </c>
    </row>
    <row r="521" spans="1:12" ht="12.75" customHeight="1" x14ac:dyDescent="0.2">
      <c r="A521" s="87" t="s">
        <v>162</v>
      </c>
      <c r="B521" s="87">
        <v>8</v>
      </c>
      <c r="C521" s="88">
        <v>562.22098283000003</v>
      </c>
      <c r="D521" s="88">
        <v>559.42386351000005</v>
      </c>
      <c r="E521" s="88">
        <v>0</v>
      </c>
      <c r="F521" s="88">
        <v>53.856111579999997</v>
      </c>
      <c r="G521" s="88">
        <v>134.64027895000001</v>
      </c>
      <c r="H521" s="88">
        <v>269.28055790000002</v>
      </c>
      <c r="I521" s="88">
        <v>0</v>
      </c>
      <c r="J521" s="88">
        <v>296.20861367999998</v>
      </c>
      <c r="K521" s="88">
        <v>350.06472525999999</v>
      </c>
      <c r="L521" s="88">
        <v>403.92083683999999</v>
      </c>
    </row>
    <row r="522" spans="1:12" ht="12.75" customHeight="1" x14ac:dyDescent="0.2">
      <c r="A522" s="87" t="s">
        <v>162</v>
      </c>
      <c r="B522" s="87">
        <v>9</v>
      </c>
      <c r="C522" s="88">
        <v>498.84491636000001</v>
      </c>
      <c r="D522" s="88">
        <v>496.36310085999997</v>
      </c>
      <c r="E522" s="88">
        <v>0</v>
      </c>
      <c r="F522" s="88">
        <v>50.983379759999998</v>
      </c>
      <c r="G522" s="88">
        <v>127.45844940000001</v>
      </c>
      <c r="H522" s="88">
        <v>254.91689879</v>
      </c>
      <c r="I522" s="88">
        <v>0</v>
      </c>
      <c r="J522" s="88">
        <v>280.40858866999997</v>
      </c>
      <c r="K522" s="88">
        <v>331.39196843000002</v>
      </c>
      <c r="L522" s="88">
        <v>382.37534819000001</v>
      </c>
    </row>
    <row r="523" spans="1:12" ht="12.75" customHeight="1" x14ac:dyDescent="0.2">
      <c r="A523" s="87" t="s">
        <v>162</v>
      </c>
      <c r="B523" s="87">
        <v>10</v>
      </c>
      <c r="C523" s="88">
        <v>442.22189622000002</v>
      </c>
      <c r="D523" s="88">
        <v>440.02178728000001</v>
      </c>
      <c r="E523" s="88">
        <v>0</v>
      </c>
      <c r="F523" s="88">
        <v>50.767508550000002</v>
      </c>
      <c r="G523" s="88">
        <v>126.91877135999999</v>
      </c>
      <c r="H523" s="88">
        <v>253.83754273</v>
      </c>
      <c r="I523" s="88">
        <v>0</v>
      </c>
      <c r="J523" s="88">
        <v>279.22129699999999</v>
      </c>
      <c r="K523" s="88">
        <v>329.98880553999999</v>
      </c>
      <c r="L523" s="88">
        <v>380.75631408999999</v>
      </c>
    </row>
    <row r="524" spans="1:12" ht="12.75" customHeight="1" x14ac:dyDescent="0.2">
      <c r="A524" s="87" t="s">
        <v>162</v>
      </c>
      <c r="B524" s="87">
        <v>11</v>
      </c>
      <c r="C524" s="88">
        <v>451.7606475</v>
      </c>
      <c r="D524" s="88">
        <v>449.51308209000001</v>
      </c>
      <c r="E524" s="88">
        <v>0</v>
      </c>
      <c r="F524" s="88">
        <v>50.480792039999997</v>
      </c>
      <c r="G524" s="88">
        <v>126.20198009000001</v>
      </c>
      <c r="H524" s="88">
        <v>252.40396018000001</v>
      </c>
      <c r="I524" s="88">
        <v>0</v>
      </c>
      <c r="J524" s="88">
        <v>277.64435619</v>
      </c>
      <c r="K524" s="88">
        <v>328.12514822999998</v>
      </c>
      <c r="L524" s="88">
        <v>378.60594026000001</v>
      </c>
    </row>
    <row r="525" spans="1:12" ht="12.75" customHeight="1" x14ac:dyDescent="0.2">
      <c r="A525" s="87" t="s">
        <v>162</v>
      </c>
      <c r="B525" s="87">
        <v>12</v>
      </c>
      <c r="C525" s="88">
        <v>454.13813198000003</v>
      </c>
      <c r="D525" s="88">
        <v>451.87873829</v>
      </c>
      <c r="E525" s="88">
        <v>0</v>
      </c>
      <c r="F525" s="88">
        <v>50.771148920000002</v>
      </c>
      <c r="G525" s="88">
        <v>126.9278723</v>
      </c>
      <c r="H525" s="88">
        <v>253.85574460000001</v>
      </c>
      <c r="I525" s="88">
        <v>0</v>
      </c>
      <c r="J525" s="88">
        <v>279.24131905000002</v>
      </c>
      <c r="K525" s="88">
        <v>330.01246796999999</v>
      </c>
      <c r="L525" s="88">
        <v>380.78361689000002</v>
      </c>
    </row>
    <row r="526" spans="1:12" ht="12.75" customHeight="1" x14ac:dyDescent="0.2">
      <c r="A526" s="87" t="s">
        <v>162</v>
      </c>
      <c r="B526" s="87">
        <v>13</v>
      </c>
      <c r="C526" s="88">
        <v>423.42730289999997</v>
      </c>
      <c r="D526" s="88">
        <v>421.32069940000002</v>
      </c>
      <c r="E526" s="88">
        <v>0</v>
      </c>
      <c r="F526" s="88">
        <v>50.07175307</v>
      </c>
      <c r="G526" s="88">
        <v>125.17938267</v>
      </c>
      <c r="H526" s="88">
        <v>250.35876533000001</v>
      </c>
      <c r="I526" s="88">
        <v>0</v>
      </c>
      <c r="J526" s="88">
        <v>275.39464185999998</v>
      </c>
      <c r="K526" s="88">
        <v>325.46639492999998</v>
      </c>
      <c r="L526" s="88">
        <v>375.53814799999998</v>
      </c>
    </row>
    <row r="527" spans="1:12" ht="12.75" customHeight="1" x14ac:dyDescent="0.2">
      <c r="A527" s="87" t="s">
        <v>162</v>
      </c>
      <c r="B527" s="87">
        <v>14</v>
      </c>
      <c r="C527" s="88">
        <v>430.02099062999997</v>
      </c>
      <c r="D527" s="88">
        <v>427.88158271999998</v>
      </c>
      <c r="E527" s="88">
        <v>0</v>
      </c>
      <c r="F527" s="88">
        <v>50.119206499999997</v>
      </c>
      <c r="G527" s="88">
        <v>125.29801624</v>
      </c>
      <c r="H527" s="88">
        <v>250.59603249</v>
      </c>
      <c r="I527" s="88">
        <v>0</v>
      </c>
      <c r="J527" s="88">
        <v>275.65563572999997</v>
      </c>
      <c r="K527" s="88">
        <v>325.77484222999999</v>
      </c>
      <c r="L527" s="88">
        <v>375.89404873000001</v>
      </c>
    </row>
    <row r="528" spans="1:12" ht="12.75" customHeight="1" x14ac:dyDescent="0.2">
      <c r="A528" s="87" t="s">
        <v>162</v>
      </c>
      <c r="B528" s="87">
        <v>15</v>
      </c>
      <c r="C528" s="88">
        <v>429.05286496000002</v>
      </c>
      <c r="D528" s="88">
        <v>426.91827359000001</v>
      </c>
      <c r="E528" s="88">
        <v>0</v>
      </c>
      <c r="F528" s="88">
        <v>49.412883639999997</v>
      </c>
      <c r="G528" s="88">
        <v>123.53220911</v>
      </c>
      <c r="H528" s="88">
        <v>247.06441821999999</v>
      </c>
      <c r="I528" s="88">
        <v>0</v>
      </c>
      <c r="J528" s="88">
        <v>271.77086004</v>
      </c>
      <c r="K528" s="88">
        <v>321.18374368000002</v>
      </c>
      <c r="L528" s="88">
        <v>370.59662731999998</v>
      </c>
    </row>
    <row r="529" spans="1:12" ht="12.75" customHeight="1" x14ac:dyDescent="0.2">
      <c r="A529" s="87" t="s">
        <v>162</v>
      </c>
      <c r="B529" s="87">
        <v>16</v>
      </c>
      <c r="C529" s="88">
        <v>434.09256798000001</v>
      </c>
      <c r="D529" s="88">
        <v>431.93290345999998</v>
      </c>
      <c r="E529" s="88">
        <v>0</v>
      </c>
      <c r="F529" s="88">
        <v>49.623832819999997</v>
      </c>
      <c r="G529" s="88">
        <v>124.05958204</v>
      </c>
      <c r="H529" s="88">
        <v>248.11916407999999</v>
      </c>
      <c r="I529" s="88">
        <v>0</v>
      </c>
      <c r="J529" s="88">
        <v>272.93108049</v>
      </c>
      <c r="K529" s="88">
        <v>322.55491330000001</v>
      </c>
      <c r="L529" s="88">
        <v>372.17874612000003</v>
      </c>
    </row>
    <row r="530" spans="1:12" ht="12.75" customHeight="1" x14ac:dyDescent="0.2">
      <c r="A530" s="87" t="s">
        <v>162</v>
      </c>
      <c r="B530" s="87">
        <v>17</v>
      </c>
      <c r="C530" s="88">
        <v>434.34936497000001</v>
      </c>
      <c r="D530" s="88">
        <v>432.18842286</v>
      </c>
      <c r="E530" s="88">
        <v>0</v>
      </c>
      <c r="F530" s="88">
        <v>49.286658500000001</v>
      </c>
      <c r="G530" s="88">
        <v>123.21664625</v>
      </c>
      <c r="H530" s="88">
        <v>246.43329249999999</v>
      </c>
      <c r="I530" s="88">
        <v>0</v>
      </c>
      <c r="J530" s="88">
        <v>271.07662174000001</v>
      </c>
      <c r="K530" s="88">
        <v>320.36328023999999</v>
      </c>
      <c r="L530" s="88">
        <v>369.64993873999998</v>
      </c>
    </row>
    <row r="531" spans="1:12" ht="12.75" customHeight="1" x14ac:dyDescent="0.2">
      <c r="A531" s="87" t="s">
        <v>162</v>
      </c>
      <c r="B531" s="87">
        <v>18</v>
      </c>
      <c r="C531" s="88">
        <v>476.12841766999998</v>
      </c>
      <c r="D531" s="88">
        <v>473.75961956999998</v>
      </c>
      <c r="E531" s="88">
        <v>0</v>
      </c>
      <c r="F531" s="88">
        <v>48.993218849999998</v>
      </c>
      <c r="G531" s="88">
        <v>122.48304711999999</v>
      </c>
      <c r="H531" s="88">
        <v>244.96609423000001</v>
      </c>
      <c r="I531" s="88">
        <v>0</v>
      </c>
      <c r="J531" s="88">
        <v>269.46270364999998</v>
      </c>
      <c r="K531" s="88">
        <v>318.45592249999999</v>
      </c>
      <c r="L531" s="88">
        <v>367.44914134999999</v>
      </c>
    </row>
    <row r="532" spans="1:12" ht="12.75" customHeight="1" x14ac:dyDescent="0.2">
      <c r="A532" s="87" t="s">
        <v>162</v>
      </c>
      <c r="B532" s="87">
        <v>19</v>
      </c>
      <c r="C532" s="88">
        <v>495.14634523000001</v>
      </c>
      <c r="D532" s="88">
        <v>492.68293058</v>
      </c>
      <c r="E532" s="88">
        <v>0</v>
      </c>
      <c r="F532" s="88">
        <v>50.25054446</v>
      </c>
      <c r="G532" s="88">
        <v>125.62636116</v>
      </c>
      <c r="H532" s="88">
        <v>251.25272232</v>
      </c>
      <c r="I532" s="88">
        <v>0</v>
      </c>
      <c r="J532" s="88">
        <v>276.37799454999998</v>
      </c>
      <c r="K532" s="88">
        <v>326.62853901</v>
      </c>
      <c r="L532" s="88">
        <v>376.87908347000001</v>
      </c>
    </row>
    <row r="533" spans="1:12" ht="12.75" customHeight="1" x14ac:dyDescent="0.2">
      <c r="A533" s="87" t="s">
        <v>162</v>
      </c>
      <c r="B533" s="87">
        <v>20</v>
      </c>
      <c r="C533" s="88">
        <v>528.72664548</v>
      </c>
      <c r="D533" s="88">
        <v>526.09616466</v>
      </c>
      <c r="E533" s="88">
        <v>0</v>
      </c>
      <c r="F533" s="88">
        <v>54.658819960000002</v>
      </c>
      <c r="G533" s="88">
        <v>136.64704990000001</v>
      </c>
      <c r="H533" s="88">
        <v>273.29409980000003</v>
      </c>
      <c r="I533" s="88">
        <v>0</v>
      </c>
      <c r="J533" s="88">
        <v>300.62350977</v>
      </c>
      <c r="K533" s="88">
        <v>355.28232973000001</v>
      </c>
      <c r="L533" s="88">
        <v>409.94114968999997</v>
      </c>
    </row>
    <row r="534" spans="1:12" ht="12.75" customHeight="1" x14ac:dyDescent="0.2">
      <c r="A534" s="87" t="s">
        <v>162</v>
      </c>
      <c r="B534" s="87">
        <v>21</v>
      </c>
      <c r="C534" s="88">
        <v>511.19762559999998</v>
      </c>
      <c r="D534" s="88">
        <v>508.65435382999999</v>
      </c>
      <c r="E534" s="88">
        <v>0</v>
      </c>
      <c r="F534" s="88">
        <v>53.011225760000002</v>
      </c>
      <c r="G534" s="88">
        <v>132.52806439</v>
      </c>
      <c r="H534" s="88">
        <v>265.05612877999999</v>
      </c>
      <c r="I534" s="88">
        <v>0</v>
      </c>
      <c r="J534" s="88">
        <v>291.56174166</v>
      </c>
      <c r="K534" s="88">
        <v>344.57296740999999</v>
      </c>
      <c r="L534" s="88">
        <v>397.58419316999999</v>
      </c>
    </row>
    <row r="535" spans="1:12" ht="12.75" customHeight="1" x14ac:dyDescent="0.2">
      <c r="A535" s="87" t="s">
        <v>162</v>
      </c>
      <c r="B535" s="87">
        <v>22</v>
      </c>
      <c r="C535" s="88">
        <v>518.98396731000003</v>
      </c>
      <c r="D535" s="88">
        <v>516.40195752</v>
      </c>
      <c r="E535" s="88">
        <v>0</v>
      </c>
      <c r="F535" s="88">
        <v>51.310481379999999</v>
      </c>
      <c r="G535" s="88">
        <v>128.27620346</v>
      </c>
      <c r="H535" s="88">
        <v>256.55240692000001</v>
      </c>
      <c r="I535" s="88">
        <v>0</v>
      </c>
      <c r="J535" s="88">
        <v>282.20764760999998</v>
      </c>
      <c r="K535" s="88">
        <v>333.51812898999998</v>
      </c>
      <c r="L535" s="88">
        <v>384.82861036999998</v>
      </c>
    </row>
    <row r="536" spans="1:12" ht="12.75" customHeight="1" x14ac:dyDescent="0.2">
      <c r="A536" s="87" t="s">
        <v>162</v>
      </c>
      <c r="B536" s="87">
        <v>23</v>
      </c>
      <c r="C536" s="88">
        <v>566.84483329</v>
      </c>
      <c r="D536" s="88">
        <v>564.02470974000005</v>
      </c>
      <c r="E536" s="88">
        <v>0</v>
      </c>
      <c r="F536" s="88">
        <v>51.658664880000003</v>
      </c>
      <c r="G536" s="88">
        <v>129.14666219</v>
      </c>
      <c r="H536" s="88">
        <v>258.29332438</v>
      </c>
      <c r="I536" s="88">
        <v>0</v>
      </c>
      <c r="J536" s="88">
        <v>284.12265681000002</v>
      </c>
      <c r="K536" s="88">
        <v>335.78132169000003</v>
      </c>
      <c r="L536" s="88">
        <v>387.43998656000002</v>
      </c>
    </row>
    <row r="537" spans="1:12" ht="12.75" customHeight="1" x14ac:dyDescent="0.2">
      <c r="A537" s="87" t="s">
        <v>162</v>
      </c>
      <c r="B537" s="87">
        <v>24</v>
      </c>
      <c r="C537" s="88">
        <v>579.33751805999998</v>
      </c>
      <c r="D537" s="88">
        <v>576.45524184999999</v>
      </c>
      <c r="E537" s="88">
        <v>0</v>
      </c>
      <c r="F537" s="88">
        <v>56.454251800000002</v>
      </c>
      <c r="G537" s="88">
        <v>141.13562949000001</v>
      </c>
      <c r="H537" s="88">
        <v>282.27125898999998</v>
      </c>
      <c r="I537" s="88">
        <v>0</v>
      </c>
      <c r="J537" s="88">
        <v>310.49838488</v>
      </c>
      <c r="K537" s="88">
        <v>366.95263668000001</v>
      </c>
      <c r="L537" s="88">
        <v>423.40688848000002</v>
      </c>
    </row>
    <row r="538" spans="1:12" ht="12.75" customHeight="1" x14ac:dyDescent="0.2">
      <c r="A538" s="87" t="s">
        <v>163</v>
      </c>
      <c r="B538" s="87">
        <v>1</v>
      </c>
      <c r="C538" s="88">
        <v>700.27079049999998</v>
      </c>
      <c r="D538" s="88">
        <v>696.78685622</v>
      </c>
      <c r="E538" s="88">
        <v>0</v>
      </c>
      <c r="F538" s="88">
        <v>67.503128410000002</v>
      </c>
      <c r="G538" s="88">
        <v>168.75782101999999</v>
      </c>
      <c r="H538" s="88">
        <v>337.51564203999999</v>
      </c>
      <c r="I538" s="88">
        <v>0</v>
      </c>
      <c r="J538" s="88">
        <v>371.26720624000001</v>
      </c>
      <c r="K538" s="88">
        <v>438.77033465</v>
      </c>
      <c r="L538" s="88">
        <v>506.27346304999998</v>
      </c>
    </row>
    <row r="539" spans="1:12" ht="12.75" customHeight="1" x14ac:dyDescent="0.2">
      <c r="A539" s="87" t="s">
        <v>163</v>
      </c>
      <c r="B539" s="87">
        <v>2</v>
      </c>
      <c r="C539" s="88">
        <v>744.65083136999999</v>
      </c>
      <c r="D539" s="88">
        <v>740.94610087000001</v>
      </c>
      <c r="E539" s="88">
        <v>0</v>
      </c>
      <c r="F539" s="88">
        <v>72.825824580000003</v>
      </c>
      <c r="G539" s="88">
        <v>182.06456145000001</v>
      </c>
      <c r="H539" s="88">
        <v>364.12912289000002</v>
      </c>
      <c r="I539" s="88">
        <v>0</v>
      </c>
      <c r="J539" s="88">
        <v>400.54203518000003</v>
      </c>
      <c r="K539" s="88">
        <v>473.36785975999999</v>
      </c>
      <c r="L539" s="88">
        <v>546.19368434</v>
      </c>
    </row>
    <row r="540" spans="1:12" ht="12.75" customHeight="1" x14ac:dyDescent="0.2">
      <c r="A540" s="87" t="s">
        <v>163</v>
      </c>
      <c r="B540" s="87">
        <v>3</v>
      </c>
      <c r="C540" s="88">
        <v>795.41356542999995</v>
      </c>
      <c r="D540" s="88">
        <v>791.45628400999999</v>
      </c>
      <c r="E540" s="88">
        <v>0</v>
      </c>
      <c r="F540" s="88">
        <v>76.657254769999994</v>
      </c>
      <c r="G540" s="88">
        <v>191.64313691999999</v>
      </c>
      <c r="H540" s="88">
        <v>383.28627383000003</v>
      </c>
      <c r="I540" s="88">
        <v>0</v>
      </c>
      <c r="J540" s="88">
        <v>421.61490121000003</v>
      </c>
      <c r="K540" s="88">
        <v>498.27215597999998</v>
      </c>
      <c r="L540" s="88">
        <v>574.92941074999999</v>
      </c>
    </row>
    <row r="541" spans="1:12" ht="12.75" customHeight="1" x14ac:dyDescent="0.2">
      <c r="A541" s="87" t="s">
        <v>163</v>
      </c>
      <c r="B541" s="87">
        <v>4</v>
      </c>
      <c r="C541" s="88">
        <v>1041.91947637</v>
      </c>
      <c r="D541" s="88">
        <v>1036.7357973799999</v>
      </c>
      <c r="E541" s="88">
        <v>0</v>
      </c>
      <c r="F541" s="88">
        <v>77.109571959999997</v>
      </c>
      <c r="G541" s="88">
        <v>192.77392989000001</v>
      </c>
      <c r="H541" s="88">
        <v>385.54785979000002</v>
      </c>
      <c r="I541" s="88">
        <v>0</v>
      </c>
      <c r="J541" s="88">
        <v>424.10264575999997</v>
      </c>
      <c r="K541" s="88">
        <v>501.21221772000001</v>
      </c>
      <c r="L541" s="88">
        <v>578.32178968000005</v>
      </c>
    </row>
    <row r="542" spans="1:12" ht="12.75" customHeight="1" x14ac:dyDescent="0.2">
      <c r="A542" s="87" t="s">
        <v>163</v>
      </c>
      <c r="B542" s="87">
        <v>5</v>
      </c>
      <c r="C542" s="88">
        <v>948.64642669</v>
      </c>
      <c r="D542" s="88">
        <v>943.92679272999999</v>
      </c>
      <c r="E542" s="88">
        <v>0</v>
      </c>
      <c r="F542" s="88">
        <v>77.141786519999997</v>
      </c>
      <c r="G542" s="88">
        <v>192.85446630999999</v>
      </c>
      <c r="H542" s="88">
        <v>385.70893261999998</v>
      </c>
      <c r="I542" s="88">
        <v>0</v>
      </c>
      <c r="J542" s="88">
        <v>424.27982587999998</v>
      </c>
      <c r="K542" s="88">
        <v>501.42161241000002</v>
      </c>
      <c r="L542" s="88">
        <v>578.56339892999995</v>
      </c>
    </row>
    <row r="543" spans="1:12" ht="12.75" customHeight="1" x14ac:dyDescent="0.2">
      <c r="A543" s="87" t="s">
        <v>163</v>
      </c>
      <c r="B543" s="87">
        <v>6</v>
      </c>
      <c r="C543" s="88">
        <v>817.14812212000004</v>
      </c>
      <c r="D543" s="88">
        <v>813.08270858000003</v>
      </c>
      <c r="E543" s="88">
        <v>0</v>
      </c>
      <c r="F543" s="88">
        <v>74.47343472</v>
      </c>
      <c r="G543" s="88">
        <v>186.1835868</v>
      </c>
      <c r="H543" s="88">
        <v>372.3671736</v>
      </c>
      <c r="I543" s="88">
        <v>0</v>
      </c>
      <c r="J543" s="88">
        <v>409.60389094999999</v>
      </c>
      <c r="K543" s="88">
        <v>484.07732566999999</v>
      </c>
      <c r="L543" s="88">
        <v>558.55076039000005</v>
      </c>
    </row>
    <row r="544" spans="1:12" ht="12.75" customHeight="1" x14ac:dyDescent="0.2">
      <c r="A544" s="87" t="s">
        <v>163</v>
      </c>
      <c r="B544" s="87">
        <v>7</v>
      </c>
      <c r="C544" s="88">
        <v>765.30805660999999</v>
      </c>
      <c r="D544" s="88">
        <v>761.50055383999995</v>
      </c>
      <c r="E544" s="88">
        <v>0</v>
      </c>
      <c r="F544" s="88">
        <v>69.865420060000005</v>
      </c>
      <c r="G544" s="88">
        <v>174.66355014999999</v>
      </c>
      <c r="H544" s="88">
        <v>349.32710030999999</v>
      </c>
      <c r="I544" s="88">
        <v>0</v>
      </c>
      <c r="J544" s="88">
        <v>384.25981034</v>
      </c>
      <c r="K544" s="88">
        <v>454.12523040000002</v>
      </c>
      <c r="L544" s="88">
        <v>523.99065045999998</v>
      </c>
    </row>
    <row r="545" spans="1:12" ht="12.75" customHeight="1" x14ac:dyDescent="0.2">
      <c r="A545" s="87" t="s">
        <v>163</v>
      </c>
      <c r="B545" s="87">
        <v>8</v>
      </c>
      <c r="C545" s="88">
        <v>666.96173283999997</v>
      </c>
      <c r="D545" s="88">
        <v>663.64351525999996</v>
      </c>
      <c r="E545" s="88">
        <v>0</v>
      </c>
      <c r="F545" s="88">
        <v>61.593154079999998</v>
      </c>
      <c r="G545" s="88">
        <v>153.98288521000001</v>
      </c>
      <c r="H545" s="88">
        <v>307.96577042000001</v>
      </c>
      <c r="I545" s="88">
        <v>0</v>
      </c>
      <c r="J545" s="88">
        <v>338.76234746</v>
      </c>
      <c r="K545" s="88">
        <v>400.35550153999998</v>
      </c>
      <c r="L545" s="88">
        <v>461.94865562000001</v>
      </c>
    </row>
    <row r="546" spans="1:12" ht="12.75" customHeight="1" x14ac:dyDescent="0.2">
      <c r="A546" s="87" t="s">
        <v>163</v>
      </c>
      <c r="B546" s="87">
        <v>9</v>
      </c>
      <c r="C546" s="88">
        <v>650.84037703000001</v>
      </c>
      <c r="D546" s="88">
        <v>647.60236520000001</v>
      </c>
      <c r="E546" s="88">
        <v>0</v>
      </c>
      <c r="F546" s="88">
        <v>58.998998819999997</v>
      </c>
      <c r="G546" s="88">
        <v>147.49749704999999</v>
      </c>
      <c r="H546" s="88">
        <v>294.99499408999998</v>
      </c>
      <c r="I546" s="88">
        <v>0</v>
      </c>
      <c r="J546" s="88">
        <v>324.49449349999998</v>
      </c>
      <c r="K546" s="88">
        <v>383.49349231999997</v>
      </c>
      <c r="L546" s="88">
        <v>442.49249114000003</v>
      </c>
    </row>
    <row r="547" spans="1:12" ht="12.75" customHeight="1" x14ac:dyDescent="0.2">
      <c r="A547" s="87" t="s">
        <v>163</v>
      </c>
      <c r="B547" s="87">
        <v>10</v>
      </c>
      <c r="C547" s="88">
        <v>613.29169159000003</v>
      </c>
      <c r="D547" s="88">
        <v>610.24048914000002</v>
      </c>
      <c r="E547" s="88">
        <v>0</v>
      </c>
      <c r="F547" s="88">
        <v>59.513688070000001</v>
      </c>
      <c r="G547" s="88">
        <v>148.78422018000001</v>
      </c>
      <c r="H547" s="88">
        <v>297.56844036000001</v>
      </c>
      <c r="I547" s="88">
        <v>0</v>
      </c>
      <c r="J547" s="88">
        <v>327.32528439999999</v>
      </c>
      <c r="K547" s="88">
        <v>386.83897246999999</v>
      </c>
      <c r="L547" s="88">
        <v>446.35266053999999</v>
      </c>
    </row>
    <row r="548" spans="1:12" ht="12.75" customHeight="1" x14ac:dyDescent="0.2">
      <c r="A548" s="87" t="s">
        <v>163</v>
      </c>
      <c r="B548" s="87">
        <v>11</v>
      </c>
      <c r="C548" s="88">
        <v>622.49371925000003</v>
      </c>
      <c r="D548" s="88">
        <v>619.39673557000003</v>
      </c>
      <c r="E548" s="88">
        <v>0</v>
      </c>
      <c r="F548" s="88">
        <v>59.428322469999998</v>
      </c>
      <c r="G548" s="88">
        <v>148.57080618000001</v>
      </c>
      <c r="H548" s="88">
        <v>297.14161236000001</v>
      </c>
      <c r="I548" s="88">
        <v>0</v>
      </c>
      <c r="J548" s="88">
        <v>326.85577359000001</v>
      </c>
      <c r="K548" s="88">
        <v>386.28409606000002</v>
      </c>
      <c r="L548" s="88">
        <v>445.71241852999998</v>
      </c>
    </row>
    <row r="549" spans="1:12" ht="12.75" customHeight="1" x14ac:dyDescent="0.2">
      <c r="A549" s="87" t="s">
        <v>163</v>
      </c>
      <c r="B549" s="87">
        <v>12</v>
      </c>
      <c r="C549" s="88">
        <v>604.40508188000001</v>
      </c>
      <c r="D549" s="88">
        <v>601.39809142000001</v>
      </c>
      <c r="E549" s="88">
        <v>0</v>
      </c>
      <c r="F549" s="88">
        <v>58.129158070000003</v>
      </c>
      <c r="G549" s="88">
        <v>145.32289517999999</v>
      </c>
      <c r="H549" s="88">
        <v>290.64579035999998</v>
      </c>
      <c r="I549" s="88">
        <v>0</v>
      </c>
      <c r="J549" s="88">
        <v>319.71036938999998</v>
      </c>
      <c r="K549" s="88">
        <v>377.83952746</v>
      </c>
      <c r="L549" s="88">
        <v>435.96868553000002</v>
      </c>
    </row>
    <row r="550" spans="1:12" ht="12.75" customHeight="1" x14ac:dyDescent="0.2">
      <c r="A550" s="87" t="s">
        <v>163</v>
      </c>
      <c r="B550" s="87">
        <v>13</v>
      </c>
      <c r="C550" s="88">
        <v>587.49064626999996</v>
      </c>
      <c r="D550" s="88">
        <v>584.56780722999997</v>
      </c>
      <c r="E550" s="88">
        <v>0</v>
      </c>
      <c r="F550" s="88">
        <v>57.927641219999998</v>
      </c>
      <c r="G550" s="88">
        <v>144.81910303999999</v>
      </c>
      <c r="H550" s="88">
        <v>289.63820608999998</v>
      </c>
      <c r="I550" s="88">
        <v>0</v>
      </c>
      <c r="J550" s="88">
        <v>318.60202669</v>
      </c>
      <c r="K550" s="88">
        <v>376.52966791</v>
      </c>
      <c r="L550" s="88">
        <v>434.45730913</v>
      </c>
    </row>
    <row r="551" spans="1:12" ht="12.75" customHeight="1" x14ac:dyDescent="0.2">
      <c r="A551" s="87" t="s">
        <v>163</v>
      </c>
      <c r="B551" s="87">
        <v>14</v>
      </c>
      <c r="C551" s="88">
        <v>644.47550966999995</v>
      </c>
      <c r="D551" s="88">
        <v>641.26916385000004</v>
      </c>
      <c r="E551" s="88">
        <v>0</v>
      </c>
      <c r="F551" s="88">
        <v>59.715592000000001</v>
      </c>
      <c r="G551" s="88">
        <v>149.28898000000001</v>
      </c>
      <c r="H551" s="88">
        <v>298.57796000000002</v>
      </c>
      <c r="I551" s="88">
        <v>0</v>
      </c>
      <c r="J551" s="88">
        <v>328.43575599000002</v>
      </c>
      <c r="K551" s="88">
        <v>388.15134798999998</v>
      </c>
      <c r="L551" s="88">
        <v>447.86693998999999</v>
      </c>
    </row>
    <row r="552" spans="1:12" ht="12.75" customHeight="1" x14ac:dyDescent="0.2">
      <c r="A552" s="87" t="s">
        <v>163</v>
      </c>
      <c r="B552" s="87">
        <v>15</v>
      </c>
      <c r="C552" s="88">
        <v>640.96965759</v>
      </c>
      <c r="D552" s="88">
        <v>637.78075381999997</v>
      </c>
      <c r="E552" s="88">
        <v>0</v>
      </c>
      <c r="F552" s="88">
        <v>59.824458960000001</v>
      </c>
      <c r="G552" s="88">
        <v>149.56114740999999</v>
      </c>
      <c r="H552" s="88">
        <v>299.12229481999998</v>
      </c>
      <c r="I552" s="88">
        <v>0</v>
      </c>
      <c r="J552" s="88">
        <v>329.03452429999999</v>
      </c>
      <c r="K552" s="88">
        <v>388.85898327000001</v>
      </c>
      <c r="L552" s="88">
        <v>448.68344223000003</v>
      </c>
    </row>
    <row r="553" spans="1:12" ht="12.75" customHeight="1" x14ac:dyDescent="0.2">
      <c r="A553" s="87" t="s">
        <v>163</v>
      </c>
      <c r="B553" s="87">
        <v>16</v>
      </c>
      <c r="C553" s="88">
        <v>649.53266259999998</v>
      </c>
      <c r="D553" s="88">
        <v>646.30115681999996</v>
      </c>
      <c r="E553" s="88">
        <v>0</v>
      </c>
      <c r="F553" s="88">
        <v>60.753948209999997</v>
      </c>
      <c r="G553" s="88">
        <v>151.88487051999999</v>
      </c>
      <c r="H553" s="88">
        <v>303.76974103999999</v>
      </c>
      <c r="I553" s="88">
        <v>0</v>
      </c>
      <c r="J553" s="88">
        <v>334.14671514000003</v>
      </c>
      <c r="K553" s="88">
        <v>394.90066335</v>
      </c>
      <c r="L553" s="88">
        <v>455.65461155999998</v>
      </c>
    </row>
    <row r="554" spans="1:12" ht="12.75" customHeight="1" x14ac:dyDescent="0.2">
      <c r="A554" s="87" t="s">
        <v>163</v>
      </c>
      <c r="B554" s="87">
        <v>17</v>
      </c>
      <c r="C554" s="88">
        <v>628.25828961000002</v>
      </c>
      <c r="D554" s="88">
        <v>625.13262648</v>
      </c>
      <c r="E554" s="88">
        <v>0</v>
      </c>
      <c r="F554" s="88">
        <v>61.3105762</v>
      </c>
      <c r="G554" s="88">
        <v>153.27644050000001</v>
      </c>
      <c r="H554" s="88">
        <v>306.55288100000001</v>
      </c>
      <c r="I554" s="88">
        <v>0</v>
      </c>
      <c r="J554" s="88">
        <v>337.20816910000002</v>
      </c>
      <c r="K554" s="88">
        <v>398.51874529999998</v>
      </c>
      <c r="L554" s="88">
        <v>459.82932149999999</v>
      </c>
    </row>
    <row r="555" spans="1:12" ht="12.75" customHeight="1" x14ac:dyDescent="0.2">
      <c r="A555" s="87" t="s">
        <v>163</v>
      </c>
      <c r="B555" s="87">
        <v>18</v>
      </c>
      <c r="C555" s="88">
        <v>643.46377925000002</v>
      </c>
      <c r="D555" s="88">
        <v>640.26246691999995</v>
      </c>
      <c r="E555" s="88">
        <v>0</v>
      </c>
      <c r="F555" s="88">
        <v>59.370334829999997</v>
      </c>
      <c r="G555" s="88">
        <v>148.42583708000001</v>
      </c>
      <c r="H555" s="88">
        <v>296.85167415000001</v>
      </c>
      <c r="I555" s="88">
        <v>0</v>
      </c>
      <c r="J555" s="88">
        <v>326.53684156999998</v>
      </c>
      <c r="K555" s="88">
        <v>385.90717640000003</v>
      </c>
      <c r="L555" s="88">
        <v>445.27751123000002</v>
      </c>
    </row>
    <row r="556" spans="1:12" ht="12.75" customHeight="1" x14ac:dyDescent="0.2">
      <c r="A556" s="87" t="s">
        <v>163</v>
      </c>
      <c r="B556" s="87">
        <v>19</v>
      </c>
      <c r="C556" s="88">
        <v>608.69775339</v>
      </c>
      <c r="D556" s="88">
        <v>605.66940636000004</v>
      </c>
      <c r="E556" s="88">
        <v>0</v>
      </c>
      <c r="F556" s="88">
        <v>59.572456879999997</v>
      </c>
      <c r="G556" s="88">
        <v>148.93114220999999</v>
      </c>
      <c r="H556" s="88">
        <v>297.86228441999998</v>
      </c>
      <c r="I556" s="88">
        <v>0</v>
      </c>
      <c r="J556" s="88">
        <v>327.64851285999998</v>
      </c>
      <c r="K556" s="88">
        <v>387.22096973999999</v>
      </c>
      <c r="L556" s="88">
        <v>446.79342661999999</v>
      </c>
    </row>
    <row r="557" spans="1:12" ht="12.75" customHeight="1" x14ac:dyDescent="0.2">
      <c r="A557" s="87" t="s">
        <v>163</v>
      </c>
      <c r="B557" s="87">
        <v>20</v>
      </c>
      <c r="C557" s="88">
        <v>694.60603601000003</v>
      </c>
      <c r="D557" s="88">
        <v>691.15028458999996</v>
      </c>
      <c r="E557" s="88">
        <v>0</v>
      </c>
      <c r="F557" s="88">
        <v>64.437726440000006</v>
      </c>
      <c r="G557" s="88">
        <v>161.09431610999999</v>
      </c>
      <c r="H557" s="88">
        <v>322.18863220999998</v>
      </c>
      <c r="I557" s="88">
        <v>0</v>
      </c>
      <c r="J557" s="88">
        <v>354.40749542999998</v>
      </c>
      <c r="K557" s="88">
        <v>418.84522186999999</v>
      </c>
      <c r="L557" s="88">
        <v>483.28294832</v>
      </c>
    </row>
    <row r="558" spans="1:12" ht="12.75" customHeight="1" x14ac:dyDescent="0.2">
      <c r="A558" s="87" t="s">
        <v>163</v>
      </c>
      <c r="B558" s="87">
        <v>21</v>
      </c>
      <c r="C558" s="88">
        <v>710.92715926000005</v>
      </c>
      <c r="D558" s="88">
        <v>707.39020821999998</v>
      </c>
      <c r="E558" s="88">
        <v>0</v>
      </c>
      <c r="F558" s="88">
        <v>66.744346710000002</v>
      </c>
      <c r="G558" s="88">
        <v>166.86086675999999</v>
      </c>
      <c r="H558" s="88">
        <v>333.72173352999999</v>
      </c>
      <c r="I558" s="88">
        <v>0</v>
      </c>
      <c r="J558" s="88">
        <v>367.09390688000002</v>
      </c>
      <c r="K558" s="88">
        <v>433.83825358000001</v>
      </c>
      <c r="L558" s="88">
        <v>500.58260029000002</v>
      </c>
    </row>
    <row r="559" spans="1:12" ht="12.75" customHeight="1" x14ac:dyDescent="0.2">
      <c r="A559" s="87" t="s">
        <v>163</v>
      </c>
      <c r="B559" s="87">
        <v>22</v>
      </c>
      <c r="C559" s="88">
        <v>696.75682614000004</v>
      </c>
      <c r="D559" s="88">
        <v>693.29037427000003</v>
      </c>
      <c r="E559" s="88">
        <v>0</v>
      </c>
      <c r="F559" s="88">
        <v>65.265853730000003</v>
      </c>
      <c r="G559" s="88">
        <v>163.16463432</v>
      </c>
      <c r="H559" s="88">
        <v>326.32926865000002</v>
      </c>
      <c r="I559" s="88">
        <v>0</v>
      </c>
      <c r="J559" s="88">
        <v>358.96219551000002</v>
      </c>
      <c r="K559" s="88">
        <v>424.22804924000002</v>
      </c>
      <c r="L559" s="88">
        <v>489.49390297000002</v>
      </c>
    </row>
    <row r="560" spans="1:12" ht="12.75" customHeight="1" x14ac:dyDescent="0.2">
      <c r="A560" s="87" t="s">
        <v>163</v>
      </c>
      <c r="B560" s="87">
        <v>23</v>
      </c>
      <c r="C560" s="88">
        <v>640.21352688000002</v>
      </c>
      <c r="D560" s="88">
        <v>637.02838496000004</v>
      </c>
      <c r="E560" s="88">
        <v>0</v>
      </c>
      <c r="F560" s="88">
        <v>60.960500869999997</v>
      </c>
      <c r="G560" s="88">
        <v>152.40125216000001</v>
      </c>
      <c r="H560" s="88">
        <v>304.80250432999998</v>
      </c>
      <c r="I560" s="88">
        <v>0</v>
      </c>
      <c r="J560" s="88">
        <v>335.28275475999999</v>
      </c>
      <c r="K560" s="88">
        <v>396.24325562000001</v>
      </c>
      <c r="L560" s="88">
        <v>457.20375648999999</v>
      </c>
    </row>
    <row r="561" spans="1:12" ht="12.75" customHeight="1" x14ac:dyDescent="0.2">
      <c r="A561" s="87" t="s">
        <v>163</v>
      </c>
      <c r="B561" s="87">
        <v>24</v>
      </c>
      <c r="C561" s="88">
        <v>676.50827846000004</v>
      </c>
      <c r="D561" s="88">
        <v>673.14256563000004</v>
      </c>
      <c r="E561" s="88">
        <v>0</v>
      </c>
      <c r="F561" s="88">
        <v>64.558810859999994</v>
      </c>
      <c r="G561" s="88">
        <v>161.39702714000001</v>
      </c>
      <c r="H561" s="88">
        <v>322.79405429000002</v>
      </c>
      <c r="I561" s="88">
        <v>0</v>
      </c>
      <c r="J561" s="88">
        <v>355.07345971000001</v>
      </c>
      <c r="K561" s="88">
        <v>419.63227057</v>
      </c>
      <c r="L561" s="88">
        <v>484.19108143</v>
      </c>
    </row>
    <row r="562" spans="1:12" ht="12.75" customHeight="1" x14ac:dyDescent="0.2">
      <c r="A562" s="87" t="s">
        <v>164</v>
      </c>
      <c r="B562" s="87">
        <v>1</v>
      </c>
      <c r="C562" s="88">
        <v>653.80232211999999</v>
      </c>
      <c r="D562" s="88">
        <v>650.54957424999998</v>
      </c>
      <c r="E562" s="88">
        <v>0</v>
      </c>
      <c r="F562" s="88">
        <v>66.444151829999996</v>
      </c>
      <c r="G562" s="88">
        <v>166.11037956999999</v>
      </c>
      <c r="H562" s="88">
        <v>332.22075913999998</v>
      </c>
      <c r="I562" s="88">
        <v>0</v>
      </c>
      <c r="J562" s="88">
        <v>365.44283504999999</v>
      </c>
      <c r="K562" s="88">
        <v>431.88698687999999</v>
      </c>
      <c r="L562" s="88">
        <v>498.33113871</v>
      </c>
    </row>
    <row r="563" spans="1:12" ht="12.75" customHeight="1" x14ac:dyDescent="0.2">
      <c r="A563" s="87" t="s">
        <v>164</v>
      </c>
      <c r="B563" s="87">
        <v>2</v>
      </c>
      <c r="C563" s="88">
        <v>701.80804968999996</v>
      </c>
      <c r="D563" s="88">
        <v>698.31646735000004</v>
      </c>
      <c r="E563" s="88">
        <v>0</v>
      </c>
      <c r="F563" s="88">
        <v>72.417366990000005</v>
      </c>
      <c r="G563" s="88">
        <v>181.04341747000001</v>
      </c>
      <c r="H563" s="88">
        <v>362.08683494000002</v>
      </c>
      <c r="I563" s="88">
        <v>0</v>
      </c>
      <c r="J563" s="88">
        <v>398.29551843000002</v>
      </c>
      <c r="K563" s="88">
        <v>470.71288542000002</v>
      </c>
      <c r="L563" s="88">
        <v>543.13025241000003</v>
      </c>
    </row>
    <row r="564" spans="1:12" ht="12.75" customHeight="1" x14ac:dyDescent="0.2">
      <c r="A564" s="87" t="s">
        <v>164</v>
      </c>
      <c r="B564" s="87">
        <v>3</v>
      </c>
      <c r="C564" s="88">
        <v>727.83522069000003</v>
      </c>
      <c r="D564" s="88">
        <v>724.21414993999997</v>
      </c>
      <c r="E564" s="88">
        <v>0</v>
      </c>
      <c r="F564" s="88">
        <v>76.479598550000006</v>
      </c>
      <c r="G564" s="88">
        <v>191.19899638000001</v>
      </c>
      <c r="H564" s="88">
        <v>382.39799275000001</v>
      </c>
      <c r="I564" s="88">
        <v>0</v>
      </c>
      <c r="J564" s="88">
        <v>420.63779203000001</v>
      </c>
      <c r="K564" s="88">
        <v>497.11739058000001</v>
      </c>
      <c r="L564" s="88">
        <v>573.59698913</v>
      </c>
    </row>
    <row r="565" spans="1:12" ht="12.75" customHeight="1" x14ac:dyDescent="0.2">
      <c r="A565" s="87" t="s">
        <v>164</v>
      </c>
      <c r="B565" s="87">
        <v>4</v>
      </c>
      <c r="C565" s="88">
        <v>734.07822811000005</v>
      </c>
      <c r="D565" s="88">
        <v>730.42609761999995</v>
      </c>
      <c r="E565" s="88">
        <v>0</v>
      </c>
      <c r="F565" s="88">
        <v>77.570636899999997</v>
      </c>
      <c r="G565" s="88">
        <v>193.92659226000001</v>
      </c>
      <c r="H565" s="88">
        <v>387.85318452000001</v>
      </c>
      <c r="I565" s="88">
        <v>0</v>
      </c>
      <c r="J565" s="88">
        <v>426.63850296999999</v>
      </c>
      <c r="K565" s="88">
        <v>504.20913987</v>
      </c>
      <c r="L565" s="88">
        <v>581.77977677000001</v>
      </c>
    </row>
    <row r="566" spans="1:12" ht="12.75" customHeight="1" x14ac:dyDescent="0.2">
      <c r="A566" s="87" t="s">
        <v>164</v>
      </c>
      <c r="B566" s="87">
        <v>5</v>
      </c>
      <c r="C566" s="88">
        <v>741.60322031999999</v>
      </c>
      <c r="D566" s="88">
        <v>737.91365206</v>
      </c>
      <c r="E566" s="88">
        <v>0</v>
      </c>
      <c r="F566" s="88">
        <v>77.098901760000004</v>
      </c>
      <c r="G566" s="88">
        <v>192.7472544</v>
      </c>
      <c r="H566" s="88">
        <v>385.49450879</v>
      </c>
      <c r="I566" s="88">
        <v>0</v>
      </c>
      <c r="J566" s="88">
        <v>424.04395966999999</v>
      </c>
      <c r="K566" s="88">
        <v>501.14286142999998</v>
      </c>
      <c r="L566" s="88">
        <v>578.24176319000003</v>
      </c>
    </row>
    <row r="567" spans="1:12" ht="12.75" customHeight="1" x14ac:dyDescent="0.2">
      <c r="A567" s="87" t="s">
        <v>164</v>
      </c>
      <c r="B567" s="87">
        <v>6</v>
      </c>
      <c r="C567" s="88">
        <v>720.68896619999998</v>
      </c>
      <c r="D567" s="88">
        <v>717.10344896000004</v>
      </c>
      <c r="E567" s="88">
        <v>0</v>
      </c>
      <c r="F567" s="88">
        <v>75.071705050000006</v>
      </c>
      <c r="G567" s="88">
        <v>187.67926262</v>
      </c>
      <c r="H567" s="88">
        <v>375.35852524000001</v>
      </c>
      <c r="I567" s="88">
        <v>0</v>
      </c>
      <c r="J567" s="88">
        <v>412.89437776</v>
      </c>
      <c r="K567" s="88">
        <v>487.96608280999999</v>
      </c>
      <c r="L567" s="88">
        <v>563.03778784999997</v>
      </c>
    </row>
    <row r="568" spans="1:12" ht="12.75" customHeight="1" x14ac:dyDescent="0.2">
      <c r="A568" s="87" t="s">
        <v>164</v>
      </c>
      <c r="B568" s="87">
        <v>7</v>
      </c>
      <c r="C568" s="88">
        <v>664.98351078999997</v>
      </c>
      <c r="D568" s="88">
        <v>661.67513511000004</v>
      </c>
      <c r="E568" s="88">
        <v>0</v>
      </c>
      <c r="F568" s="88">
        <v>69.346490860000003</v>
      </c>
      <c r="G568" s="88">
        <v>173.36622714999999</v>
      </c>
      <c r="H568" s="88">
        <v>346.73245429999997</v>
      </c>
      <c r="I568" s="88">
        <v>0</v>
      </c>
      <c r="J568" s="88">
        <v>381.40569971999997</v>
      </c>
      <c r="K568" s="88">
        <v>450.75219057999999</v>
      </c>
      <c r="L568" s="88">
        <v>520.09868143999995</v>
      </c>
    </row>
    <row r="569" spans="1:12" ht="12.75" customHeight="1" x14ac:dyDescent="0.2">
      <c r="A569" s="87" t="s">
        <v>164</v>
      </c>
      <c r="B569" s="87">
        <v>8</v>
      </c>
      <c r="C569" s="88">
        <v>594.30724941999995</v>
      </c>
      <c r="D569" s="88">
        <v>591.35049693999997</v>
      </c>
      <c r="E569" s="88">
        <v>0</v>
      </c>
      <c r="F569" s="88">
        <v>62.665599290000003</v>
      </c>
      <c r="G569" s="88">
        <v>156.66399822</v>
      </c>
      <c r="H569" s="88">
        <v>313.32799643999999</v>
      </c>
      <c r="I569" s="88">
        <v>0</v>
      </c>
      <c r="J569" s="88">
        <v>344.66079608000001</v>
      </c>
      <c r="K569" s="88">
        <v>407.32639537</v>
      </c>
      <c r="L569" s="88">
        <v>469.99199464999998</v>
      </c>
    </row>
    <row r="570" spans="1:12" ht="12.75" customHeight="1" x14ac:dyDescent="0.2">
      <c r="A570" s="87" t="s">
        <v>164</v>
      </c>
      <c r="B570" s="87">
        <v>9</v>
      </c>
      <c r="C570" s="88">
        <v>591.34318025000005</v>
      </c>
      <c r="D570" s="88">
        <v>588.40117438000004</v>
      </c>
      <c r="E570" s="88">
        <v>0</v>
      </c>
      <c r="F570" s="88">
        <v>60.991217910000003</v>
      </c>
      <c r="G570" s="88">
        <v>152.47804477</v>
      </c>
      <c r="H570" s="88">
        <v>304.95608955</v>
      </c>
      <c r="I570" s="88">
        <v>0</v>
      </c>
      <c r="J570" s="88">
        <v>335.45169850000002</v>
      </c>
      <c r="K570" s="88">
        <v>396.44291641000001</v>
      </c>
      <c r="L570" s="88">
        <v>457.43413432</v>
      </c>
    </row>
    <row r="571" spans="1:12" ht="12.75" customHeight="1" x14ac:dyDescent="0.2">
      <c r="A571" s="87" t="s">
        <v>164</v>
      </c>
      <c r="B571" s="87">
        <v>10</v>
      </c>
      <c r="C571" s="88">
        <v>565.72181085</v>
      </c>
      <c r="D571" s="88">
        <v>562.90727447999996</v>
      </c>
      <c r="E571" s="88">
        <v>0</v>
      </c>
      <c r="F571" s="88">
        <v>61.272870410000003</v>
      </c>
      <c r="G571" s="88">
        <v>153.18217602000001</v>
      </c>
      <c r="H571" s="88">
        <v>306.36435204999998</v>
      </c>
      <c r="I571" s="88">
        <v>0</v>
      </c>
      <c r="J571" s="88">
        <v>337.00078724999997</v>
      </c>
      <c r="K571" s="88">
        <v>398.27365766000003</v>
      </c>
      <c r="L571" s="88">
        <v>459.54652807000002</v>
      </c>
    </row>
    <row r="572" spans="1:12" ht="12.75" customHeight="1" x14ac:dyDescent="0.2">
      <c r="A572" s="87" t="s">
        <v>164</v>
      </c>
      <c r="B572" s="87">
        <v>11</v>
      </c>
      <c r="C572" s="88">
        <v>664.30514211000002</v>
      </c>
      <c r="D572" s="88">
        <v>661.00014139999996</v>
      </c>
      <c r="E572" s="88">
        <v>0</v>
      </c>
      <c r="F572" s="88">
        <v>65.243370940000005</v>
      </c>
      <c r="G572" s="88">
        <v>163.10842733999999</v>
      </c>
      <c r="H572" s="88">
        <v>326.21685467999998</v>
      </c>
      <c r="I572" s="88">
        <v>0</v>
      </c>
      <c r="J572" s="88">
        <v>358.83854014000002</v>
      </c>
      <c r="K572" s="88">
        <v>424.08191108</v>
      </c>
      <c r="L572" s="88">
        <v>489.32528201000002</v>
      </c>
    </row>
    <row r="573" spans="1:12" ht="12.75" customHeight="1" x14ac:dyDescent="0.2">
      <c r="A573" s="87" t="s">
        <v>164</v>
      </c>
      <c r="B573" s="87">
        <v>12</v>
      </c>
      <c r="C573" s="88">
        <v>714.59585367</v>
      </c>
      <c r="D573" s="88">
        <v>711.04065042000002</v>
      </c>
      <c r="E573" s="88">
        <v>0</v>
      </c>
      <c r="F573" s="88">
        <v>68.247052310000001</v>
      </c>
      <c r="G573" s="88">
        <v>170.61763077000001</v>
      </c>
      <c r="H573" s="88">
        <v>341.23526154000001</v>
      </c>
      <c r="I573" s="88">
        <v>0</v>
      </c>
      <c r="J573" s="88">
        <v>375.35878768999999</v>
      </c>
      <c r="K573" s="88">
        <v>443.60584</v>
      </c>
      <c r="L573" s="88">
        <v>511.85289231000002</v>
      </c>
    </row>
    <row r="574" spans="1:12" ht="12.75" customHeight="1" x14ac:dyDescent="0.2">
      <c r="A574" s="87" t="s">
        <v>164</v>
      </c>
      <c r="B574" s="87">
        <v>13</v>
      </c>
      <c r="C574" s="88">
        <v>691.18157526000005</v>
      </c>
      <c r="D574" s="88">
        <v>687.74286096000003</v>
      </c>
      <c r="E574" s="88">
        <v>0</v>
      </c>
      <c r="F574" s="88">
        <v>65.903588069999998</v>
      </c>
      <c r="G574" s="88">
        <v>164.75897018000001</v>
      </c>
      <c r="H574" s="88">
        <v>329.51794036000001</v>
      </c>
      <c r="I574" s="88">
        <v>0</v>
      </c>
      <c r="J574" s="88">
        <v>362.46973438999999</v>
      </c>
      <c r="K574" s="88">
        <v>428.37332246</v>
      </c>
      <c r="L574" s="88">
        <v>494.27691053000001</v>
      </c>
    </row>
    <row r="575" spans="1:12" ht="12.75" customHeight="1" x14ac:dyDescent="0.2">
      <c r="A575" s="87" t="s">
        <v>164</v>
      </c>
      <c r="B575" s="87">
        <v>14</v>
      </c>
      <c r="C575" s="88">
        <v>782.85256512000001</v>
      </c>
      <c r="D575" s="88">
        <v>778.95777624000004</v>
      </c>
      <c r="E575" s="88">
        <v>0</v>
      </c>
      <c r="F575" s="88">
        <v>65.540752330000004</v>
      </c>
      <c r="G575" s="88">
        <v>163.85188081999999</v>
      </c>
      <c r="H575" s="88">
        <v>327.70376163999998</v>
      </c>
      <c r="I575" s="88">
        <v>0</v>
      </c>
      <c r="J575" s="88">
        <v>360.47413779999999</v>
      </c>
      <c r="K575" s="88">
        <v>426.01489013000003</v>
      </c>
      <c r="L575" s="88">
        <v>491.55564244999999</v>
      </c>
    </row>
    <row r="576" spans="1:12" ht="12.75" customHeight="1" x14ac:dyDescent="0.2">
      <c r="A576" s="87" t="s">
        <v>164</v>
      </c>
      <c r="B576" s="87">
        <v>15</v>
      </c>
      <c r="C576" s="88">
        <v>695.22170913000002</v>
      </c>
      <c r="D576" s="88">
        <v>691.76289466000003</v>
      </c>
      <c r="E576" s="88">
        <v>0</v>
      </c>
      <c r="F576" s="88">
        <v>66.001259039999994</v>
      </c>
      <c r="G576" s="88">
        <v>165.00314761000001</v>
      </c>
      <c r="H576" s="88">
        <v>330.00629522000003</v>
      </c>
      <c r="I576" s="88">
        <v>0</v>
      </c>
      <c r="J576" s="88">
        <v>363.00692473999999</v>
      </c>
      <c r="K576" s="88">
        <v>429.00818378999998</v>
      </c>
      <c r="L576" s="88">
        <v>495.00944283000001</v>
      </c>
    </row>
    <row r="577" spans="1:12" ht="12.75" customHeight="1" x14ac:dyDescent="0.2">
      <c r="A577" s="87" t="s">
        <v>164</v>
      </c>
      <c r="B577" s="87">
        <v>16</v>
      </c>
      <c r="C577" s="88">
        <v>695.67049353000004</v>
      </c>
      <c r="D577" s="88">
        <v>692.20944629999997</v>
      </c>
      <c r="E577" s="88">
        <v>0</v>
      </c>
      <c r="F577" s="88">
        <v>66.484451089999993</v>
      </c>
      <c r="G577" s="88">
        <v>166.21112772999999</v>
      </c>
      <c r="H577" s="88">
        <v>332.42225545999997</v>
      </c>
      <c r="I577" s="88">
        <v>0</v>
      </c>
      <c r="J577" s="88">
        <v>365.66448100999997</v>
      </c>
      <c r="K577" s="88">
        <v>432.14893210000002</v>
      </c>
      <c r="L577" s="88">
        <v>498.63338319000002</v>
      </c>
    </row>
    <row r="578" spans="1:12" ht="12.75" customHeight="1" x14ac:dyDescent="0.2">
      <c r="A578" s="87" t="s">
        <v>164</v>
      </c>
      <c r="B578" s="87">
        <v>17</v>
      </c>
      <c r="C578" s="88">
        <v>660.14357796000002</v>
      </c>
      <c r="D578" s="88">
        <v>656.85928154999999</v>
      </c>
      <c r="E578" s="88">
        <v>0</v>
      </c>
      <c r="F578" s="88">
        <v>65.451595280000006</v>
      </c>
      <c r="G578" s="88">
        <v>163.62898820999999</v>
      </c>
      <c r="H578" s="88">
        <v>327.25797641999998</v>
      </c>
      <c r="I578" s="88">
        <v>0</v>
      </c>
      <c r="J578" s="88">
        <v>359.98377405999997</v>
      </c>
      <c r="K578" s="88">
        <v>425.43536934000002</v>
      </c>
      <c r="L578" s="88">
        <v>490.88696462000001</v>
      </c>
    </row>
    <row r="579" spans="1:12" ht="12.75" customHeight="1" x14ac:dyDescent="0.2">
      <c r="A579" s="87" t="s">
        <v>164</v>
      </c>
      <c r="B579" s="87">
        <v>18</v>
      </c>
      <c r="C579" s="88">
        <v>692.06609832000004</v>
      </c>
      <c r="D579" s="88">
        <v>688.62298339999995</v>
      </c>
      <c r="E579" s="88">
        <v>0</v>
      </c>
      <c r="F579" s="88">
        <v>64.650907290000006</v>
      </c>
      <c r="G579" s="88">
        <v>161.62726823</v>
      </c>
      <c r="H579" s="88">
        <v>323.25453647000001</v>
      </c>
      <c r="I579" s="88">
        <v>0</v>
      </c>
      <c r="J579" s="88">
        <v>355.57999010999998</v>
      </c>
      <c r="K579" s="88">
        <v>420.2308974</v>
      </c>
      <c r="L579" s="88">
        <v>484.88180469999998</v>
      </c>
    </row>
    <row r="580" spans="1:12" ht="12.75" customHeight="1" x14ac:dyDescent="0.2">
      <c r="A580" s="87" t="s">
        <v>164</v>
      </c>
      <c r="B580" s="87">
        <v>19</v>
      </c>
      <c r="C580" s="88">
        <v>622.52551317999996</v>
      </c>
      <c r="D580" s="88">
        <v>619.42837132</v>
      </c>
      <c r="E580" s="88">
        <v>0</v>
      </c>
      <c r="F580" s="88">
        <v>60.944088430000001</v>
      </c>
      <c r="G580" s="88">
        <v>152.36022106999999</v>
      </c>
      <c r="H580" s="88">
        <v>304.72044212999998</v>
      </c>
      <c r="I580" s="88">
        <v>0</v>
      </c>
      <c r="J580" s="88">
        <v>335.19248634000002</v>
      </c>
      <c r="K580" s="88">
        <v>396.13657476999998</v>
      </c>
      <c r="L580" s="88">
        <v>457.0806632</v>
      </c>
    </row>
    <row r="581" spans="1:12" ht="12.75" customHeight="1" x14ac:dyDescent="0.2">
      <c r="A581" s="87" t="s">
        <v>164</v>
      </c>
      <c r="B581" s="87">
        <v>20</v>
      </c>
      <c r="C581" s="88">
        <v>602.03842248000001</v>
      </c>
      <c r="D581" s="88">
        <v>599.04320644999996</v>
      </c>
      <c r="E581" s="88">
        <v>0</v>
      </c>
      <c r="F581" s="88">
        <v>60.6117147</v>
      </c>
      <c r="G581" s="88">
        <v>151.52928675999999</v>
      </c>
      <c r="H581" s="88">
        <v>303.05857350999997</v>
      </c>
      <c r="I581" s="88">
        <v>0</v>
      </c>
      <c r="J581" s="88">
        <v>333.36443086000003</v>
      </c>
      <c r="K581" s="88">
        <v>393.97614556000002</v>
      </c>
      <c r="L581" s="88">
        <v>454.58786027000002</v>
      </c>
    </row>
    <row r="582" spans="1:12" ht="12.75" customHeight="1" x14ac:dyDescent="0.2">
      <c r="A582" s="87" t="s">
        <v>164</v>
      </c>
      <c r="B582" s="87">
        <v>21</v>
      </c>
      <c r="C582" s="88">
        <v>580.69271467999999</v>
      </c>
      <c r="D582" s="88">
        <v>577.80369619999999</v>
      </c>
      <c r="E582" s="88">
        <v>0</v>
      </c>
      <c r="F582" s="88">
        <v>60.67761892</v>
      </c>
      <c r="G582" s="88">
        <v>151.69404731</v>
      </c>
      <c r="H582" s="88">
        <v>303.38809462</v>
      </c>
      <c r="I582" s="88">
        <v>0</v>
      </c>
      <c r="J582" s="88">
        <v>333.72690408</v>
      </c>
      <c r="K582" s="88">
        <v>394.40452299999998</v>
      </c>
      <c r="L582" s="88">
        <v>455.08214192000003</v>
      </c>
    </row>
    <row r="583" spans="1:12" ht="12.75" customHeight="1" x14ac:dyDescent="0.2">
      <c r="A583" s="87" t="s">
        <v>164</v>
      </c>
      <c r="B583" s="87">
        <v>22</v>
      </c>
      <c r="C583" s="88">
        <v>579.39300606999996</v>
      </c>
      <c r="D583" s="88">
        <v>576.51045380000005</v>
      </c>
      <c r="E583" s="88">
        <v>0</v>
      </c>
      <c r="F583" s="88">
        <v>60.314588090000001</v>
      </c>
      <c r="G583" s="88">
        <v>150.78647022999999</v>
      </c>
      <c r="H583" s="88">
        <v>301.57294045999998</v>
      </c>
      <c r="I583" s="88">
        <v>0</v>
      </c>
      <c r="J583" s="88">
        <v>331.73023449999999</v>
      </c>
      <c r="K583" s="88">
        <v>392.04482259000002</v>
      </c>
      <c r="L583" s="88">
        <v>452.35941068</v>
      </c>
    </row>
    <row r="584" spans="1:12" ht="12.75" customHeight="1" x14ac:dyDescent="0.2">
      <c r="A584" s="87" t="s">
        <v>164</v>
      </c>
      <c r="B584" s="87">
        <v>23</v>
      </c>
      <c r="C584" s="88">
        <v>669.03983333999997</v>
      </c>
      <c r="D584" s="88">
        <v>665.71127695999996</v>
      </c>
      <c r="E584" s="88">
        <v>0</v>
      </c>
      <c r="F584" s="88">
        <v>64.276262959999997</v>
      </c>
      <c r="G584" s="88">
        <v>160.69065741</v>
      </c>
      <c r="H584" s="88">
        <v>321.38131482</v>
      </c>
      <c r="I584" s="88">
        <v>0</v>
      </c>
      <c r="J584" s="88">
        <v>353.51944630000003</v>
      </c>
      <c r="K584" s="88">
        <v>417.79570926000002</v>
      </c>
      <c r="L584" s="88">
        <v>482.07197222000002</v>
      </c>
    </row>
    <row r="585" spans="1:12" ht="12.75" customHeight="1" x14ac:dyDescent="0.2">
      <c r="A585" s="87" t="s">
        <v>164</v>
      </c>
      <c r="B585" s="87">
        <v>24</v>
      </c>
      <c r="C585" s="88">
        <v>957.46070681000003</v>
      </c>
      <c r="D585" s="88">
        <v>952.69722071000001</v>
      </c>
      <c r="E585" s="88">
        <v>0</v>
      </c>
      <c r="F585" s="88">
        <v>68.982042239999998</v>
      </c>
      <c r="G585" s="88">
        <v>172.45510561</v>
      </c>
      <c r="H585" s="88">
        <v>344.91021122000001</v>
      </c>
      <c r="I585" s="88">
        <v>0</v>
      </c>
      <c r="J585" s="88">
        <v>379.40123233999998</v>
      </c>
      <c r="K585" s="88">
        <v>448.38327457999998</v>
      </c>
      <c r="L585" s="88">
        <v>517.36531681999998</v>
      </c>
    </row>
    <row r="586" spans="1:12" ht="12.75" customHeight="1" x14ac:dyDescent="0.2">
      <c r="A586" s="87" t="s">
        <v>165</v>
      </c>
      <c r="B586" s="87">
        <v>1</v>
      </c>
      <c r="C586" s="88">
        <v>1157.81323185</v>
      </c>
      <c r="D586" s="88">
        <v>1152.05296701</v>
      </c>
      <c r="E586" s="88">
        <v>0</v>
      </c>
      <c r="F586" s="88">
        <v>64.943108469999999</v>
      </c>
      <c r="G586" s="88">
        <v>162.35777117999999</v>
      </c>
      <c r="H586" s="88">
        <v>324.71554235999997</v>
      </c>
      <c r="I586" s="88">
        <v>0</v>
      </c>
      <c r="J586" s="88">
        <v>357.18709659000001</v>
      </c>
      <c r="K586" s="88">
        <v>422.13020505999998</v>
      </c>
      <c r="L586" s="88">
        <v>487.07331353000001</v>
      </c>
    </row>
    <row r="587" spans="1:12" ht="12.75" customHeight="1" x14ac:dyDescent="0.2">
      <c r="A587" s="87" t="s">
        <v>165</v>
      </c>
      <c r="B587" s="87">
        <v>2</v>
      </c>
      <c r="C587" s="88">
        <v>1153.31374276</v>
      </c>
      <c r="D587" s="88">
        <v>1147.5758634399999</v>
      </c>
      <c r="E587" s="88">
        <v>0</v>
      </c>
      <c r="F587" s="88">
        <v>72.103603340000006</v>
      </c>
      <c r="G587" s="88">
        <v>180.25900836</v>
      </c>
      <c r="H587" s="88">
        <v>360.51801671999999</v>
      </c>
      <c r="I587" s="88">
        <v>0</v>
      </c>
      <c r="J587" s="88">
        <v>396.56981839000002</v>
      </c>
      <c r="K587" s="88">
        <v>468.67342173999998</v>
      </c>
      <c r="L587" s="88">
        <v>540.77702508000004</v>
      </c>
    </row>
    <row r="588" spans="1:12" ht="12.75" customHeight="1" x14ac:dyDescent="0.2">
      <c r="A588" s="87" t="s">
        <v>165</v>
      </c>
      <c r="B588" s="87">
        <v>3</v>
      </c>
      <c r="C588" s="88">
        <v>976.25878647000002</v>
      </c>
      <c r="D588" s="88">
        <v>971.40177758000004</v>
      </c>
      <c r="E588" s="88">
        <v>0</v>
      </c>
      <c r="F588" s="88">
        <v>76.437098629999994</v>
      </c>
      <c r="G588" s="88">
        <v>191.09274657</v>
      </c>
      <c r="H588" s="88">
        <v>382.18549314000001</v>
      </c>
      <c r="I588" s="88">
        <v>0</v>
      </c>
      <c r="J588" s="88">
        <v>420.40404245000002</v>
      </c>
      <c r="K588" s="88">
        <v>496.84114108</v>
      </c>
      <c r="L588" s="88">
        <v>573.27823970999998</v>
      </c>
    </row>
    <row r="589" spans="1:12" ht="12.75" customHeight="1" x14ac:dyDescent="0.2">
      <c r="A589" s="87" t="s">
        <v>165</v>
      </c>
      <c r="B589" s="87">
        <v>4</v>
      </c>
      <c r="C589" s="88">
        <v>920.00651106999999</v>
      </c>
      <c r="D589" s="88">
        <v>915.42936425000005</v>
      </c>
      <c r="E589" s="88">
        <v>0</v>
      </c>
      <c r="F589" s="88">
        <v>77.342535810000001</v>
      </c>
      <c r="G589" s="88">
        <v>193.35633952000001</v>
      </c>
      <c r="H589" s="88">
        <v>386.71267903</v>
      </c>
      <c r="I589" s="88">
        <v>0</v>
      </c>
      <c r="J589" s="88">
        <v>425.38394692999998</v>
      </c>
      <c r="K589" s="88">
        <v>502.72648273999999</v>
      </c>
      <c r="L589" s="88">
        <v>580.06901855000001</v>
      </c>
    </row>
    <row r="590" spans="1:12" ht="12.75" customHeight="1" x14ac:dyDescent="0.2">
      <c r="A590" s="87" t="s">
        <v>165</v>
      </c>
      <c r="B590" s="87">
        <v>5</v>
      </c>
      <c r="C590" s="88">
        <v>853.63679630000001</v>
      </c>
      <c r="D590" s="88">
        <v>849.38984705999997</v>
      </c>
      <c r="E590" s="88">
        <v>0</v>
      </c>
      <c r="F590" s="88">
        <v>78.042705650000002</v>
      </c>
      <c r="G590" s="88">
        <v>195.10676412000001</v>
      </c>
      <c r="H590" s="88">
        <v>390.21352825000002</v>
      </c>
      <c r="I590" s="88">
        <v>0</v>
      </c>
      <c r="J590" s="88">
        <v>429.23488106999997</v>
      </c>
      <c r="K590" s="88">
        <v>507.27758671999999</v>
      </c>
      <c r="L590" s="88">
        <v>585.32029236999995</v>
      </c>
    </row>
    <row r="591" spans="1:12" ht="12.75" customHeight="1" x14ac:dyDescent="0.2">
      <c r="A591" s="87" t="s">
        <v>165</v>
      </c>
      <c r="B591" s="87">
        <v>6</v>
      </c>
      <c r="C591" s="88">
        <v>825.91482961999998</v>
      </c>
      <c r="D591" s="88">
        <v>821.80580062000001</v>
      </c>
      <c r="E591" s="88">
        <v>0</v>
      </c>
      <c r="F591" s="88">
        <v>77.393906569999999</v>
      </c>
      <c r="G591" s="88">
        <v>193.48476643000001</v>
      </c>
      <c r="H591" s="88">
        <v>386.96953285000001</v>
      </c>
      <c r="I591" s="88">
        <v>0</v>
      </c>
      <c r="J591" s="88">
        <v>425.66648614000002</v>
      </c>
      <c r="K591" s="88">
        <v>503.06039270999997</v>
      </c>
      <c r="L591" s="88">
        <v>580.45429927999999</v>
      </c>
    </row>
    <row r="592" spans="1:12" ht="12.75" customHeight="1" x14ac:dyDescent="0.2">
      <c r="A592" s="87" t="s">
        <v>165</v>
      </c>
      <c r="B592" s="87">
        <v>7</v>
      </c>
      <c r="C592" s="88">
        <v>773.24145539999995</v>
      </c>
      <c r="D592" s="88">
        <v>769.39448299000003</v>
      </c>
      <c r="E592" s="88">
        <v>0</v>
      </c>
      <c r="F592" s="88">
        <v>73.801974979999997</v>
      </c>
      <c r="G592" s="88">
        <v>184.50493743999999</v>
      </c>
      <c r="H592" s="88">
        <v>369.00987487999998</v>
      </c>
      <c r="I592" s="88">
        <v>0</v>
      </c>
      <c r="J592" s="88">
        <v>405.91086237000002</v>
      </c>
      <c r="K592" s="88">
        <v>479.71283734000002</v>
      </c>
      <c r="L592" s="88">
        <v>553.51481232000003</v>
      </c>
    </row>
    <row r="593" spans="1:12" ht="12.75" customHeight="1" x14ac:dyDescent="0.2">
      <c r="A593" s="87" t="s">
        <v>165</v>
      </c>
      <c r="B593" s="87">
        <v>8</v>
      </c>
      <c r="C593" s="88">
        <v>716.88920498000004</v>
      </c>
      <c r="D593" s="88">
        <v>713.32259202</v>
      </c>
      <c r="E593" s="88">
        <v>0</v>
      </c>
      <c r="F593" s="88">
        <v>67.501829819999998</v>
      </c>
      <c r="G593" s="88">
        <v>168.75457453999999</v>
      </c>
      <c r="H593" s="88">
        <v>337.50914907999999</v>
      </c>
      <c r="I593" s="88">
        <v>0</v>
      </c>
      <c r="J593" s="88">
        <v>371.26006397999998</v>
      </c>
      <c r="K593" s="88">
        <v>438.7618938</v>
      </c>
      <c r="L593" s="88">
        <v>506.26372361</v>
      </c>
    </row>
    <row r="594" spans="1:12" ht="12.75" customHeight="1" x14ac:dyDescent="0.2">
      <c r="A594" s="87" t="s">
        <v>165</v>
      </c>
      <c r="B594" s="87">
        <v>9</v>
      </c>
      <c r="C594" s="88">
        <v>644.63981808999995</v>
      </c>
      <c r="D594" s="88">
        <v>641.43265482000004</v>
      </c>
      <c r="E594" s="88">
        <v>0</v>
      </c>
      <c r="F594" s="88">
        <v>59.448722140000001</v>
      </c>
      <c r="G594" s="88">
        <v>148.62180534999999</v>
      </c>
      <c r="H594" s="88">
        <v>297.24361069999998</v>
      </c>
      <c r="I594" s="88">
        <v>0</v>
      </c>
      <c r="J594" s="88">
        <v>326.96797176000001</v>
      </c>
      <c r="K594" s="88">
        <v>386.41669389999998</v>
      </c>
      <c r="L594" s="88">
        <v>445.86541604000001</v>
      </c>
    </row>
    <row r="595" spans="1:12" ht="12.75" customHeight="1" x14ac:dyDescent="0.2">
      <c r="A595" s="87" t="s">
        <v>165</v>
      </c>
      <c r="B595" s="87">
        <v>10</v>
      </c>
      <c r="C595" s="88">
        <v>643.38797507000004</v>
      </c>
      <c r="D595" s="88">
        <v>640.18703987000004</v>
      </c>
      <c r="E595" s="88">
        <v>0</v>
      </c>
      <c r="F595" s="88">
        <v>58.156954370000001</v>
      </c>
      <c r="G595" s="88">
        <v>145.39238591</v>
      </c>
      <c r="H595" s="88">
        <v>290.78477183000001</v>
      </c>
      <c r="I595" s="88">
        <v>0</v>
      </c>
      <c r="J595" s="88">
        <v>319.86324901</v>
      </c>
      <c r="K595" s="88">
        <v>378.02020336999999</v>
      </c>
      <c r="L595" s="88">
        <v>436.17715773999998</v>
      </c>
    </row>
    <row r="596" spans="1:12" ht="12.75" customHeight="1" x14ac:dyDescent="0.2">
      <c r="A596" s="87" t="s">
        <v>165</v>
      </c>
      <c r="B596" s="87">
        <v>11</v>
      </c>
      <c r="C596" s="88">
        <v>649.29966278999996</v>
      </c>
      <c r="D596" s="88">
        <v>646.06931621000001</v>
      </c>
      <c r="E596" s="88">
        <v>0</v>
      </c>
      <c r="F596" s="88">
        <v>60.84443392</v>
      </c>
      <c r="G596" s="88">
        <v>152.11108480999999</v>
      </c>
      <c r="H596" s="88">
        <v>304.22216961999999</v>
      </c>
      <c r="I596" s="88">
        <v>0</v>
      </c>
      <c r="J596" s="88">
        <v>334.64438658</v>
      </c>
      <c r="K596" s="88">
        <v>395.48882049999997</v>
      </c>
      <c r="L596" s="88">
        <v>456.33325442</v>
      </c>
    </row>
    <row r="597" spans="1:12" ht="12.75" customHeight="1" x14ac:dyDescent="0.2">
      <c r="A597" s="87" t="s">
        <v>165</v>
      </c>
      <c r="B597" s="87">
        <v>12</v>
      </c>
      <c r="C597" s="88">
        <v>688.11428607000005</v>
      </c>
      <c r="D597" s="88">
        <v>684.69083191000004</v>
      </c>
      <c r="E597" s="88">
        <v>0</v>
      </c>
      <c r="F597" s="88">
        <v>64.762066570000002</v>
      </c>
      <c r="G597" s="88">
        <v>161.90516640999999</v>
      </c>
      <c r="H597" s="88">
        <v>323.81033282999999</v>
      </c>
      <c r="I597" s="88">
        <v>0</v>
      </c>
      <c r="J597" s="88">
        <v>356.19136610999999</v>
      </c>
      <c r="K597" s="88">
        <v>420.95343266999998</v>
      </c>
      <c r="L597" s="88">
        <v>485.71549923999999</v>
      </c>
    </row>
    <row r="598" spans="1:12" ht="12.75" customHeight="1" x14ac:dyDescent="0.2">
      <c r="A598" s="87" t="s">
        <v>165</v>
      </c>
      <c r="B598" s="87">
        <v>13</v>
      </c>
      <c r="C598" s="88">
        <v>655.95340376000001</v>
      </c>
      <c r="D598" s="88">
        <v>652.68995399000005</v>
      </c>
      <c r="E598" s="88">
        <v>0</v>
      </c>
      <c r="F598" s="88">
        <v>62.382081239999998</v>
      </c>
      <c r="G598" s="88">
        <v>155.95520309</v>
      </c>
      <c r="H598" s="88">
        <v>311.91040618</v>
      </c>
      <c r="I598" s="88">
        <v>0</v>
      </c>
      <c r="J598" s="88">
        <v>343.10144679000001</v>
      </c>
      <c r="K598" s="88">
        <v>405.48352803</v>
      </c>
      <c r="L598" s="88">
        <v>467.86560925999999</v>
      </c>
    </row>
    <row r="599" spans="1:12" ht="12.75" customHeight="1" x14ac:dyDescent="0.2">
      <c r="A599" s="87" t="s">
        <v>165</v>
      </c>
      <c r="B599" s="87">
        <v>14</v>
      </c>
      <c r="C599" s="88">
        <v>590.99248493000005</v>
      </c>
      <c r="D599" s="88">
        <v>588.05222380999999</v>
      </c>
      <c r="E599" s="88">
        <v>0</v>
      </c>
      <c r="F599" s="88">
        <v>54.429851859999999</v>
      </c>
      <c r="G599" s="88">
        <v>136.07462964999999</v>
      </c>
      <c r="H599" s="88">
        <v>272.14925929999998</v>
      </c>
      <c r="I599" s="88">
        <v>0</v>
      </c>
      <c r="J599" s="88">
        <v>299.36418522000002</v>
      </c>
      <c r="K599" s="88">
        <v>353.79403708000001</v>
      </c>
      <c r="L599" s="88">
        <v>408.22388893999999</v>
      </c>
    </row>
    <row r="600" spans="1:12" ht="12.75" customHeight="1" x14ac:dyDescent="0.2">
      <c r="A600" s="87" t="s">
        <v>165</v>
      </c>
      <c r="B600" s="87">
        <v>15</v>
      </c>
      <c r="C600" s="88">
        <v>588.68436626000005</v>
      </c>
      <c r="D600" s="88">
        <v>585.75558832000002</v>
      </c>
      <c r="E600" s="88">
        <v>0</v>
      </c>
      <c r="F600" s="88">
        <v>53.806115990000002</v>
      </c>
      <c r="G600" s="88">
        <v>134.51528997</v>
      </c>
      <c r="H600" s="88">
        <v>269.03057994</v>
      </c>
      <c r="I600" s="88">
        <v>0</v>
      </c>
      <c r="J600" s="88">
        <v>295.93363792999997</v>
      </c>
      <c r="K600" s="88">
        <v>349.73975392</v>
      </c>
      <c r="L600" s="88">
        <v>403.54586991000002</v>
      </c>
    </row>
    <row r="601" spans="1:12" ht="12.75" customHeight="1" x14ac:dyDescent="0.2">
      <c r="A601" s="87" t="s">
        <v>165</v>
      </c>
      <c r="B601" s="87">
        <v>16</v>
      </c>
      <c r="C601" s="88">
        <v>557.28276497000002</v>
      </c>
      <c r="D601" s="88">
        <v>554.51021390000005</v>
      </c>
      <c r="E601" s="88">
        <v>0</v>
      </c>
      <c r="F601" s="88">
        <v>53.020362110000001</v>
      </c>
      <c r="G601" s="88">
        <v>132.55090527999999</v>
      </c>
      <c r="H601" s="88">
        <v>265.10181057</v>
      </c>
      <c r="I601" s="88">
        <v>0</v>
      </c>
      <c r="J601" s="88">
        <v>291.61199162000003</v>
      </c>
      <c r="K601" s="88">
        <v>344.63235372999998</v>
      </c>
      <c r="L601" s="88">
        <v>397.65271584999999</v>
      </c>
    </row>
    <row r="602" spans="1:12" ht="12.75" customHeight="1" x14ac:dyDescent="0.2">
      <c r="A602" s="87" t="s">
        <v>165</v>
      </c>
      <c r="B602" s="87">
        <v>17</v>
      </c>
      <c r="C602" s="88">
        <v>559.31196972999999</v>
      </c>
      <c r="D602" s="88">
        <v>556.52932310999995</v>
      </c>
      <c r="E602" s="88">
        <v>0</v>
      </c>
      <c r="F602" s="88">
        <v>52.772665430000004</v>
      </c>
      <c r="G602" s="88">
        <v>131.93166357000001</v>
      </c>
      <c r="H602" s="88">
        <v>263.86332714000002</v>
      </c>
      <c r="I602" s="88">
        <v>0</v>
      </c>
      <c r="J602" s="88">
        <v>290.24965985</v>
      </c>
      <c r="K602" s="88">
        <v>343.02232528000002</v>
      </c>
      <c r="L602" s="88">
        <v>395.79499070999998</v>
      </c>
    </row>
    <row r="603" spans="1:12" ht="12.75" customHeight="1" x14ac:dyDescent="0.2">
      <c r="A603" s="87" t="s">
        <v>165</v>
      </c>
      <c r="B603" s="87">
        <v>18</v>
      </c>
      <c r="C603" s="88">
        <v>555.75849600000004</v>
      </c>
      <c r="D603" s="88">
        <v>552.99352836000003</v>
      </c>
      <c r="E603" s="88">
        <v>0</v>
      </c>
      <c r="F603" s="88">
        <v>53.610244969999997</v>
      </c>
      <c r="G603" s="88">
        <v>134.02561244</v>
      </c>
      <c r="H603" s="88">
        <v>268.05122487</v>
      </c>
      <c r="I603" s="88">
        <v>0</v>
      </c>
      <c r="J603" s="88">
        <v>294.85634735999997</v>
      </c>
      <c r="K603" s="88">
        <v>348.46659233000003</v>
      </c>
      <c r="L603" s="88">
        <v>402.07683730999997</v>
      </c>
    </row>
    <row r="604" spans="1:12" ht="12.75" customHeight="1" x14ac:dyDescent="0.2">
      <c r="A604" s="87" t="s">
        <v>165</v>
      </c>
      <c r="B604" s="87">
        <v>19</v>
      </c>
      <c r="C604" s="88">
        <v>559.74875059999999</v>
      </c>
      <c r="D604" s="88">
        <v>556.96393094999996</v>
      </c>
      <c r="E604" s="88">
        <v>0</v>
      </c>
      <c r="F604" s="88">
        <v>55.08187144</v>
      </c>
      <c r="G604" s="88">
        <v>137.70467858999999</v>
      </c>
      <c r="H604" s="88">
        <v>275.40935718999998</v>
      </c>
      <c r="I604" s="88">
        <v>0</v>
      </c>
      <c r="J604" s="88">
        <v>302.95029290000002</v>
      </c>
      <c r="K604" s="88">
        <v>358.03216434000001</v>
      </c>
      <c r="L604" s="88">
        <v>413.11403577999999</v>
      </c>
    </row>
    <row r="605" spans="1:12" ht="12.75" customHeight="1" x14ac:dyDescent="0.2">
      <c r="A605" s="87" t="s">
        <v>165</v>
      </c>
      <c r="B605" s="87">
        <v>20</v>
      </c>
      <c r="C605" s="88">
        <v>608.81309102</v>
      </c>
      <c r="D605" s="88">
        <v>605.78417017000004</v>
      </c>
      <c r="E605" s="88">
        <v>0</v>
      </c>
      <c r="F605" s="88">
        <v>58.802138939999999</v>
      </c>
      <c r="G605" s="88">
        <v>147.00534736</v>
      </c>
      <c r="H605" s="88">
        <v>294.01069472</v>
      </c>
      <c r="I605" s="88">
        <v>0</v>
      </c>
      <c r="J605" s="88">
        <v>323.41176418999999</v>
      </c>
      <c r="K605" s="88">
        <v>382.21390314000001</v>
      </c>
      <c r="L605" s="88">
        <v>441.01604207999998</v>
      </c>
    </row>
    <row r="606" spans="1:12" ht="12.75" customHeight="1" x14ac:dyDescent="0.2">
      <c r="A606" s="87" t="s">
        <v>165</v>
      </c>
      <c r="B606" s="87">
        <v>21</v>
      </c>
      <c r="C606" s="88">
        <v>637.02711406000003</v>
      </c>
      <c r="D606" s="88">
        <v>633.85782494</v>
      </c>
      <c r="E606" s="88">
        <v>0</v>
      </c>
      <c r="F606" s="88">
        <v>61.787651599999997</v>
      </c>
      <c r="G606" s="88">
        <v>154.46912899</v>
      </c>
      <c r="H606" s="88">
        <v>308.93825798</v>
      </c>
      <c r="I606" s="88">
        <v>0</v>
      </c>
      <c r="J606" s="88">
        <v>339.83208377</v>
      </c>
      <c r="K606" s="88">
        <v>401.61973537</v>
      </c>
      <c r="L606" s="88">
        <v>463.40738696</v>
      </c>
    </row>
    <row r="607" spans="1:12" ht="12.75" customHeight="1" x14ac:dyDescent="0.2">
      <c r="A607" s="87" t="s">
        <v>165</v>
      </c>
      <c r="B607" s="87">
        <v>22</v>
      </c>
      <c r="C607" s="88">
        <v>623.69363408000004</v>
      </c>
      <c r="D607" s="88">
        <v>620.59068067999999</v>
      </c>
      <c r="E607" s="88">
        <v>0</v>
      </c>
      <c r="F607" s="88">
        <v>60.27281764</v>
      </c>
      <c r="G607" s="88">
        <v>150.68204410999999</v>
      </c>
      <c r="H607" s="88">
        <v>301.36408821999999</v>
      </c>
      <c r="I607" s="88">
        <v>0</v>
      </c>
      <c r="J607" s="88">
        <v>331.50049704000003</v>
      </c>
      <c r="K607" s="88">
        <v>391.77331468</v>
      </c>
      <c r="L607" s="88">
        <v>452.04613232000003</v>
      </c>
    </row>
    <row r="608" spans="1:12" ht="12.75" customHeight="1" x14ac:dyDescent="0.2">
      <c r="A608" s="87" t="s">
        <v>165</v>
      </c>
      <c r="B608" s="87">
        <v>23</v>
      </c>
      <c r="C608" s="88">
        <v>585.39463994000005</v>
      </c>
      <c r="D608" s="88">
        <v>582.48222880000003</v>
      </c>
      <c r="E608" s="88">
        <v>0</v>
      </c>
      <c r="F608" s="88">
        <v>57.065641620000001</v>
      </c>
      <c r="G608" s="88">
        <v>142.66410404999999</v>
      </c>
      <c r="H608" s="88">
        <v>285.32820809999998</v>
      </c>
      <c r="I608" s="88">
        <v>0</v>
      </c>
      <c r="J608" s="88">
        <v>313.86102890000001</v>
      </c>
      <c r="K608" s="88">
        <v>370.92667052000002</v>
      </c>
      <c r="L608" s="88">
        <v>427.99231214000002</v>
      </c>
    </row>
    <row r="609" spans="1:12" ht="12.75" customHeight="1" x14ac:dyDescent="0.2">
      <c r="A609" s="87" t="s">
        <v>165</v>
      </c>
      <c r="B609" s="87">
        <v>24</v>
      </c>
      <c r="C609" s="88">
        <v>630.78192254999999</v>
      </c>
      <c r="D609" s="88">
        <v>627.64370402999998</v>
      </c>
      <c r="E609" s="88">
        <v>0</v>
      </c>
      <c r="F609" s="88">
        <v>62.232775799999999</v>
      </c>
      <c r="G609" s="88">
        <v>155.58193951000001</v>
      </c>
      <c r="H609" s="88">
        <v>311.16387902000002</v>
      </c>
      <c r="I609" s="88">
        <v>0</v>
      </c>
      <c r="J609" s="88">
        <v>342.28026691999997</v>
      </c>
      <c r="K609" s="88">
        <v>404.51304273</v>
      </c>
      <c r="L609" s="88">
        <v>466.74581853000001</v>
      </c>
    </row>
    <row r="610" spans="1:12" ht="12.75" customHeight="1" x14ac:dyDescent="0.2">
      <c r="A610" s="87" t="s">
        <v>166</v>
      </c>
      <c r="B610" s="87">
        <v>1</v>
      </c>
      <c r="C610" s="88">
        <v>669.20825527</v>
      </c>
      <c r="D610" s="88">
        <v>665.87886097000001</v>
      </c>
      <c r="E610" s="88">
        <v>0</v>
      </c>
      <c r="F610" s="88">
        <v>65.027477970000007</v>
      </c>
      <c r="G610" s="88">
        <v>162.56869492000001</v>
      </c>
      <c r="H610" s="88">
        <v>325.13738984000003</v>
      </c>
      <c r="I610" s="88">
        <v>0</v>
      </c>
      <c r="J610" s="88">
        <v>357.65112882</v>
      </c>
      <c r="K610" s="88">
        <v>422.67860679</v>
      </c>
      <c r="L610" s="88">
        <v>487.70608475</v>
      </c>
    </row>
    <row r="611" spans="1:12" ht="12.75" customHeight="1" x14ac:dyDescent="0.2">
      <c r="A611" s="87" t="s">
        <v>166</v>
      </c>
      <c r="B611" s="87">
        <v>2</v>
      </c>
      <c r="C611" s="88">
        <v>746.76330937</v>
      </c>
      <c r="D611" s="88">
        <v>743.04806901999996</v>
      </c>
      <c r="E611" s="88">
        <v>0</v>
      </c>
      <c r="F611" s="88">
        <v>72.241650359999994</v>
      </c>
      <c r="G611" s="88">
        <v>180.60412590000001</v>
      </c>
      <c r="H611" s="88">
        <v>361.20825180000003</v>
      </c>
      <c r="I611" s="88">
        <v>0</v>
      </c>
      <c r="J611" s="88">
        <v>397.32907698000002</v>
      </c>
      <c r="K611" s="88">
        <v>469.57072734000002</v>
      </c>
      <c r="L611" s="88">
        <v>541.81237769999996</v>
      </c>
    </row>
    <row r="612" spans="1:12" ht="12.75" customHeight="1" x14ac:dyDescent="0.2">
      <c r="A612" s="87" t="s">
        <v>166</v>
      </c>
      <c r="B612" s="87">
        <v>3</v>
      </c>
      <c r="C612" s="88">
        <v>785.58769254000003</v>
      </c>
      <c r="D612" s="88">
        <v>781.67929605999996</v>
      </c>
      <c r="E612" s="88">
        <v>0</v>
      </c>
      <c r="F612" s="88">
        <v>76.978506190000004</v>
      </c>
      <c r="G612" s="88">
        <v>192.44626546000001</v>
      </c>
      <c r="H612" s="88">
        <v>384.89253093000002</v>
      </c>
      <c r="I612" s="88">
        <v>0</v>
      </c>
      <c r="J612" s="88">
        <v>423.38178402</v>
      </c>
      <c r="K612" s="88">
        <v>500.36029020000001</v>
      </c>
      <c r="L612" s="88">
        <v>577.33879638999997</v>
      </c>
    </row>
    <row r="613" spans="1:12" ht="12.75" customHeight="1" x14ac:dyDescent="0.2">
      <c r="A613" s="87" t="s">
        <v>166</v>
      </c>
      <c r="B613" s="87">
        <v>4</v>
      </c>
      <c r="C613" s="88">
        <v>783.98395774000005</v>
      </c>
      <c r="D613" s="88">
        <v>780.08354004</v>
      </c>
      <c r="E613" s="88">
        <v>0</v>
      </c>
      <c r="F613" s="88">
        <v>77.149060730000002</v>
      </c>
      <c r="G613" s="88">
        <v>192.87265181999999</v>
      </c>
      <c r="H613" s="88">
        <v>385.74530363999997</v>
      </c>
      <c r="I613" s="88">
        <v>0</v>
      </c>
      <c r="J613" s="88">
        <v>424.31983400000001</v>
      </c>
      <c r="K613" s="88">
        <v>501.46889472999999</v>
      </c>
      <c r="L613" s="88">
        <v>578.61795545999996</v>
      </c>
    </row>
    <row r="614" spans="1:12" ht="12.75" customHeight="1" x14ac:dyDescent="0.2">
      <c r="A614" s="87" t="s">
        <v>166</v>
      </c>
      <c r="B614" s="87">
        <v>5</v>
      </c>
      <c r="C614" s="88">
        <v>802.73826538000003</v>
      </c>
      <c r="D614" s="88">
        <v>798.74454266999999</v>
      </c>
      <c r="E614" s="88">
        <v>0</v>
      </c>
      <c r="F614" s="88">
        <v>76.835978409999996</v>
      </c>
      <c r="G614" s="88">
        <v>192.08994604</v>
      </c>
      <c r="H614" s="88">
        <v>384.17989206999999</v>
      </c>
      <c r="I614" s="88">
        <v>0</v>
      </c>
      <c r="J614" s="88">
        <v>422.59788128000002</v>
      </c>
      <c r="K614" s="88">
        <v>499.43385969000002</v>
      </c>
      <c r="L614" s="88">
        <v>576.26983811000002</v>
      </c>
    </row>
    <row r="615" spans="1:12" ht="12.75" customHeight="1" x14ac:dyDescent="0.2">
      <c r="A615" s="87" t="s">
        <v>166</v>
      </c>
      <c r="B615" s="87">
        <v>6</v>
      </c>
      <c r="C615" s="88">
        <v>785.75082759999998</v>
      </c>
      <c r="D615" s="88">
        <v>781.84161949999998</v>
      </c>
      <c r="E615" s="88">
        <v>0</v>
      </c>
      <c r="F615" s="88">
        <v>76.576046629999993</v>
      </c>
      <c r="G615" s="88">
        <v>191.44011656999999</v>
      </c>
      <c r="H615" s="88">
        <v>382.88023313999997</v>
      </c>
      <c r="I615" s="88">
        <v>0</v>
      </c>
      <c r="J615" s="88">
        <v>421.16825645</v>
      </c>
      <c r="K615" s="88">
        <v>497.74430308000001</v>
      </c>
      <c r="L615" s="88">
        <v>574.32034969999995</v>
      </c>
    </row>
    <row r="616" spans="1:12" ht="12.75" customHeight="1" x14ac:dyDescent="0.2">
      <c r="A616" s="87" t="s">
        <v>166</v>
      </c>
      <c r="B616" s="87">
        <v>7</v>
      </c>
      <c r="C616" s="88">
        <v>774.92451877999997</v>
      </c>
      <c r="D616" s="88">
        <v>771.06917292000003</v>
      </c>
      <c r="E616" s="88">
        <v>0</v>
      </c>
      <c r="F616" s="88">
        <v>74.51930222</v>
      </c>
      <c r="G616" s="88">
        <v>186.29825556</v>
      </c>
      <c r="H616" s="88">
        <v>372.59651110999999</v>
      </c>
      <c r="I616" s="88">
        <v>0</v>
      </c>
      <c r="J616" s="88">
        <v>409.85616221999999</v>
      </c>
      <c r="K616" s="88">
        <v>484.37546443999997</v>
      </c>
      <c r="L616" s="88">
        <v>558.89476666999997</v>
      </c>
    </row>
    <row r="617" spans="1:12" ht="12.75" customHeight="1" x14ac:dyDescent="0.2">
      <c r="A617" s="87" t="s">
        <v>166</v>
      </c>
      <c r="B617" s="87">
        <v>8</v>
      </c>
      <c r="C617" s="88">
        <v>738.15857556000003</v>
      </c>
      <c r="D617" s="88">
        <v>734.48614483999995</v>
      </c>
      <c r="E617" s="88">
        <v>0</v>
      </c>
      <c r="F617" s="88">
        <v>69.489260119999997</v>
      </c>
      <c r="G617" s="88">
        <v>173.72315029000001</v>
      </c>
      <c r="H617" s="88">
        <v>347.44630058000001</v>
      </c>
      <c r="I617" s="88">
        <v>0</v>
      </c>
      <c r="J617" s="88">
        <v>382.19093063999998</v>
      </c>
      <c r="K617" s="88">
        <v>451.68019075000001</v>
      </c>
      <c r="L617" s="88">
        <v>521.16945086999999</v>
      </c>
    </row>
    <row r="618" spans="1:12" ht="12.75" customHeight="1" x14ac:dyDescent="0.2">
      <c r="A618" s="87" t="s">
        <v>166</v>
      </c>
      <c r="B618" s="87">
        <v>9</v>
      </c>
      <c r="C618" s="88">
        <v>643.91179579000004</v>
      </c>
      <c r="D618" s="88">
        <v>640.70825451999997</v>
      </c>
      <c r="E618" s="88">
        <v>0</v>
      </c>
      <c r="F618" s="88">
        <v>61.395704270000003</v>
      </c>
      <c r="G618" s="88">
        <v>153.48926066999999</v>
      </c>
      <c r="H618" s="88">
        <v>306.97852132999998</v>
      </c>
      <c r="I618" s="88">
        <v>0</v>
      </c>
      <c r="J618" s="88">
        <v>337.67637345999998</v>
      </c>
      <c r="K618" s="88">
        <v>399.07207772999999</v>
      </c>
      <c r="L618" s="88">
        <v>460.467782</v>
      </c>
    </row>
    <row r="619" spans="1:12" ht="12.75" customHeight="1" x14ac:dyDescent="0.2">
      <c r="A619" s="87" t="s">
        <v>166</v>
      </c>
      <c r="B619" s="87">
        <v>10</v>
      </c>
      <c r="C619" s="88">
        <v>591.51002884000002</v>
      </c>
      <c r="D619" s="88">
        <v>588.56719287999999</v>
      </c>
      <c r="E619" s="88">
        <v>0</v>
      </c>
      <c r="F619" s="88">
        <v>57.239082740000001</v>
      </c>
      <c r="G619" s="88">
        <v>143.09770685999999</v>
      </c>
      <c r="H619" s="88">
        <v>286.19541371999998</v>
      </c>
      <c r="I619" s="88">
        <v>0</v>
      </c>
      <c r="J619" s="88">
        <v>314.81495509000001</v>
      </c>
      <c r="K619" s="88">
        <v>372.05403783999998</v>
      </c>
      <c r="L619" s="88">
        <v>429.29312057999999</v>
      </c>
    </row>
    <row r="620" spans="1:12" ht="12.75" customHeight="1" x14ac:dyDescent="0.2">
      <c r="A620" s="87" t="s">
        <v>166</v>
      </c>
      <c r="B620" s="87">
        <v>11</v>
      </c>
      <c r="C620" s="88">
        <v>551.85467820999997</v>
      </c>
      <c r="D620" s="88">
        <v>549.10913255000003</v>
      </c>
      <c r="E620" s="88">
        <v>0</v>
      </c>
      <c r="F620" s="88">
        <v>53.705312769999999</v>
      </c>
      <c r="G620" s="88">
        <v>134.26328190999999</v>
      </c>
      <c r="H620" s="88">
        <v>268.52656382999999</v>
      </c>
      <c r="I620" s="88">
        <v>0</v>
      </c>
      <c r="J620" s="88">
        <v>295.37922021000003</v>
      </c>
      <c r="K620" s="88">
        <v>349.08453297</v>
      </c>
      <c r="L620" s="88">
        <v>402.78984573999998</v>
      </c>
    </row>
    <row r="621" spans="1:12" ht="12.75" customHeight="1" x14ac:dyDescent="0.2">
      <c r="A621" s="87" t="s">
        <v>166</v>
      </c>
      <c r="B621" s="87">
        <v>12</v>
      </c>
      <c r="C621" s="88">
        <v>573.42486439000004</v>
      </c>
      <c r="D621" s="88">
        <v>570.57200436999995</v>
      </c>
      <c r="E621" s="88">
        <v>0</v>
      </c>
      <c r="F621" s="88">
        <v>55.176371170000003</v>
      </c>
      <c r="G621" s="88">
        <v>137.94092792999999</v>
      </c>
      <c r="H621" s="88">
        <v>275.88185585999997</v>
      </c>
      <c r="I621" s="88">
        <v>0</v>
      </c>
      <c r="J621" s="88">
        <v>303.47004145</v>
      </c>
      <c r="K621" s="88">
        <v>358.64641261999998</v>
      </c>
      <c r="L621" s="88">
        <v>413.82278379000002</v>
      </c>
    </row>
    <row r="622" spans="1:12" ht="12.75" customHeight="1" x14ac:dyDescent="0.2">
      <c r="A622" s="87" t="s">
        <v>166</v>
      </c>
      <c r="B622" s="87">
        <v>13</v>
      </c>
      <c r="C622" s="88">
        <v>561.76472378999995</v>
      </c>
      <c r="D622" s="88">
        <v>558.96987442</v>
      </c>
      <c r="E622" s="88">
        <v>0</v>
      </c>
      <c r="F622" s="88">
        <v>54.029569019999997</v>
      </c>
      <c r="G622" s="88">
        <v>135.07392254999999</v>
      </c>
      <c r="H622" s="88">
        <v>270.14784508999998</v>
      </c>
      <c r="I622" s="88">
        <v>0</v>
      </c>
      <c r="J622" s="88">
        <v>297.1626296</v>
      </c>
      <c r="K622" s="88">
        <v>351.19219862</v>
      </c>
      <c r="L622" s="88">
        <v>405.22176764</v>
      </c>
    </row>
    <row r="623" spans="1:12" ht="12.75" customHeight="1" x14ac:dyDescent="0.2">
      <c r="A623" s="87" t="s">
        <v>166</v>
      </c>
      <c r="B623" s="87">
        <v>14</v>
      </c>
      <c r="C623" s="88">
        <v>619.23721045000002</v>
      </c>
      <c r="D623" s="88">
        <v>616.15642831000002</v>
      </c>
      <c r="E623" s="88">
        <v>0</v>
      </c>
      <c r="F623" s="88">
        <v>54.55904091</v>
      </c>
      <c r="G623" s="88">
        <v>136.39760228</v>
      </c>
      <c r="H623" s="88">
        <v>272.79520456</v>
      </c>
      <c r="I623" s="88">
        <v>0</v>
      </c>
      <c r="J623" s="88">
        <v>300.07472502000002</v>
      </c>
      <c r="K623" s="88">
        <v>354.63376592999998</v>
      </c>
      <c r="L623" s="88">
        <v>409.19280684</v>
      </c>
    </row>
    <row r="624" spans="1:12" ht="12.75" customHeight="1" x14ac:dyDescent="0.2">
      <c r="A624" s="87" t="s">
        <v>166</v>
      </c>
      <c r="B624" s="87">
        <v>15</v>
      </c>
      <c r="C624" s="88">
        <v>664.27399205999996</v>
      </c>
      <c r="D624" s="88">
        <v>660.96914632999994</v>
      </c>
      <c r="E624" s="88">
        <v>0</v>
      </c>
      <c r="F624" s="88">
        <v>55.246200620000003</v>
      </c>
      <c r="G624" s="88">
        <v>138.11550155</v>
      </c>
      <c r="H624" s="88">
        <v>276.23100310000001</v>
      </c>
      <c r="I624" s="88">
        <v>0</v>
      </c>
      <c r="J624" s="88">
        <v>303.85410339999999</v>
      </c>
      <c r="K624" s="88">
        <v>359.10030402000001</v>
      </c>
      <c r="L624" s="88">
        <v>414.34650463999998</v>
      </c>
    </row>
    <row r="625" spans="1:12" ht="12.75" customHeight="1" x14ac:dyDescent="0.2">
      <c r="A625" s="87" t="s">
        <v>166</v>
      </c>
      <c r="B625" s="87">
        <v>16</v>
      </c>
      <c r="C625" s="88">
        <v>642.01633412000001</v>
      </c>
      <c r="D625" s="88">
        <v>638.82222300000001</v>
      </c>
      <c r="E625" s="88">
        <v>0</v>
      </c>
      <c r="F625" s="88">
        <v>55.689483760000002</v>
      </c>
      <c r="G625" s="88">
        <v>139.22370941</v>
      </c>
      <c r="H625" s="88">
        <v>278.44741882</v>
      </c>
      <c r="I625" s="88">
        <v>0</v>
      </c>
      <c r="J625" s="88">
        <v>306.29216070000001</v>
      </c>
      <c r="K625" s="88">
        <v>361.98164445999998</v>
      </c>
      <c r="L625" s="88">
        <v>417.67112822000001</v>
      </c>
    </row>
    <row r="626" spans="1:12" ht="12.75" customHeight="1" x14ac:dyDescent="0.2">
      <c r="A626" s="87" t="s">
        <v>166</v>
      </c>
      <c r="B626" s="87">
        <v>17</v>
      </c>
      <c r="C626" s="88">
        <v>647.88821708</v>
      </c>
      <c r="D626" s="88">
        <v>644.66489262000005</v>
      </c>
      <c r="E626" s="88">
        <v>0</v>
      </c>
      <c r="F626" s="88">
        <v>57.033508900000001</v>
      </c>
      <c r="G626" s="88">
        <v>142.58377224</v>
      </c>
      <c r="H626" s="88">
        <v>285.16754448</v>
      </c>
      <c r="I626" s="88">
        <v>0</v>
      </c>
      <c r="J626" s="88">
        <v>313.68429893000001</v>
      </c>
      <c r="K626" s="88">
        <v>370.71780782000002</v>
      </c>
      <c r="L626" s="88">
        <v>427.75131671999998</v>
      </c>
    </row>
    <row r="627" spans="1:12" ht="12.75" customHeight="1" x14ac:dyDescent="0.2">
      <c r="A627" s="87" t="s">
        <v>166</v>
      </c>
      <c r="B627" s="87">
        <v>18</v>
      </c>
      <c r="C627" s="88">
        <v>607.22450796999999</v>
      </c>
      <c r="D627" s="88">
        <v>604.20349051999995</v>
      </c>
      <c r="E627" s="88">
        <v>0</v>
      </c>
      <c r="F627" s="88">
        <v>56.348159580000001</v>
      </c>
      <c r="G627" s="88">
        <v>140.87039895999999</v>
      </c>
      <c r="H627" s="88">
        <v>281.74079791999998</v>
      </c>
      <c r="I627" s="88">
        <v>0</v>
      </c>
      <c r="J627" s="88">
        <v>309.91487770999998</v>
      </c>
      <c r="K627" s="88">
        <v>366.26303729</v>
      </c>
      <c r="L627" s="88">
        <v>422.61119687000001</v>
      </c>
    </row>
    <row r="628" spans="1:12" ht="12.75" customHeight="1" x14ac:dyDescent="0.2">
      <c r="A628" s="87" t="s">
        <v>166</v>
      </c>
      <c r="B628" s="87">
        <v>19</v>
      </c>
      <c r="C628" s="88">
        <v>595.22355759000004</v>
      </c>
      <c r="D628" s="88">
        <v>592.26224635999995</v>
      </c>
      <c r="E628" s="88">
        <v>0</v>
      </c>
      <c r="F628" s="88">
        <v>54.741634689999998</v>
      </c>
      <c r="G628" s="88">
        <v>136.85408672</v>
      </c>
      <c r="H628" s="88">
        <v>273.70817342999999</v>
      </c>
      <c r="I628" s="88">
        <v>0</v>
      </c>
      <c r="J628" s="88">
        <v>301.07899077000002</v>
      </c>
      <c r="K628" s="88">
        <v>355.82062545999997</v>
      </c>
      <c r="L628" s="88">
        <v>410.56226014999999</v>
      </c>
    </row>
    <row r="629" spans="1:12" ht="12.75" customHeight="1" x14ac:dyDescent="0.2">
      <c r="A629" s="87" t="s">
        <v>166</v>
      </c>
      <c r="B629" s="87">
        <v>20</v>
      </c>
      <c r="C629" s="88">
        <v>583.98029679000001</v>
      </c>
      <c r="D629" s="88">
        <v>581.07492218000004</v>
      </c>
      <c r="E629" s="88">
        <v>0</v>
      </c>
      <c r="F629" s="88">
        <v>56.549798289999998</v>
      </c>
      <c r="G629" s="88">
        <v>141.37449572</v>
      </c>
      <c r="H629" s="88">
        <v>282.74899142999999</v>
      </c>
      <c r="I629" s="88">
        <v>0</v>
      </c>
      <c r="J629" s="88">
        <v>311.02389056999999</v>
      </c>
      <c r="K629" s="88">
        <v>367.57368886</v>
      </c>
      <c r="L629" s="88">
        <v>424.12348715000002</v>
      </c>
    </row>
    <row r="630" spans="1:12" ht="12.75" customHeight="1" x14ac:dyDescent="0.2">
      <c r="A630" s="87" t="s">
        <v>166</v>
      </c>
      <c r="B630" s="87">
        <v>21</v>
      </c>
      <c r="C630" s="88">
        <v>557.74039803999995</v>
      </c>
      <c r="D630" s="88">
        <v>554.96557018999999</v>
      </c>
      <c r="E630" s="88">
        <v>0</v>
      </c>
      <c r="F630" s="88">
        <v>56.479943810000002</v>
      </c>
      <c r="G630" s="88">
        <v>141.19985953</v>
      </c>
      <c r="H630" s="88">
        <v>282.39971906</v>
      </c>
      <c r="I630" s="88">
        <v>0</v>
      </c>
      <c r="J630" s="88">
        <v>310.63969097</v>
      </c>
      <c r="K630" s="88">
        <v>367.11963478000001</v>
      </c>
      <c r="L630" s="88">
        <v>423.59957859000002</v>
      </c>
    </row>
    <row r="631" spans="1:12" ht="12.75" customHeight="1" x14ac:dyDescent="0.2">
      <c r="A631" s="87" t="s">
        <v>166</v>
      </c>
      <c r="B631" s="87">
        <v>22</v>
      </c>
      <c r="C631" s="88">
        <v>551.43436395000003</v>
      </c>
      <c r="D631" s="88">
        <v>548.69090940000001</v>
      </c>
      <c r="E631" s="88">
        <v>0</v>
      </c>
      <c r="F631" s="88">
        <v>55.051987910000001</v>
      </c>
      <c r="G631" s="88">
        <v>137.62996978000001</v>
      </c>
      <c r="H631" s="88">
        <v>275.25993955000001</v>
      </c>
      <c r="I631" s="88">
        <v>0</v>
      </c>
      <c r="J631" s="88">
        <v>302.78593351000001</v>
      </c>
      <c r="K631" s="88">
        <v>357.83792141999999</v>
      </c>
      <c r="L631" s="88">
        <v>412.88990933000002</v>
      </c>
    </row>
    <row r="632" spans="1:12" ht="12.75" customHeight="1" x14ac:dyDescent="0.2">
      <c r="A632" s="87" t="s">
        <v>166</v>
      </c>
      <c r="B632" s="87">
        <v>23</v>
      </c>
      <c r="C632" s="88">
        <v>620.48597929000005</v>
      </c>
      <c r="D632" s="88">
        <v>617.39898436999999</v>
      </c>
      <c r="E632" s="88">
        <v>0</v>
      </c>
      <c r="F632" s="88">
        <v>56.344164280000001</v>
      </c>
      <c r="G632" s="88">
        <v>140.86041069000001</v>
      </c>
      <c r="H632" s="88">
        <v>281.72082138000002</v>
      </c>
      <c r="I632" s="88">
        <v>0</v>
      </c>
      <c r="J632" s="88">
        <v>309.89290352</v>
      </c>
      <c r="K632" s="88">
        <v>366.23706779000003</v>
      </c>
      <c r="L632" s="88">
        <v>422.58123207</v>
      </c>
    </row>
    <row r="633" spans="1:12" ht="12.75" customHeight="1" x14ac:dyDescent="0.2">
      <c r="A633" s="87" t="s">
        <v>166</v>
      </c>
      <c r="B633" s="87">
        <v>24</v>
      </c>
      <c r="C633" s="88">
        <v>631.12138457000003</v>
      </c>
      <c r="D633" s="88">
        <v>627.98147717999996</v>
      </c>
      <c r="E633" s="88">
        <v>0</v>
      </c>
      <c r="F633" s="88">
        <v>61.074046279999997</v>
      </c>
      <c r="G633" s="88">
        <v>152.68511570999999</v>
      </c>
      <c r="H633" s="88">
        <v>305.37023141999998</v>
      </c>
      <c r="I633" s="88">
        <v>0</v>
      </c>
      <c r="J633" s="88">
        <v>335.90725456000001</v>
      </c>
      <c r="K633" s="88">
        <v>396.98130084000002</v>
      </c>
      <c r="L633" s="88">
        <v>458.05534712000002</v>
      </c>
    </row>
    <row r="634" spans="1:12" ht="12.75" customHeight="1" x14ac:dyDescent="0.2">
      <c r="A634" s="87" t="s">
        <v>167</v>
      </c>
      <c r="B634" s="87">
        <v>1</v>
      </c>
      <c r="C634" s="88">
        <v>633.44132579999996</v>
      </c>
      <c r="D634" s="88">
        <v>630.28987642000004</v>
      </c>
      <c r="E634" s="88">
        <v>0</v>
      </c>
      <c r="F634" s="88">
        <v>65.550147150000001</v>
      </c>
      <c r="G634" s="88">
        <v>163.87536786999999</v>
      </c>
      <c r="H634" s="88">
        <v>327.75073573999998</v>
      </c>
      <c r="I634" s="88">
        <v>0</v>
      </c>
      <c r="J634" s="88">
        <v>360.52580931</v>
      </c>
      <c r="K634" s="88">
        <v>426.07595645999999</v>
      </c>
      <c r="L634" s="88">
        <v>491.62610360999997</v>
      </c>
    </row>
    <row r="635" spans="1:12" ht="12.75" customHeight="1" x14ac:dyDescent="0.2">
      <c r="A635" s="87" t="s">
        <v>167</v>
      </c>
      <c r="B635" s="87">
        <v>2</v>
      </c>
      <c r="C635" s="88">
        <v>769.83352576000004</v>
      </c>
      <c r="D635" s="88">
        <v>766.00350821999996</v>
      </c>
      <c r="E635" s="88">
        <v>0</v>
      </c>
      <c r="F635" s="88">
        <v>72.440540850000005</v>
      </c>
      <c r="G635" s="88">
        <v>181.10135212</v>
      </c>
      <c r="H635" s="88">
        <v>362.20270425000001</v>
      </c>
      <c r="I635" s="88">
        <v>0</v>
      </c>
      <c r="J635" s="88">
        <v>398.42297466999997</v>
      </c>
      <c r="K635" s="88">
        <v>470.86351552000002</v>
      </c>
      <c r="L635" s="88">
        <v>543.30405637000001</v>
      </c>
    </row>
    <row r="636" spans="1:12" ht="12.75" customHeight="1" x14ac:dyDescent="0.2">
      <c r="A636" s="87" t="s">
        <v>167</v>
      </c>
      <c r="B636" s="87">
        <v>3</v>
      </c>
      <c r="C636" s="88">
        <v>811.90280891999998</v>
      </c>
      <c r="D636" s="88">
        <v>807.86349145999998</v>
      </c>
      <c r="E636" s="88">
        <v>0</v>
      </c>
      <c r="F636" s="88">
        <v>76.349041760000006</v>
      </c>
      <c r="G636" s="88">
        <v>190.87260441000001</v>
      </c>
      <c r="H636" s="88">
        <v>381.74520882000002</v>
      </c>
      <c r="I636" s="88">
        <v>0</v>
      </c>
      <c r="J636" s="88">
        <v>419.9197297</v>
      </c>
      <c r="K636" s="88">
        <v>496.26877146999999</v>
      </c>
      <c r="L636" s="88">
        <v>572.61781323000002</v>
      </c>
    </row>
    <row r="637" spans="1:12" ht="12.75" customHeight="1" x14ac:dyDescent="0.2">
      <c r="A637" s="87" t="s">
        <v>167</v>
      </c>
      <c r="B637" s="87">
        <v>4</v>
      </c>
      <c r="C637" s="88">
        <v>819.56702224000003</v>
      </c>
      <c r="D637" s="88">
        <v>815.48957437000001</v>
      </c>
      <c r="E637" s="88">
        <v>0</v>
      </c>
      <c r="F637" s="88">
        <v>76.630274819999997</v>
      </c>
      <c r="G637" s="88">
        <v>191.57568705</v>
      </c>
      <c r="H637" s="88">
        <v>383.1513741</v>
      </c>
      <c r="I637" s="88">
        <v>0</v>
      </c>
      <c r="J637" s="88">
        <v>421.46651150999998</v>
      </c>
      <c r="K637" s="88">
        <v>498.09678632999999</v>
      </c>
      <c r="L637" s="88">
        <v>574.72706115000005</v>
      </c>
    </row>
    <row r="638" spans="1:12" ht="12.75" customHeight="1" x14ac:dyDescent="0.2">
      <c r="A638" s="87" t="s">
        <v>167</v>
      </c>
      <c r="B638" s="87">
        <v>5</v>
      </c>
      <c r="C638" s="88">
        <v>809.13154064000003</v>
      </c>
      <c r="D638" s="88">
        <v>805.10601058999998</v>
      </c>
      <c r="E638" s="88">
        <v>0</v>
      </c>
      <c r="F638" s="88">
        <v>75.755374369999998</v>
      </c>
      <c r="G638" s="88">
        <v>189.38843593999999</v>
      </c>
      <c r="H638" s="88">
        <v>378.77687186999998</v>
      </c>
      <c r="I638" s="88">
        <v>0</v>
      </c>
      <c r="J638" s="88">
        <v>416.65455906</v>
      </c>
      <c r="K638" s="88">
        <v>492.40993343000002</v>
      </c>
      <c r="L638" s="88">
        <v>568.16530780999994</v>
      </c>
    </row>
    <row r="639" spans="1:12" ht="12.75" customHeight="1" x14ac:dyDescent="0.2">
      <c r="A639" s="87" t="s">
        <v>167</v>
      </c>
      <c r="B639" s="87">
        <v>6</v>
      </c>
      <c r="C639" s="88">
        <v>797.45884078999995</v>
      </c>
      <c r="D639" s="88">
        <v>793.49138387000005</v>
      </c>
      <c r="E639" s="88">
        <v>0</v>
      </c>
      <c r="F639" s="88">
        <v>75.340779850000004</v>
      </c>
      <c r="G639" s="88">
        <v>188.35194963000001</v>
      </c>
      <c r="H639" s="88">
        <v>376.70389925000001</v>
      </c>
      <c r="I639" s="88">
        <v>0</v>
      </c>
      <c r="J639" s="88">
        <v>414.37428918000001</v>
      </c>
      <c r="K639" s="88">
        <v>489.71506903</v>
      </c>
      <c r="L639" s="88">
        <v>565.05584887999999</v>
      </c>
    </row>
    <row r="640" spans="1:12" ht="12.75" customHeight="1" x14ac:dyDescent="0.2">
      <c r="A640" s="87" t="s">
        <v>167</v>
      </c>
      <c r="B640" s="87">
        <v>7</v>
      </c>
      <c r="C640" s="88">
        <v>730.90601105999997</v>
      </c>
      <c r="D640" s="88">
        <v>727.26966274999995</v>
      </c>
      <c r="E640" s="88">
        <v>0</v>
      </c>
      <c r="F640" s="88">
        <v>68.379092689999993</v>
      </c>
      <c r="G640" s="88">
        <v>170.94773172000001</v>
      </c>
      <c r="H640" s="88">
        <v>341.89546344000001</v>
      </c>
      <c r="I640" s="88">
        <v>0</v>
      </c>
      <c r="J640" s="88">
        <v>376.08500978000001</v>
      </c>
      <c r="K640" s="88">
        <v>444.46410247</v>
      </c>
      <c r="L640" s="88">
        <v>512.84319516000005</v>
      </c>
    </row>
    <row r="641" spans="1:12" ht="12.75" customHeight="1" x14ac:dyDescent="0.2">
      <c r="A641" s="87" t="s">
        <v>167</v>
      </c>
      <c r="B641" s="87">
        <v>8</v>
      </c>
      <c r="C641" s="88">
        <v>626.09494081000003</v>
      </c>
      <c r="D641" s="88">
        <v>622.98004060999995</v>
      </c>
      <c r="E641" s="88">
        <v>0</v>
      </c>
      <c r="F641" s="88">
        <v>59.269556090000002</v>
      </c>
      <c r="G641" s="88">
        <v>148.17389023000001</v>
      </c>
      <c r="H641" s="88">
        <v>296.34778046000002</v>
      </c>
      <c r="I641" s="88">
        <v>0</v>
      </c>
      <c r="J641" s="88">
        <v>325.98255850999999</v>
      </c>
      <c r="K641" s="88">
        <v>385.25211460000003</v>
      </c>
      <c r="L641" s="88">
        <v>444.52167069000001</v>
      </c>
    </row>
    <row r="642" spans="1:12" ht="12.75" customHeight="1" x14ac:dyDescent="0.2">
      <c r="A642" s="87" t="s">
        <v>167</v>
      </c>
      <c r="B642" s="87">
        <v>9</v>
      </c>
      <c r="C642" s="88">
        <v>577.36468750999995</v>
      </c>
      <c r="D642" s="88">
        <v>574.49222638000003</v>
      </c>
      <c r="E642" s="88">
        <v>0</v>
      </c>
      <c r="F642" s="88">
        <v>54.215710950000002</v>
      </c>
      <c r="G642" s="88">
        <v>135.53927736</v>
      </c>
      <c r="H642" s="88">
        <v>271.07855473000001</v>
      </c>
      <c r="I642" s="88">
        <v>0</v>
      </c>
      <c r="J642" s="88">
        <v>298.18641020000001</v>
      </c>
      <c r="K642" s="88">
        <v>352.40212114000002</v>
      </c>
      <c r="L642" s="88">
        <v>406.61783208999998</v>
      </c>
    </row>
    <row r="643" spans="1:12" ht="12.75" customHeight="1" x14ac:dyDescent="0.2">
      <c r="A643" s="87" t="s">
        <v>167</v>
      </c>
      <c r="B643" s="87">
        <v>10</v>
      </c>
      <c r="C643" s="88">
        <v>524.22399514000006</v>
      </c>
      <c r="D643" s="88">
        <v>521.61591555999996</v>
      </c>
      <c r="E643" s="88">
        <v>0</v>
      </c>
      <c r="F643" s="88">
        <v>53.03940566</v>
      </c>
      <c r="G643" s="88">
        <v>132.59851415</v>
      </c>
      <c r="H643" s="88">
        <v>265.1970283</v>
      </c>
      <c r="I643" s="88">
        <v>0</v>
      </c>
      <c r="J643" s="88">
        <v>291.71673113000003</v>
      </c>
      <c r="K643" s="88">
        <v>344.75613679000003</v>
      </c>
      <c r="L643" s="88">
        <v>397.79554245000003</v>
      </c>
    </row>
    <row r="644" spans="1:12" ht="12.75" customHeight="1" x14ac:dyDescent="0.2">
      <c r="A644" s="87" t="s">
        <v>167</v>
      </c>
      <c r="B644" s="87">
        <v>11</v>
      </c>
      <c r="C644" s="88">
        <v>541.49160162999999</v>
      </c>
      <c r="D644" s="88">
        <v>538.79761355999995</v>
      </c>
      <c r="E644" s="88">
        <v>0</v>
      </c>
      <c r="F644" s="88">
        <v>52.589266979999998</v>
      </c>
      <c r="G644" s="88">
        <v>131.47316746000001</v>
      </c>
      <c r="H644" s="88">
        <v>262.94633491000002</v>
      </c>
      <c r="I644" s="88">
        <v>0</v>
      </c>
      <c r="J644" s="88">
        <v>289.24096839999999</v>
      </c>
      <c r="K644" s="88">
        <v>341.83023537999998</v>
      </c>
      <c r="L644" s="88">
        <v>394.41950236999998</v>
      </c>
    </row>
    <row r="645" spans="1:12" ht="12.75" customHeight="1" x14ac:dyDescent="0.2">
      <c r="A645" s="87" t="s">
        <v>167</v>
      </c>
      <c r="B645" s="87">
        <v>12</v>
      </c>
      <c r="C645" s="88">
        <v>519.64991441999996</v>
      </c>
      <c r="D645" s="88">
        <v>517.06459145999997</v>
      </c>
      <c r="E645" s="88">
        <v>0</v>
      </c>
      <c r="F645" s="88">
        <v>53.81669831</v>
      </c>
      <c r="G645" s="88">
        <v>134.54174578000001</v>
      </c>
      <c r="H645" s="88">
        <v>269.08349156000003</v>
      </c>
      <c r="I645" s="88">
        <v>0</v>
      </c>
      <c r="J645" s="88">
        <v>295.99184072000003</v>
      </c>
      <c r="K645" s="88">
        <v>349.80853903000002</v>
      </c>
      <c r="L645" s="88">
        <v>403.62523734000001</v>
      </c>
    </row>
    <row r="646" spans="1:12" ht="12.75" customHeight="1" x14ac:dyDescent="0.2">
      <c r="A646" s="87" t="s">
        <v>167</v>
      </c>
      <c r="B646" s="87">
        <v>13</v>
      </c>
      <c r="C646" s="88">
        <v>528.62590351999995</v>
      </c>
      <c r="D646" s="88">
        <v>525.99592389999998</v>
      </c>
      <c r="E646" s="88">
        <v>0</v>
      </c>
      <c r="F646" s="88">
        <v>55.052955949999998</v>
      </c>
      <c r="G646" s="88">
        <v>137.63238988000001</v>
      </c>
      <c r="H646" s="88">
        <v>275.26477975</v>
      </c>
      <c r="I646" s="88">
        <v>0</v>
      </c>
      <c r="J646" s="88">
        <v>302.79125772999998</v>
      </c>
      <c r="K646" s="88">
        <v>357.84421368</v>
      </c>
      <c r="L646" s="88">
        <v>412.89716963000001</v>
      </c>
    </row>
    <row r="647" spans="1:12" ht="12.75" customHeight="1" x14ac:dyDescent="0.2">
      <c r="A647" s="87" t="s">
        <v>167</v>
      </c>
      <c r="B647" s="87">
        <v>14</v>
      </c>
      <c r="C647" s="88">
        <v>574.15542266</v>
      </c>
      <c r="D647" s="88">
        <v>571.29892801999995</v>
      </c>
      <c r="E647" s="88">
        <v>0</v>
      </c>
      <c r="F647" s="88">
        <v>55.001803840000001</v>
      </c>
      <c r="G647" s="88">
        <v>137.50450961000001</v>
      </c>
      <c r="H647" s="88">
        <v>275.00901922000003</v>
      </c>
      <c r="I647" s="88">
        <v>0</v>
      </c>
      <c r="J647" s="88">
        <v>302.50992114000002</v>
      </c>
      <c r="K647" s="88">
        <v>357.51172499</v>
      </c>
      <c r="L647" s="88">
        <v>412.51352882999998</v>
      </c>
    </row>
    <row r="648" spans="1:12" ht="12.75" customHeight="1" x14ac:dyDescent="0.2">
      <c r="A648" s="87" t="s">
        <v>167</v>
      </c>
      <c r="B648" s="87">
        <v>15</v>
      </c>
      <c r="C648" s="88">
        <v>535.50231346999999</v>
      </c>
      <c r="D648" s="88">
        <v>532.83812286</v>
      </c>
      <c r="E648" s="88">
        <v>0</v>
      </c>
      <c r="F648" s="88">
        <v>54.547095990000003</v>
      </c>
      <c r="G648" s="88">
        <v>136.36773998000001</v>
      </c>
      <c r="H648" s="88">
        <v>272.73547996000002</v>
      </c>
      <c r="I648" s="88">
        <v>0</v>
      </c>
      <c r="J648" s="88">
        <v>300.00902795000002</v>
      </c>
      <c r="K648" s="88">
        <v>354.55612394000002</v>
      </c>
      <c r="L648" s="88">
        <v>409.10321993000002</v>
      </c>
    </row>
    <row r="649" spans="1:12" ht="12.75" customHeight="1" x14ac:dyDescent="0.2">
      <c r="A649" s="87" t="s">
        <v>167</v>
      </c>
      <c r="B649" s="87">
        <v>16</v>
      </c>
      <c r="C649" s="88">
        <v>551.36934398000005</v>
      </c>
      <c r="D649" s="88">
        <v>548.62621291999994</v>
      </c>
      <c r="E649" s="88">
        <v>0</v>
      </c>
      <c r="F649" s="88">
        <v>55.545781359999999</v>
      </c>
      <c r="G649" s="88">
        <v>138.8644534</v>
      </c>
      <c r="H649" s="88">
        <v>277.72890681000001</v>
      </c>
      <c r="I649" s="88">
        <v>0</v>
      </c>
      <c r="J649" s="88">
        <v>305.50179749</v>
      </c>
      <c r="K649" s="88">
        <v>361.04757884999998</v>
      </c>
      <c r="L649" s="88">
        <v>416.59336021000001</v>
      </c>
    </row>
    <row r="650" spans="1:12" ht="12.75" customHeight="1" x14ac:dyDescent="0.2">
      <c r="A650" s="87" t="s">
        <v>167</v>
      </c>
      <c r="B650" s="87">
        <v>17</v>
      </c>
      <c r="C650" s="88">
        <v>574.44550380999999</v>
      </c>
      <c r="D650" s="88">
        <v>571.58756598000002</v>
      </c>
      <c r="E650" s="88">
        <v>0</v>
      </c>
      <c r="F650" s="88">
        <v>56.678601999999998</v>
      </c>
      <c r="G650" s="88">
        <v>141.69650501000001</v>
      </c>
      <c r="H650" s="88">
        <v>283.39301002000002</v>
      </c>
      <c r="I650" s="88">
        <v>0</v>
      </c>
      <c r="J650" s="88">
        <v>311.73231102</v>
      </c>
      <c r="K650" s="88">
        <v>368.41091303000002</v>
      </c>
      <c r="L650" s="88">
        <v>425.08951502999997</v>
      </c>
    </row>
    <row r="651" spans="1:12" ht="12.75" customHeight="1" x14ac:dyDescent="0.2">
      <c r="A651" s="87" t="s">
        <v>167</v>
      </c>
      <c r="B651" s="87">
        <v>18</v>
      </c>
      <c r="C651" s="88">
        <v>629.17545699000004</v>
      </c>
      <c r="D651" s="88">
        <v>626.04523084000004</v>
      </c>
      <c r="E651" s="88">
        <v>0</v>
      </c>
      <c r="F651" s="88">
        <v>57.778524339999997</v>
      </c>
      <c r="G651" s="88">
        <v>144.44631086000001</v>
      </c>
      <c r="H651" s="88">
        <v>288.89262172000002</v>
      </c>
      <c r="I651" s="88">
        <v>0</v>
      </c>
      <c r="J651" s="88">
        <v>317.78188389000002</v>
      </c>
      <c r="K651" s="88">
        <v>375.56040824000002</v>
      </c>
      <c r="L651" s="88">
        <v>433.33893258000001</v>
      </c>
    </row>
    <row r="652" spans="1:12" ht="12.75" customHeight="1" x14ac:dyDescent="0.2">
      <c r="A652" s="87" t="s">
        <v>167</v>
      </c>
      <c r="B652" s="87">
        <v>19</v>
      </c>
      <c r="C652" s="88">
        <v>574.31543197999997</v>
      </c>
      <c r="D652" s="88">
        <v>571.45814127000006</v>
      </c>
      <c r="E652" s="88">
        <v>0</v>
      </c>
      <c r="F652" s="88">
        <v>54.237426020000001</v>
      </c>
      <c r="G652" s="88">
        <v>135.59356506</v>
      </c>
      <c r="H652" s="88">
        <v>271.18713012000001</v>
      </c>
      <c r="I652" s="88">
        <v>0</v>
      </c>
      <c r="J652" s="88">
        <v>298.30584313000003</v>
      </c>
      <c r="K652" s="88">
        <v>352.54326916000002</v>
      </c>
      <c r="L652" s="88">
        <v>406.78069518000001</v>
      </c>
    </row>
    <row r="653" spans="1:12" ht="12.75" customHeight="1" x14ac:dyDescent="0.2">
      <c r="A653" s="87" t="s">
        <v>167</v>
      </c>
      <c r="B653" s="87">
        <v>20</v>
      </c>
      <c r="C653" s="88">
        <v>523.94534653999995</v>
      </c>
      <c r="D653" s="88">
        <v>521.33865327000001</v>
      </c>
      <c r="E653" s="88">
        <v>0</v>
      </c>
      <c r="F653" s="88">
        <v>50.658807160000002</v>
      </c>
      <c r="G653" s="88">
        <v>126.64701789999999</v>
      </c>
      <c r="H653" s="88">
        <v>253.29403579000001</v>
      </c>
      <c r="I653" s="88">
        <v>0</v>
      </c>
      <c r="J653" s="88">
        <v>278.62343937000003</v>
      </c>
      <c r="K653" s="88">
        <v>329.28224653000001</v>
      </c>
      <c r="L653" s="88">
        <v>379.94105368999999</v>
      </c>
    </row>
    <row r="654" spans="1:12" ht="12.75" customHeight="1" x14ac:dyDescent="0.2">
      <c r="A654" s="87" t="s">
        <v>167</v>
      </c>
      <c r="B654" s="87">
        <v>21</v>
      </c>
      <c r="C654" s="88">
        <v>538.08394582000005</v>
      </c>
      <c r="D654" s="88">
        <v>535.40691126000002</v>
      </c>
      <c r="E654" s="88">
        <v>0</v>
      </c>
      <c r="F654" s="88">
        <v>51.691935639999997</v>
      </c>
      <c r="G654" s="88">
        <v>129.22983909999999</v>
      </c>
      <c r="H654" s="88">
        <v>258.45967818999998</v>
      </c>
      <c r="I654" s="88">
        <v>0</v>
      </c>
      <c r="J654" s="88">
        <v>284.30564600999998</v>
      </c>
      <c r="K654" s="88">
        <v>335.99758164999997</v>
      </c>
      <c r="L654" s="88">
        <v>387.68951729000003</v>
      </c>
    </row>
    <row r="655" spans="1:12" ht="12.75" customHeight="1" x14ac:dyDescent="0.2">
      <c r="A655" s="87" t="s">
        <v>167</v>
      </c>
      <c r="B655" s="87">
        <v>22</v>
      </c>
      <c r="C655" s="88">
        <v>528.51961813000003</v>
      </c>
      <c r="D655" s="88">
        <v>525.89016729000002</v>
      </c>
      <c r="E655" s="88">
        <v>0</v>
      </c>
      <c r="F655" s="88">
        <v>50.63822862</v>
      </c>
      <c r="G655" s="88">
        <v>126.59557156</v>
      </c>
      <c r="H655" s="88">
        <v>253.19114311000001</v>
      </c>
      <c r="I655" s="88">
        <v>0</v>
      </c>
      <c r="J655" s="88">
        <v>278.51025742000002</v>
      </c>
      <c r="K655" s="88">
        <v>329.14848604000002</v>
      </c>
      <c r="L655" s="88">
        <v>379.78671466999998</v>
      </c>
    </row>
    <row r="656" spans="1:12" ht="12.75" customHeight="1" x14ac:dyDescent="0.2">
      <c r="A656" s="87" t="s">
        <v>167</v>
      </c>
      <c r="B656" s="87">
        <v>23</v>
      </c>
      <c r="C656" s="88">
        <v>556.35286200999997</v>
      </c>
      <c r="D656" s="88">
        <v>553.58493731999999</v>
      </c>
      <c r="E656" s="88">
        <v>0</v>
      </c>
      <c r="F656" s="88">
        <v>54.920513999999997</v>
      </c>
      <c r="G656" s="88">
        <v>137.30128500999999</v>
      </c>
      <c r="H656" s="88">
        <v>274.60257001999997</v>
      </c>
      <c r="I656" s="88">
        <v>0</v>
      </c>
      <c r="J656" s="88">
        <v>302.06282701999999</v>
      </c>
      <c r="K656" s="88">
        <v>356.98334102000001</v>
      </c>
      <c r="L656" s="88">
        <v>411.90385501999998</v>
      </c>
    </row>
    <row r="657" spans="1:12" ht="12.75" customHeight="1" x14ac:dyDescent="0.2">
      <c r="A657" s="87" t="s">
        <v>167</v>
      </c>
      <c r="B657" s="87">
        <v>24</v>
      </c>
      <c r="C657" s="88">
        <v>661.49518719000002</v>
      </c>
      <c r="D657" s="88">
        <v>658.20416636000004</v>
      </c>
      <c r="E657" s="88">
        <v>0</v>
      </c>
      <c r="F657" s="88">
        <v>62.136566940000002</v>
      </c>
      <c r="G657" s="88">
        <v>155.34141735</v>
      </c>
      <c r="H657" s="88">
        <v>310.68283468999999</v>
      </c>
      <c r="I657" s="88">
        <v>0</v>
      </c>
      <c r="J657" s="88">
        <v>341.75111815999998</v>
      </c>
      <c r="K657" s="88">
        <v>403.8876851</v>
      </c>
      <c r="L657" s="88">
        <v>466.02425204000002</v>
      </c>
    </row>
    <row r="658" spans="1:12" ht="12.75" customHeight="1" x14ac:dyDescent="0.2">
      <c r="A658" s="87" t="s">
        <v>168</v>
      </c>
      <c r="B658" s="87">
        <v>1</v>
      </c>
      <c r="C658" s="88">
        <v>701.02053855999998</v>
      </c>
      <c r="D658" s="88">
        <v>697.53287419000003</v>
      </c>
      <c r="E658" s="88">
        <v>0</v>
      </c>
      <c r="F658" s="88">
        <v>65.462853109999998</v>
      </c>
      <c r="G658" s="88">
        <v>163.65713277</v>
      </c>
      <c r="H658" s="88">
        <v>327.31426553</v>
      </c>
      <c r="I658" s="88">
        <v>0</v>
      </c>
      <c r="J658" s="88">
        <v>360.04569207999998</v>
      </c>
      <c r="K658" s="88">
        <v>425.50854519000001</v>
      </c>
      <c r="L658" s="88">
        <v>490.97139829999998</v>
      </c>
    </row>
    <row r="659" spans="1:12" ht="12.75" customHeight="1" x14ac:dyDescent="0.2">
      <c r="A659" s="87" t="s">
        <v>168</v>
      </c>
      <c r="B659" s="87">
        <v>2</v>
      </c>
      <c r="C659" s="88">
        <v>771.08998405</v>
      </c>
      <c r="D659" s="88">
        <v>767.25371546999997</v>
      </c>
      <c r="E659" s="88">
        <v>0</v>
      </c>
      <c r="F659" s="88">
        <v>72.543435869999996</v>
      </c>
      <c r="G659" s="88">
        <v>181.35858967999999</v>
      </c>
      <c r="H659" s="88">
        <v>362.71717937</v>
      </c>
      <c r="I659" s="88">
        <v>0</v>
      </c>
      <c r="J659" s="88">
        <v>398.98889730000002</v>
      </c>
      <c r="K659" s="88">
        <v>471.53233317000002</v>
      </c>
      <c r="L659" s="88">
        <v>544.07576904999996</v>
      </c>
    </row>
    <row r="660" spans="1:12" ht="12.75" customHeight="1" x14ac:dyDescent="0.2">
      <c r="A660" s="87" t="s">
        <v>168</v>
      </c>
      <c r="B660" s="87">
        <v>3</v>
      </c>
      <c r="C660" s="88">
        <v>814.48062293999999</v>
      </c>
      <c r="D660" s="88">
        <v>810.42848054000001</v>
      </c>
      <c r="E660" s="88">
        <v>0</v>
      </c>
      <c r="F660" s="88">
        <v>76.539972980000002</v>
      </c>
      <c r="G660" s="88">
        <v>191.34993244</v>
      </c>
      <c r="H660" s="88">
        <v>382.69986488000001</v>
      </c>
      <c r="I660" s="88">
        <v>0</v>
      </c>
      <c r="J660" s="88">
        <v>420.96985136000001</v>
      </c>
      <c r="K660" s="88">
        <v>497.50982434000002</v>
      </c>
      <c r="L660" s="88">
        <v>574.04979731000003</v>
      </c>
    </row>
    <row r="661" spans="1:12" ht="12.75" customHeight="1" x14ac:dyDescent="0.2">
      <c r="A661" s="87" t="s">
        <v>168</v>
      </c>
      <c r="B661" s="87">
        <v>4</v>
      </c>
      <c r="C661" s="88">
        <v>817.82491723999999</v>
      </c>
      <c r="D661" s="88">
        <v>813.75613655999996</v>
      </c>
      <c r="E661" s="88">
        <v>0</v>
      </c>
      <c r="F661" s="88">
        <v>76.782840300000004</v>
      </c>
      <c r="G661" s="88">
        <v>191.95710076</v>
      </c>
      <c r="H661" s="88">
        <v>383.91420152000001</v>
      </c>
      <c r="I661" s="88">
        <v>0</v>
      </c>
      <c r="J661" s="88">
        <v>422.30562166999999</v>
      </c>
      <c r="K661" s="88">
        <v>499.08846197999998</v>
      </c>
      <c r="L661" s="88">
        <v>575.87130228000001</v>
      </c>
    </row>
    <row r="662" spans="1:12" ht="12.75" customHeight="1" x14ac:dyDescent="0.2">
      <c r="A662" s="87" t="s">
        <v>168</v>
      </c>
      <c r="B662" s="87">
        <v>5</v>
      </c>
      <c r="C662" s="88">
        <v>809.80414863999999</v>
      </c>
      <c r="D662" s="88">
        <v>805.77527227999997</v>
      </c>
      <c r="E662" s="88">
        <v>0</v>
      </c>
      <c r="F662" s="88">
        <v>75.947804980000001</v>
      </c>
      <c r="G662" s="88">
        <v>189.86951246000001</v>
      </c>
      <c r="H662" s="88">
        <v>379.73902491000001</v>
      </c>
      <c r="I662" s="88">
        <v>0</v>
      </c>
      <c r="J662" s="88">
        <v>417.71292740000001</v>
      </c>
      <c r="K662" s="88">
        <v>493.66073238000001</v>
      </c>
      <c r="L662" s="88">
        <v>569.60853737000002</v>
      </c>
    </row>
    <row r="663" spans="1:12" ht="12.75" customHeight="1" x14ac:dyDescent="0.2">
      <c r="A663" s="87" t="s">
        <v>168</v>
      </c>
      <c r="B663" s="87">
        <v>6</v>
      </c>
      <c r="C663" s="88">
        <v>796.85765312000001</v>
      </c>
      <c r="D663" s="88">
        <v>792.89318718000004</v>
      </c>
      <c r="E663" s="88">
        <v>0</v>
      </c>
      <c r="F663" s="88">
        <v>74.255318290000005</v>
      </c>
      <c r="G663" s="88">
        <v>185.63829573000001</v>
      </c>
      <c r="H663" s="88">
        <v>371.27659146000002</v>
      </c>
      <c r="I663" s="88">
        <v>0</v>
      </c>
      <c r="J663" s="88">
        <v>408.40425060000001</v>
      </c>
      <c r="K663" s="88">
        <v>482.65956889</v>
      </c>
      <c r="L663" s="88">
        <v>556.91488718000005</v>
      </c>
    </row>
    <row r="664" spans="1:12" ht="12.75" customHeight="1" x14ac:dyDescent="0.2">
      <c r="A664" s="87" t="s">
        <v>168</v>
      </c>
      <c r="B664" s="87">
        <v>7</v>
      </c>
      <c r="C664" s="88">
        <v>831.33874642000001</v>
      </c>
      <c r="D664" s="88">
        <v>827.20273276</v>
      </c>
      <c r="E664" s="88">
        <v>0</v>
      </c>
      <c r="F664" s="88">
        <v>67.408752960000001</v>
      </c>
      <c r="G664" s="88">
        <v>168.52188240000001</v>
      </c>
      <c r="H664" s="88">
        <v>337.04376479000001</v>
      </c>
      <c r="I664" s="88">
        <v>0</v>
      </c>
      <c r="J664" s="88">
        <v>370.74814127000002</v>
      </c>
      <c r="K664" s="88">
        <v>438.15689422999998</v>
      </c>
      <c r="L664" s="88">
        <v>505.56564718999999</v>
      </c>
    </row>
    <row r="665" spans="1:12" ht="12.75" customHeight="1" x14ac:dyDescent="0.2">
      <c r="A665" s="87" t="s">
        <v>168</v>
      </c>
      <c r="B665" s="87">
        <v>8</v>
      </c>
      <c r="C665" s="88">
        <v>673.21979501999999</v>
      </c>
      <c r="D665" s="88">
        <v>669.87044280999999</v>
      </c>
      <c r="E665" s="88">
        <v>0</v>
      </c>
      <c r="F665" s="88">
        <v>61.434267839999997</v>
      </c>
      <c r="G665" s="88">
        <v>153.58566959999999</v>
      </c>
      <c r="H665" s="88">
        <v>307.17133919000003</v>
      </c>
      <c r="I665" s="88">
        <v>0</v>
      </c>
      <c r="J665" s="88">
        <v>337.88847311000001</v>
      </c>
      <c r="K665" s="88">
        <v>399.32274095000002</v>
      </c>
      <c r="L665" s="88">
        <v>460.75700878999999</v>
      </c>
    </row>
    <row r="666" spans="1:12" ht="12.75" customHeight="1" x14ac:dyDescent="0.2">
      <c r="A666" s="87" t="s">
        <v>168</v>
      </c>
      <c r="B666" s="87">
        <v>9</v>
      </c>
      <c r="C666" s="88">
        <v>590.97766652999996</v>
      </c>
      <c r="D666" s="88">
        <v>588.03747912999995</v>
      </c>
      <c r="E666" s="88">
        <v>0</v>
      </c>
      <c r="F666" s="88">
        <v>56.755924059999998</v>
      </c>
      <c r="G666" s="88">
        <v>141.88981014999999</v>
      </c>
      <c r="H666" s="88">
        <v>283.77962029999998</v>
      </c>
      <c r="I666" s="88">
        <v>0</v>
      </c>
      <c r="J666" s="88">
        <v>312.15758232000002</v>
      </c>
      <c r="K666" s="88">
        <v>368.91350638</v>
      </c>
      <c r="L666" s="88">
        <v>425.66943043999999</v>
      </c>
    </row>
    <row r="667" spans="1:12" ht="12.75" customHeight="1" x14ac:dyDescent="0.2">
      <c r="A667" s="87" t="s">
        <v>168</v>
      </c>
      <c r="B667" s="87">
        <v>10</v>
      </c>
      <c r="C667" s="88">
        <v>540.47108886000001</v>
      </c>
      <c r="D667" s="88">
        <v>537.78217797000002</v>
      </c>
      <c r="E667" s="88">
        <v>0</v>
      </c>
      <c r="F667" s="88">
        <v>55.797090769999997</v>
      </c>
      <c r="G667" s="88">
        <v>139.49272693</v>
      </c>
      <c r="H667" s="88">
        <v>278.98545385</v>
      </c>
      <c r="I667" s="88">
        <v>0</v>
      </c>
      <c r="J667" s="88">
        <v>306.88399923999998</v>
      </c>
      <c r="K667" s="88">
        <v>362.68109000999999</v>
      </c>
      <c r="L667" s="88">
        <v>418.47818078</v>
      </c>
    </row>
    <row r="668" spans="1:12" ht="12.75" customHeight="1" x14ac:dyDescent="0.2">
      <c r="A668" s="87" t="s">
        <v>168</v>
      </c>
      <c r="B668" s="87">
        <v>11</v>
      </c>
      <c r="C668" s="88">
        <v>500.65568737000001</v>
      </c>
      <c r="D668" s="88">
        <v>498.16486305000001</v>
      </c>
      <c r="E668" s="88">
        <v>0</v>
      </c>
      <c r="F668" s="88">
        <v>50.829237390000003</v>
      </c>
      <c r="G668" s="88">
        <v>127.07309348</v>
      </c>
      <c r="H668" s="88">
        <v>254.14618694999999</v>
      </c>
      <c r="I668" s="88">
        <v>0</v>
      </c>
      <c r="J668" s="88">
        <v>279.56080565000002</v>
      </c>
      <c r="K668" s="88">
        <v>330.39004304000002</v>
      </c>
      <c r="L668" s="88">
        <v>381.21928043000003</v>
      </c>
    </row>
    <row r="669" spans="1:12" ht="12.75" customHeight="1" x14ac:dyDescent="0.2">
      <c r="A669" s="87" t="s">
        <v>168</v>
      </c>
      <c r="B669" s="87">
        <v>12</v>
      </c>
      <c r="C669" s="88">
        <v>524.09899571999995</v>
      </c>
      <c r="D669" s="88">
        <v>521.49153803000002</v>
      </c>
      <c r="E669" s="88">
        <v>0</v>
      </c>
      <c r="F669" s="88">
        <v>50.53362276</v>
      </c>
      <c r="G669" s="88">
        <v>126.33405689</v>
      </c>
      <c r="H669" s="88">
        <v>252.66811378</v>
      </c>
      <c r="I669" s="88">
        <v>0</v>
      </c>
      <c r="J669" s="88">
        <v>277.93492515999998</v>
      </c>
      <c r="K669" s="88">
        <v>328.46854790999998</v>
      </c>
      <c r="L669" s="88">
        <v>379.00217067</v>
      </c>
    </row>
    <row r="670" spans="1:12" ht="12.75" customHeight="1" x14ac:dyDescent="0.2">
      <c r="A670" s="87" t="s">
        <v>168</v>
      </c>
      <c r="B670" s="87">
        <v>13</v>
      </c>
      <c r="C670" s="88">
        <v>598.55939095999997</v>
      </c>
      <c r="D670" s="88">
        <v>595.58148354000002</v>
      </c>
      <c r="E670" s="88">
        <v>0</v>
      </c>
      <c r="F670" s="88">
        <v>54.823308439999998</v>
      </c>
      <c r="G670" s="88">
        <v>137.05827110000001</v>
      </c>
      <c r="H670" s="88">
        <v>274.11654220999998</v>
      </c>
      <c r="I670" s="88">
        <v>0</v>
      </c>
      <c r="J670" s="88">
        <v>301.52819642999998</v>
      </c>
      <c r="K670" s="88">
        <v>356.35150486999999</v>
      </c>
      <c r="L670" s="88">
        <v>411.17481330999999</v>
      </c>
    </row>
    <row r="671" spans="1:12" ht="12.75" customHeight="1" x14ac:dyDescent="0.2">
      <c r="A671" s="87" t="s">
        <v>168</v>
      </c>
      <c r="B671" s="87">
        <v>14</v>
      </c>
      <c r="C671" s="88">
        <v>607.39901835000001</v>
      </c>
      <c r="D671" s="88">
        <v>604.37713269000005</v>
      </c>
      <c r="E671" s="88">
        <v>0</v>
      </c>
      <c r="F671" s="88">
        <v>52.557845739999998</v>
      </c>
      <c r="G671" s="88">
        <v>131.39461434</v>
      </c>
      <c r="H671" s="88">
        <v>262.78922869000002</v>
      </c>
      <c r="I671" s="88">
        <v>0</v>
      </c>
      <c r="J671" s="88">
        <v>289.06815154999998</v>
      </c>
      <c r="K671" s="88">
        <v>341.62599728999999</v>
      </c>
      <c r="L671" s="88">
        <v>394.18384302999999</v>
      </c>
    </row>
    <row r="672" spans="1:12" ht="12.75" customHeight="1" x14ac:dyDescent="0.2">
      <c r="A672" s="87" t="s">
        <v>168</v>
      </c>
      <c r="B672" s="87">
        <v>15</v>
      </c>
      <c r="C672" s="88">
        <v>614.28993633000005</v>
      </c>
      <c r="D672" s="88">
        <v>611.23376748999999</v>
      </c>
      <c r="E672" s="88">
        <v>0</v>
      </c>
      <c r="F672" s="88">
        <v>54.257179780000001</v>
      </c>
      <c r="G672" s="88">
        <v>135.64294946000001</v>
      </c>
      <c r="H672" s="88">
        <v>271.28589892000002</v>
      </c>
      <c r="I672" s="88">
        <v>0</v>
      </c>
      <c r="J672" s="88">
        <v>298.41448881000002</v>
      </c>
      <c r="K672" s="88">
        <v>352.67166859999998</v>
      </c>
      <c r="L672" s="88">
        <v>406.92884837999998</v>
      </c>
    </row>
    <row r="673" spans="1:12" ht="12.75" customHeight="1" x14ac:dyDescent="0.2">
      <c r="A673" s="87" t="s">
        <v>168</v>
      </c>
      <c r="B673" s="87">
        <v>16</v>
      </c>
      <c r="C673" s="88">
        <v>622.83199520000005</v>
      </c>
      <c r="D673" s="88">
        <v>619.73332856000002</v>
      </c>
      <c r="E673" s="88">
        <v>0</v>
      </c>
      <c r="F673" s="88">
        <v>56.031635110000003</v>
      </c>
      <c r="G673" s="88">
        <v>140.07908778999999</v>
      </c>
      <c r="H673" s="88">
        <v>280.15817557000003</v>
      </c>
      <c r="I673" s="88">
        <v>0</v>
      </c>
      <c r="J673" s="88">
        <v>308.17399312999999</v>
      </c>
      <c r="K673" s="88">
        <v>364.20562824000001</v>
      </c>
      <c r="L673" s="88">
        <v>420.23726335999999</v>
      </c>
    </row>
    <row r="674" spans="1:12" ht="12.75" customHeight="1" x14ac:dyDescent="0.2">
      <c r="A674" s="87" t="s">
        <v>168</v>
      </c>
      <c r="B674" s="87">
        <v>17</v>
      </c>
      <c r="C674" s="88">
        <v>596.09056009000005</v>
      </c>
      <c r="D674" s="88">
        <v>593.12493541000003</v>
      </c>
      <c r="E674" s="88">
        <v>0</v>
      </c>
      <c r="F674" s="88">
        <v>56.307711279999999</v>
      </c>
      <c r="G674" s="88">
        <v>140.76927818999999</v>
      </c>
      <c r="H674" s="88">
        <v>281.53855637999999</v>
      </c>
      <c r="I674" s="88">
        <v>0</v>
      </c>
      <c r="J674" s="88">
        <v>309.69241202000001</v>
      </c>
      <c r="K674" s="88">
        <v>366.00012328999998</v>
      </c>
      <c r="L674" s="88">
        <v>422.30783457000001</v>
      </c>
    </row>
    <row r="675" spans="1:12" ht="12.75" customHeight="1" x14ac:dyDescent="0.2">
      <c r="A675" s="87" t="s">
        <v>168</v>
      </c>
      <c r="B675" s="87">
        <v>18</v>
      </c>
      <c r="C675" s="88">
        <v>596.17408979000004</v>
      </c>
      <c r="D675" s="88">
        <v>593.20804954000005</v>
      </c>
      <c r="E675" s="88">
        <v>0</v>
      </c>
      <c r="F675" s="88">
        <v>56.383136049999997</v>
      </c>
      <c r="G675" s="88">
        <v>140.95784011000001</v>
      </c>
      <c r="H675" s="88">
        <v>281.91568023000002</v>
      </c>
      <c r="I675" s="88">
        <v>0</v>
      </c>
      <c r="J675" s="88">
        <v>310.10724825</v>
      </c>
      <c r="K675" s="88">
        <v>366.49038429000001</v>
      </c>
      <c r="L675" s="88">
        <v>422.87352034000003</v>
      </c>
    </row>
    <row r="676" spans="1:12" ht="12.75" customHeight="1" x14ac:dyDescent="0.2">
      <c r="A676" s="87" t="s">
        <v>168</v>
      </c>
      <c r="B676" s="87">
        <v>19</v>
      </c>
      <c r="C676" s="88">
        <v>566.01072264000004</v>
      </c>
      <c r="D676" s="88">
        <v>563.19474890000004</v>
      </c>
      <c r="E676" s="88">
        <v>0</v>
      </c>
      <c r="F676" s="88">
        <v>54.347786309999996</v>
      </c>
      <c r="G676" s="88">
        <v>135.86946577000001</v>
      </c>
      <c r="H676" s="88">
        <v>271.73893154000001</v>
      </c>
      <c r="I676" s="88">
        <v>0</v>
      </c>
      <c r="J676" s="88">
        <v>298.91282468999998</v>
      </c>
      <c r="K676" s="88">
        <v>353.26061099999998</v>
      </c>
      <c r="L676" s="88">
        <v>407.60839730999999</v>
      </c>
    </row>
    <row r="677" spans="1:12" ht="12.75" customHeight="1" x14ac:dyDescent="0.2">
      <c r="A677" s="87" t="s">
        <v>168</v>
      </c>
      <c r="B677" s="87">
        <v>20</v>
      </c>
      <c r="C677" s="88">
        <v>555.84503246999998</v>
      </c>
      <c r="D677" s="88">
        <v>553.07963429999995</v>
      </c>
      <c r="E677" s="88">
        <v>0</v>
      </c>
      <c r="F677" s="88">
        <v>51.27534636</v>
      </c>
      <c r="G677" s="88">
        <v>128.18836590000001</v>
      </c>
      <c r="H677" s="88">
        <v>256.37673179000001</v>
      </c>
      <c r="I677" s="88">
        <v>0</v>
      </c>
      <c r="J677" s="88">
        <v>282.01440496999999</v>
      </c>
      <c r="K677" s="88">
        <v>333.28975133</v>
      </c>
      <c r="L677" s="88">
        <v>384.56509769000002</v>
      </c>
    </row>
    <row r="678" spans="1:12" ht="12.75" customHeight="1" x14ac:dyDescent="0.2">
      <c r="A678" s="87" t="s">
        <v>168</v>
      </c>
      <c r="B678" s="87">
        <v>21</v>
      </c>
      <c r="C678" s="88">
        <v>579.86469361000002</v>
      </c>
      <c r="D678" s="88">
        <v>576.97979464000002</v>
      </c>
      <c r="E678" s="88">
        <v>0</v>
      </c>
      <c r="F678" s="88">
        <v>53.56379381</v>
      </c>
      <c r="G678" s="88">
        <v>133.90948451</v>
      </c>
      <c r="H678" s="88">
        <v>267.81896903000001</v>
      </c>
      <c r="I678" s="88">
        <v>0</v>
      </c>
      <c r="J678" s="88">
        <v>294.60086593</v>
      </c>
      <c r="K678" s="88">
        <v>348.16465972999998</v>
      </c>
      <c r="L678" s="88">
        <v>401.72845353999998</v>
      </c>
    </row>
    <row r="679" spans="1:12" ht="12.75" customHeight="1" x14ac:dyDescent="0.2">
      <c r="A679" s="87" t="s">
        <v>168</v>
      </c>
      <c r="B679" s="87">
        <v>22</v>
      </c>
      <c r="C679" s="88">
        <v>553.08846120999999</v>
      </c>
      <c r="D679" s="88">
        <v>550.33677732000001</v>
      </c>
      <c r="E679" s="88">
        <v>0</v>
      </c>
      <c r="F679" s="88">
        <v>51.41629554</v>
      </c>
      <c r="G679" s="88">
        <v>128.54073886</v>
      </c>
      <c r="H679" s="88">
        <v>257.08147772000001</v>
      </c>
      <c r="I679" s="88">
        <v>0</v>
      </c>
      <c r="J679" s="88">
        <v>282.78962548999999</v>
      </c>
      <c r="K679" s="88">
        <v>334.20592104000002</v>
      </c>
      <c r="L679" s="88">
        <v>385.62221657999999</v>
      </c>
    </row>
    <row r="680" spans="1:12" ht="12.75" customHeight="1" x14ac:dyDescent="0.2">
      <c r="A680" s="87" t="s">
        <v>168</v>
      </c>
      <c r="B680" s="87">
        <v>23</v>
      </c>
      <c r="C680" s="88">
        <v>513.20973434999996</v>
      </c>
      <c r="D680" s="88">
        <v>510.65645209000002</v>
      </c>
      <c r="E680" s="88">
        <v>0</v>
      </c>
      <c r="F680" s="88">
        <v>52.81444948</v>
      </c>
      <c r="G680" s="88">
        <v>132.03612369999999</v>
      </c>
      <c r="H680" s="88">
        <v>264.07224739999998</v>
      </c>
      <c r="I680" s="88">
        <v>0</v>
      </c>
      <c r="J680" s="88">
        <v>290.47947212999998</v>
      </c>
      <c r="K680" s="88">
        <v>343.29392160999998</v>
      </c>
      <c r="L680" s="88">
        <v>396.10837108999999</v>
      </c>
    </row>
    <row r="681" spans="1:12" ht="12.75" customHeight="1" x14ac:dyDescent="0.2">
      <c r="A681" s="87" t="s">
        <v>168</v>
      </c>
      <c r="B681" s="87">
        <v>24</v>
      </c>
      <c r="C681" s="88">
        <v>596.36369424999998</v>
      </c>
      <c r="D681" s="88">
        <v>593.39671069999997</v>
      </c>
      <c r="E681" s="88">
        <v>0</v>
      </c>
      <c r="F681" s="88">
        <v>62.147342039999998</v>
      </c>
      <c r="G681" s="88">
        <v>155.36835511000001</v>
      </c>
      <c r="H681" s="88">
        <v>310.73671022000002</v>
      </c>
      <c r="I681" s="88">
        <v>0</v>
      </c>
      <c r="J681" s="88">
        <v>341.81038124000003</v>
      </c>
      <c r="K681" s="88">
        <v>403.95772327999998</v>
      </c>
      <c r="L681" s="88">
        <v>466.10506531999999</v>
      </c>
    </row>
    <row r="682" spans="1:12" ht="12.75" customHeight="1" x14ac:dyDescent="0.2">
      <c r="A682" s="87" t="s">
        <v>169</v>
      </c>
      <c r="B682" s="87">
        <v>1</v>
      </c>
      <c r="C682" s="88">
        <v>701.62325651000003</v>
      </c>
      <c r="D682" s="88">
        <v>698.13259354000002</v>
      </c>
      <c r="E682" s="88">
        <v>0</v>
      </c>
      <c r="F682" s="88">
        <v>74.963952050000003</v>
      </c>
      <c r="G682" s="88">
        <v>187.40988012</v>
      </c>
      <c r="H682" s="88">
        <v>374.81976023999999</v>
      </c>
      <c r="I682" s="88">
        <v>0</v>
      </c>
      <c r="J682" s="88">
        <v>412.30173625999998</v>
      </c>
      <c r="K682" s="88">
        <v>487.26568830999997</v>
      </c>
      <c r="L682" s="88">
        <v>562.22964034999995</v>
      </c>
    </row>
    <row r="683" spans="1:12" ht="12.75" customHeight="1" x14ac:dyDescent="0.2">
      <c r="A683" s="87" t="s">
        <v>169</v>
      </c>
      <c r="B683" s="87">
        <v>2</v>
      </c>
      <c r="C683" s="88">
        <v>766.97546852999994</v>
      </c>
      <c r="D683" s="88">
        <v>763.15967018000003</v>
      </c>
      <c r="E683" s="88">
        <v>0</v>
      </c>
      <c r="F683" s="88">
        <v>82.354222899999996</v>
      </c>
      <c r="G683" s="88">
        <v>205.88555725000001</v>
      </c>
      <c r="H683" s="88">
        <v>411.77111451000002</v>
      </c>
      <c r="I683" s="88">
        <v>0</v>
      </c>
      <c r="J683" s="88">
        <v>452.94822596</v>
      </c>
      <c r="K683" s="88">
        <v>535.30244886000003</v>
      </c>
      <c r="L683" s="88">
        <v>617.65667175999999</v>
      </c>
    </row>
    <row r="684" spans="1:12" ht="12.75" customHeight="1" x14ac:dyDescent="0.2">
      <c r="A684" s="87" t="s">
        <v>169</v>
      </c>
      <c r="B684" s="87">
        <v>3</v>
      </c>
      <c r="C684" s="88">
        <v>800.92169389000003</v>
      </c>
      <c r="D684" s="88">
        <v>796.93700884999998</v>
      </c>
      <c r="E684" s="88">
        <v>0</v>
      </c>
      <c r="F684" s="88">
        <v>86.23032508</v>
      </c>
      <c r="G684" s="88">
        <v>215.57581268999999</v>
      </c>
      <c r="H684" s="88">
        <v>431.15162538999999</v>
      </c>
      <c r="I684" s="88">
        <v>0</v>
      </c>
      <c r="J684" s="88">
        <v>474.26678792000001</v>
      </c>
      <c r="K684" s="88">
        <v>560.49711300000001</v>
      </c>
      <c r="L684" s="88">
        <v>646.72743807999996</v>
      </c>
    </row>
    <row r="685" spans="1:12" ht="12.75" customHeight="1" x14ac:dyDescent="0.2">
      <c r="A685" s="87" t="s">
        <v>169</v>
      </c>
      <c r="B685" s="87">
        <v>4</v>
      </c>
      <c r="C685" s="88">
        <v>867.24857293000002</v>
      </c>
      <c r="D685" s="88">
        <v>862.93390340999997</v>
      </c>
      <c r="E685" s="88">
        <v>0</v>
      </c>
      <c r="F685" s="88">
        <v>87.050139169999994</v>
      </c>
      <c r="G685" s="88">
        <v>217.62534793</v>
      </c>
      <c r="H685" s="88">
        <v>435.25069586000001</v>
      </c>
      <c r="I685" s="88">
        <v>0</v>
      </c>
      <c r="J685" s="88">
        <v>478.77576543999999</v>
      </c>
      <c r="K685" s="88">
        <v>565.82590460999995</v>
      </c>
      <c r="L685" s="88">
        <v>652.87604378000003</v>
      </c>
    </row>
    <row r="686" spans="1:12" ht="12.75" customHeight="1" x14ac:dyDescent="0.2">
      <c r="A686" s="87" t="s">
        <v>169</v>
      </c>
      <c r="B686" s="87">
        <v>5</v>
      </c>
      <c r="C686" s="88">
        <v>968.48281309000004</v>
      </c>
      <c r="D686" s="88">
        <v>963.66449064000005</v>
      </c>
      <c r="E686" s="88">
        <v>0</v>
      </c>
      <c r="F686" s="88">
        <v>86.548081510000003</v>
      </c>
      <c r="G686" s="88">
        <v>216.37020379000001</v>
      </c>
      <c r="H686" s="88">
        <v>432.74040757</v>
      </c>
      <c r="I686" s="88">
        <v>0</v>
      </c>
      <c r="J686" s="88">
        <v>476.01444832999999</v>
      </c>
      <c r="K686" s="88">
        <v>562.56252984000002</v>
      </c>
      <c r="L686" s="88">
        <v>649.11061136000001</v>
      </c>
    </row>
    <row r="687" spans="1:12" ht="12.75" customHeight="1" x14ac:dyDescent="0.2">
      <c r="A687" s="87" t="s">
        <v>169</v>
      </c>
      <c r="B687" s="87">
        <v>6</v>
      </c>
      <c r="C687" s="88">
        <v>948.58665484000005</v>
      </c>
      <c r="D687" s="88">
        <v>943.86731825000004</v>
      </c>
      <c r="E687" s="88">
        <v>0</v>
      </c>
      <c r="F687" s="88">
        <v>83.623975299999998</v>
      </c>
      <c r="G687" s="88">
        <v>209.05993824000001</v>
      </c>
      <c r="H687" s="88">
        <v>418.11987648000002</v>
      </c>
      <c r="I687" s="88">
        <v>0</v>
      </c>
      <c r="J687" s="88">
        <v>459.93186413000001</v>
      </c>
      <c r="K687" s="88">
        <v>543.55583941999998</v>
      </c>
      <c r="L687" s="88">
        <v>627.17981471999997</v>
      </c>
    </row>
    <row r="688" spans="1:12" ht="12.75" customHeight="1" x14ac:dyDescent="0.2">
      <c r="A688" s="87" t="s">
        <v>169</v>
      </c>
      <c r="B688" s="87">
        <v>7</v>
      </c>
      <c r="C688" s="88">
        <v>808.63871963999998</v>
      </c>
      <c r="D688" s="88">
        <v>804.61564142999998</v>
      </c>
      <c r="E688" s="88">
        <v>0</v>
      </c>
      <c r="F688" s="88">
        <v>76.081077539999995</v>
      </c>
      <c r="G688" s="88">
        <v>190.20269386000001</v>
      </c>
      <c r="H688" s="88">
        <v>380.40538772000002</v>
      </c>
      <c r="I688" s="88">
        <v>0</v>
      </c>
      <c r="J688" s="88">
        <v>418.44592648999998</v>
      </c>
      <c r="K688" s="88">
        <v>494.52700404000001</v>
      </c>
      <c r="L688" s="88">
        <v>570.60808157999998</v>
      </c>
    </row>
    <row r="689" spans="1:12" ht="12.75" customHeight="1" x14ac:dyDescent="0.2">
      <c r="A689" s="87" t="s">
        <v>169</v>
      </c>
      <c r="B689" s="87">
        <v>8</v>
      </c>
      <c r="C689" s="88">
        <v>742.52538871000002</v>
      </c>
      <c r="D689" s="88">
        <v>738.83123254999998</v>
      </c>
      <c r="E689" s="88">
        <v>0</v>
      </c>
      <c r="F689" s="88">
        <v>69.726940889999995</v>
      </c>
      <c r="G689" s="88">
        <v>174.31735223000001</v>
      </c>
      <c r="H689" s="88">
        <v>348.63470446000002</v>
      </c>
      <c r="I689" s="88">
        <v>0</v>
      </c>
      <c r="J689" s="88">
        <v>383.49817489999998</v>
      </c>
      <c r="K689" s="88">
        <v>453.22511579000002</v>
      </c>
      <c r="L689" s="88">
        <v>522.95205668000006</v>
      </c>
    </row>
    <row r="690" spans="1:12" ht="12.75" customHeight="1" x14ac:dyDescent="0.2">
      <c r="A690" s="87" t="s">
        <v>169</v>
      </c>
      <c r="B690" s="87">
        <v>9</v>
      </c>
      <c r="C690" s="88">
        <v>696.77661074000002</v>
      </c>
      <c r="D690" s="88">
        <v>693.31006044000003</v>
      </c>
      <c r="E690" s="88">
        <v>0</v>
      </c>
      <c r="F690" s="88">
        <v>65.68819723</v>
      </c>
      <c r="G690" s="88">
        <v>164.22049308000001</v>
      </c>
      <c r="H690" s="88">
        <v>328.44098616000002</v>
      </c>
      <c r="I690" s="88">
        <v>0</v>
      </c>
      <c r="J690" s="88">
        <v>361.28508477000003</v>
      </c>
      <c r="K690" s="88">
        <v>426.97328199999998</v>
      </c>
      <c r="L690" s="88">
        <v>492.66147923</v>
      </c>
    </row>
    <row r="691" spans="1:12" ht="12.75" customHeight="1" x14ac:dyDescent="0.2">
      <c r="A691" s="87" t="s">
        <v>169</v>
      </c>
      <c r="B691" s="87">
        <v>10</v>
      </c>
      <c r="C691" s="88">
        <v>596.04184214999998</v>
      </c>
      <c r="D691" s="88">
        <v>593.07645984999999</v>
      </c>
      <c r="E691" s="88">
        <v>0</v>
      </c>
      <c r="F691" s="88">
        <v>60.39180992</v>
      </c>
      <c r="G691" s="88">
        <v>150.97952480999999</v>
      </c>
      <c r="H691" s="88">
        <v>301.95904961000002</v>
      </c>
      <c r="I691" s="88">
        <v>0</v>
      </c>
      <c r="J691" s="88">
        <v>332.15495456999997</v>
      </c>
      <c r="K691" s="88">
        <v>392.54676448999999</v>
      </c>
      <c r="L691" s="88">
        <v>452.93857442000001</v>
      </c>
    </row>
    <row r="692" spans="1:12" ht="12.75" customHeight="1" x14ac:dyDescent="0.2">
      <c r="A692" s="87" t="s">
        <v>169</v>
      </c>
      <c r="B692" s="87">
        <v>11</v>
      </c>
      <c r="C692" s="88">
        <v>575.11468076999995</v>
      </c>
      <c r="D692" s="88">
        <v>572.25341370000001</v>
      </c>
      <c r="E692" s="88">
        <v>0</v>
      </c>
      <c r="F692" s="88">
        <v>57.661075930000003</v>
      </c>
      <c r="G692" s="88">
        <v>144.15268982000001</v>
      </c>
      <c r="H692" s="88">
        <v>288.30537963</v>
      </c>
      <c r="I692" s="88">
        <v>0</v>
      </c>
      <c r="J692" s="88">
        <v>317.13591759000002</v>
      </c>
      <c r="K692" s="88">
        <v>374.79699352</v>
      </c>
      <c r="L692" s="88">
        <v>432.45806944999998</v>
      </c>
    </row>
    <row r="693" spans="1:12" ht="12.75" customHeight="1" x14ac:dyDescent="0.2">
      <c r="A693" s="87" t="s">
        <v>169</v>
      </c>
      <c r="B693" s="87">
        <v>12</v>
      </c>
      <c r="C693" s="88">
        <v>569.31646372</v>
      </c>
      <c r="D693" s="88">
        <v>566.48404349999998</v>
      </c>
      <c r="E693" s="88">
        <v>0</v>
      </c>
      <c r="F693" s="88">
        <v>57.586707560000001</v>
      </c>
      <c r="G693" s="88">
        <v>143.96676890000001</v>
      </c>
      <c r="H693" s="88">
        <v>287.93353780000001</v>
      </c>
      <c r="I693" s="88">
        <v>0</v>
      </c>
      <c r="J693" s="88">
        <v>316.72689157999997</v>
      </c>
      <c r="K693" s="88">
        <v>374.31359914000001</v>
      </c>
      <c r="L693" s="88">
        <v>431.90030669999999</v>
      </c>
    </row>
    <row r="694" spans="1:12" ht="12.75" customHeight="1" x14ac:dyDescent="0.2">
      <c r="A694" s="87" t="s">
        <v>169</v>
      </c>
      <c r="B694" s="87">
        <v>13</v>
      </c>
      <c r="C694" s="88">
        <v>554.52902638</v>
      </c>
      <c r="D694" s="88">
        <v>551.77017550000005</v>
      </c>
      <c r="E694" s="88">
        <v>0</v>
      </c>
      <c r="F694" s="88">
        <v>58.142078779999999</v>
      </c>
      <c r="G694" s="88">
        <v>145.35519694000001</v>
      </c>
      <c r="H694" s="88">
        <v>290.71039388000003</v>
      </c>
      <c r="I694" s="88">
        <v>0</v>
      </c>
      <c r="J694" s="88">
        <v>319.78143326999998</v>
      </c>
      <c r="K694" s="88">
        <v>377.92351203999999</v>
      </c>
      <c r="L694" s="88">
        <v>436.06559082000001</v>
      </c>
    </row>
    <row r="695" spans="1:12" ht="12.75" customHeight="1" x14ac:dyDescent="0.2">
      <c r="A695" s="87" t="s">
        <v>169</v>
      </c>
      <c r="B695" s="87">
        <v>14</v>
      </c>
      <c r="C695" s="88">
        <v>639.62601539000002</v>
      </c>
      <c r="D695" s="88">
        <v>636.44379641</v>
      </c>
      <c r="E695" s="88">
        <v>0</v>
      </c>
      <c r="F695" s="88">
        <v>58.222849840000002</v>
      </c>
      <c r="G695" s="88">
        <v>145.55712459</v>
      </c>
      <c r="H695" s="88">
        <v>291.11424919000001</v>
      </c>
      <c r="I695" s="88">
        <v>0</v>
      </c>
      <c r="J695" s="88">
        <v>320.22567409999999</v>
      </c>
      <c r="K695" s="88">
        <v>378.44852393999997</v>
      </c>
      <c r="L695" s="88">
        <v>436.67137378000001</v>
      </c>
    </row>
    <row r="696" spans="1:12" ht="12.75" customHeight="1" x14ac:dyDescent="0.2">
      <c r="A696" s="87" t="s">
        <v>169</v>
      </c>
      <c r="B696" s="87">
        <v>15</v>
      </c>
      <c r="C696" s="88">
        <v>543.38249183999994</v>
      </c>
      <c r="D696" s="88">
        <v>540.67909636000002</v>
      </c>
      <c r="E696" s="88">
        <v>0</v>
      </c>
      <c r="F696" s="88">
        <v>59.413252479999997</v>
      </c>
      <c r="G696" s="88">
        <v>148.53313120000001</v>
      </c>
      <c r="H696" s="88">
        <v>297.06626240999998</v>
      </c>
      <c r="I696" s="88">
        <v>0</v>
      </c>
      <c r="J696" s="88">
        <v>326.77288865000003</v>
      </c>
      <c r="K696" s="88">
        <v>386.18614113000001</v>
      </c>
      <c r="L696" s="88">
        <v>445.59939360999999</v>
      </c>
    </row>
    <row r="697" spans="1:12" ht="12.75" customHeight="1" x14ac:dyDescent="0.2">
      <c r="A697" s="87" t="s">
        <v>169</v>
      </c>
      <c r="B697" s="87">
        <v>16</v>
      </c>
      <c r="C697" s="88">
        <v>540.23652593999998</v>
      </c>
      <c r="D697" s="88">
        <v>537.54878202999998</v>
      </c>
      <c r="E697" s="88">
        <v>0</v>
      </c>
      <c r="F697" s="88">
        <v>61.761096199999997</v>
      </c>
      <c r="G697" s="88">
        <v>154.40274051</v>
      </c>
      <c r="H697" s="88">
        <v>308.80548100999999</v>
      </c>
      <c r="I697" s="88">
        <v>0</v>
      </c>
      <c r="J697" s="88">
        <v>339.68602910999999</v>
      </c>
      <c r="K697" s="88">
        <v>401.44712530999999</v>
      </c>
      <c r="L697" s="88">
        <v>463.20822152</v>
      </c>
    </row>
    <row r="698" spans="1:12" ht="12.75" customHeight="1" x14ac:dyDescent="0.2">
      <c r="A698" s="87" t="s">
        <v>169</v>
      </c>
      <c r="B698" s="87">
        <v>17</v>
      </c>
      <c r="C698" s="88">
        <v>525.43382839000003</v>
      </c>
      <c r="D698" s="88">
        <v>522.81972973999996</v>
      </c>
      <c r="E698" s="88">
        <v>0</v>
      </c>
      <c r="F698" s="88">
        <v>61.989644349999999</v>
      </c>
      <c r="G698" s="88">
        <v>154.97411088999999</v>
      </c>
      <c r="H698" s="88">
        <v>309.94822176999998</v>
      </c>
      <c r="I698" s="88">
        <v>0</v>
      </c>
      <c r="J698" s="88">
        <v>340.94304395</v>
      </c>
      <c r="K698" s="88">
        <v>402.9326883</v>
      </c>
      <c r="L698" s="88">
        <v>464.92233266</v>
      </c>
    </row>
    <row r="699" spans="1:12" ht="12.75" customHeight="1" x14ac:dyDescent="0.2">
      <c r="A699" s="87" t="s">
        <v>169</v>
      </c>
      <c r="B699" s="87">
        <v>18</v>
      </c>
      <c r="C699" s="88">
        <v>563.40485419000004</v>
      </c>
      <c r="D699" s="88">
        <v>560.60184497</v>
      </c>
      <c r="E699" s="88">
        <v>0</v>
      </c>
      <c r="F699" s="88">
        <v>62.10736636</v>
      </c>
      <c r="G699" s="88">
        <v>155.26841589</v>
      </c>
      <c r="H699" s="88">
        <v>310.53683178</v>
      </c>
      <c r="I699" s="88">
        <v>0</v>
      </c>
      <c r="J699" s="88">
        <v>341.59051495</v>
      </c>
      <c r="K699" s="88">
        <v>403.69788131000001</v>
      </c>
      <c r="L699" s="88">
        <v>465.80524766000002</v>
      </c>
    </row>
    <row r="700" spans="1:12" ht="12.75" customHeight="1" x14ac:dyDescent="0.2">
      <c r="A700" s="87" t="s">
        <v>169</v>
      </c>
      <c r="B700" s="87">
        <v>19</v>
      </c>
      <c r="C700" s="88">
        <v>532.97832214000005</v>
      </c>
      <c r="D700" s="88">
        <v>530.32668869999998</v>
      </c>
      <c r="E700" s="88">
        <v>0</v>
      </c>
      <c r="F700" s="88">
        <v>60.06278563</v>
      </c>
      <c r="G700" s="88">
        <v>150.15696407999999</v>
      </c>
      <c r="H700" s="88">
        <v>300.31392815999999</v>
      </c>
      <c r="I700" s="88">
        <v>0</v>
      </c>
      <c r="J700" s="88">
        <v>330.34532096999999</v>
      </c>
      <c r="K700" s="88">
        <v>390.4081066</v>
      </c>
      <c r="L700" s="88">
        <v>450.47089223</v>
      </c>
    </row>
    <row r="701" spans="1:12" ht="12.75" customHeight="1" x14ac:dyDescent="0.2">
      <c r="A701" s="87" t="s">
        <v>169</v>
      </c>
      <c r="B701" s="87">
        <v>20</v>
      </c>
      <c r="C701" s="88">
        <v>520.11068345000001</v>
      </c>
      <c r="D701" s="88">
        <v>517.52306811000005</v>
      </c>
      <c r="E701" s="88">
        <v>0</v>
      </c>
      <c r="F701" s="88">
        <v>57.156673380000001</v>
      </c>
      <c r="G701" s="88">
        <v>142.89168344000001</v>
      </c>
      <c r="H701" s="88">
        <v>285.78336688000002</v>
      </c>
      <c r="I701" s="88">
        <v>0</v>
      </c>
      <c r="J701" s="88">
        <v>314.36170356999997</v>
      </c>
      <c r="K701" s="88">
        <v>371.51837694</v>
      </c>
      <c r="L701" s="88">
        <v>428.67505032000003</v>
      </c>
    </row>
    <row r="702" spans="1:12" ht="12.75" customHeight="1" x14ac:dyDescent="0.2">
      <c r="A702" s="87" t="s">
        <v>169</v>
      </c>
      <c r="B702" s="87">
        <v>21</v>
      </c>
      <c r="C702" s="88">
        <v>543.80070621000004</v>
      </c>
      <c r="D702" s="88">
        <v>541.09523005999995</v>
      </c>
      <c r="E702" s="88">
        <v>0</v>
      </c>
      <c r="F702" s="88">
        <v>57.610547099999998</v>
      </c>
      <c r="G702" s="88">
        <v>144.02636774999999</v>
      </c>
      <c r="H702" s="88">
        <v>288.05273550999999</v>
      </c>
      <c r="I702" s="88">
        <v>0</v>
      </c>
      <c r="J702" s="88">
        <v>316.85800905999997</v>
      </c>
      <c r="K702" s="88">
        <v>374.46855615999999</v>
      </c>
      <c r="L702" s="88">
        <v>432.07910326000001</v>
      </c>
    </row>
    <row r="703" spans="1:12" ht="12.75" customHeight="1" x14ac:dyDescent="0.2">
      <c r="A703" s="87" t="s">
        <v>169</v>
      </c>
      <c r="B703" s="87">
        <v>22</v>
      </c>
      <c r="C703" s="88">
        <v>538.87641103999999</v>
      </c>
      <c r="D703" s="88">
        <v>536.19543386999999</v>
      </c>
      <c r="E703" s="88">
        <v>0</v>
      </c>
      <c r="F703" s="88">
        <v>57.006194659999998</v>
      </c>
      <c r="G703" s="88">
        <v>142.51548664000001</v>
      </c>
      <c r="H703" s="88">
        <v>285.03097328000001</v>
      </c>
      <c r="I703" s="88">
        <v>0</v>
      </c>
      <c r="J703" s="88">
        <v>313.53407061000001</v>
      </c>
      <c r="K703" s="88">
        <v>370.54026526000001</v>
      </c>
      <c r="L703" s="88">
        <v>427.54645992000002</v>
      </c>
    </row>
    <row r="704" spans="1:12" ht="12.75" customHeight="1" x14ac:dyDescent="0.2">
      <c r="A704" s="87" t="s">
        <v>169</v>
      </c>
      <c r="B704" s="87">
        <v>23</v>
      </c>
      <c r="C704" s="88">
        <v>552.59144748999995</v>
      </c>
      <c r="D704" s="88">
        <v>549.84223630999998</v>
      </c>
      <c r="E704" s="88">
        <v>0</v>
      </c>
      <c r="F704" s="88">
        <v>59.940514530000002</v>
      </c>
      <c r="G704" s="88">
        <v>149.85128634</v>
      </c>
      <c r="H704" s="88">
        <v>299.70257267</v>
      </c>
      <c r="I704" s="88">
        <v>0</v>
      </c>
      <c r="J704" s="88">
        <v>329.67282993999999</v>
      </c>
      <c r="K704" s="88">
        <v>389.61334447000002</v>
      </c>
      <c r="L704" s="88">
        <v>449.55385901</v>
      </c>
    </row>
    <row r="705" spans="1:12" ht="12.75" customHeight="1" x14ac:dyDescent="0.2">
      <c r="A705" s="87" t="s">
        <v>169</v>
      </c>
      <c r="B705" s="87">
        <v>24</v>
      </c>
      <c r="C705" s="88">
        <v>612.82112953000001</v>
      </c>
      <c r="D705" s="88">
        <v>609.77226818999998</v>
      </c>
      <c r="E705" s="88">
        <v>0</v>
      </c>
      <c r="F705" s="88">
        <v>67.188007429999999</v>
      </c>
      <c r="G705" s="88">
        <v>167.97001857999999</v>
      </c>
      <c r="H705" s="88">
        <v>335.94003715999997</v>
      </c>
      <c r="I705" s="88">
        <v>0</v>
      </c>
      <c r="J705" s="88">
        <v>369.53404087000001</v>
      </c>
      <c r="K705" s="88">
        <v>436.72204829999998</v>
      </c>
      <c r="L705" s="88">
        <v>503.91005573000001</v>
      </c>
    </row>
    <row r="706" spans="1:12" ht="12.75" customHeight="1" x14ac:dyDescent="0.2">
      <c r="A706" s="87" t="s">
        <v>170</v>
      </c>
      <c r="B706" s="87">
        <v>1</v>
      </c>
      <c r="C706" s="88">
        <v>553.55487753</v>
      </c>
      <c r="D706" s="88">
        <v>550.80087316000004</v>
      </c>
      <c r="E706" s="88">
        <v>0</v>
      </c>
      <c r="F706" s="88">
        <v>62.508389579999999</v>
      </c>
      <c r="G706" s="88">
        <v>156.27097394</v>
      </c>
      <c r="H706" s="88">
        <v>312.54194788000001</v>
      </c>
      <c r="I706" s="88">
        <v>0</v>
      </c>
      <c r="J706" s="88">
        <v>343.79614266999999</v>
      </c>
      <c r="K706" s="88">
        <v>406.30453224000001</v>
      </c>
      <c r="L706" s="88">
        <v>468.81292181999999</v>
      </c>
    </row>
    <row r="707" spans="1:12" ht="12.75" customHeight="1" x14ac:dyDescent="0.2">
      <c r="A707" s="87" t="s">
        <v>170</v>
      </c>
      <c r="B707" s="87">
        <v>2</v>
      </c>
      <c r="C707" s="88">
        <v>624.84023001000003</v>
      </c>
      <c r="D707" s="88">
        <v>621.73157215000003</v>
      </c>
      <c r="E707" s="88">
        <v>0</v>
      </c>
      <c r="F707" s="88">
        <v>69.965916949999993</v>
      </c>
      <c r="G707" s="88">
        <v>174.91479239</v>
      </c>
      <c r="H707" s="88">
        <v>349.82958477</v>
      </c>
      <c r="I707" s="88">
        <v>0</v>
      </c>
      <c r="J707" s="88">
        <v>384.81254324999998</v>
      </c>
      <c r="K707" s="88">
        <v>454.77846019999998</v>
      </c>
      <c r="L707" s="88">
        <v>524.74437716</v>
      </c>
    </row>
    <row r="708" spans="1:12" ht="12.75" customHeight="1" x14ac:dyDescent="0.2">
      <c r="A708" s="87" t="s">
        <v>170</v>
      </c>
      <c r="B708" s="87">
        <v>3</v>
      </c>
      <c r="C708" s="88">
        <v>659.65405926999995</v>
      </c>
      <c r="D708" s="88">
        <v>656.37219828000002</v>
      </c>
      <c r="E708" s="88">
        <v>0</v>
      </c>
      <c r="F708" s="88">
        <v>73.096160560000001</v>
      </c>
      <c r="G708" s="88">
        <v>182.7404014</v>
      </c>
      <c r="H708" s="88">
        <v>365.48080279999999</v>
      </c>
      <c r="I708" s="88">
        <v>0</v>
      </c>
      <c r="J708" s="88">
        <v>402.02888307000001</v>
      </c>
      <c r="K708" s="88">
        <v>475.12504362999999</v>
      </c>
      <c r="L708" s="88">
        <v>548.22120418999998</v>
      </c>
    </row>
    <row r="709" spans="1:12" ht="12.75" customHeight="1" x14ac:dyDescent="0.2">
      <c r="A709" s="87" t="s">
        <v>170</v>
      </c>
      <c r="B709" s="87">
        <v>4</v>
      </c>
      <c r="C709" s="88">
        <v>668.61217075000002</v>
      </c>
      <c r="D709" s="88">
        <v>665.28574203999995</v>
      </c>
      <c r="E709" s="88">
        <v>0</v>
      </c>
      <c r="F709" s="88">
        <v>73.862737260000003</v>
      </c>
      <c r="G709" s="88">
        <v>184.65684314000001</v>
      </c>
      <c r="H709" s="88">
        <v>369.31368628000001</v>
      </c>
      <c r="I709" s="88">
        <v>0</v>
      </c>
      <c r="J709" s="88">
        <v>406.24505491000002</v>
      </c>
      <c r="K709" s="88">
        <v>480.10779215999997</v>
      </c>
      <c r="L709" s="88">
        <v>553.97052942000005</v>
      </c>
    </row>
    <row r="710" spans="1:12" ht="12.75" customHeight="1" x14ac:dyDescent="0.2">
      <c r="A710" s="87" t="s">
        <v>170</v>
      </c>
      <c r="B710" s="87">
        <v>5</v>
      </c>
      <c r="C710" s="88">
        <v>655.23479152000004</v>
      </c>
      <c r="D710" s="88">
        <v>651.97491693999996</v>
      </c>
      <c r="E710" s="88">
        <v>0</v>
      </c>
      <c r="F710" s="88">
        <v>72.896901769999999</v>
      </c>
      <c r="G710" s="88">
        <v>182.24225441999999</v>
      </c>
      <c r="H710" s="88">
        <v>364.48450885</v>
      </c>
      <c r="I710" s="88">
        <v>0</v>
      </c>
      <c r="J710" s="88">
        <v>400.93295972999999</v>
      </c>
      <c r="K710" s="88">
        <v>473.82986149999999</v>
      </c>
      <c r="L710" s="88">
        <v>546.72676326999999</v>
      </c>
    </row>
    <row r="711" spans="1:12" ht="12.75" customHeight="1" x14ac:dyDescent="0.2">
      <c r="A711" s="87" t="s">
        <v>170</v>
      </c>
      <c r="B711" s="87">
        <v>6</v>
      </c>
      <c r="C711" s="88">
        <v>645.20306554000001</v>
      </c>
      <c r="D711" s="88">
        <v>641.99310003999994</v>
      </c>
      <c r="E711" s="88">
        <v>0</v>
      </c>
      <c r="F711" s="88">
        <v>71.610749859999999</v>
      </c>
      <c r="G711" s="88">
        <v>179.02687465</v>
      </c>
      <c r="H711" s="88">
        <v>358.05374931</v>
      </c>
      <c r="I711" s="88">
        <v>0</v>
      </c>
      <c r="J711" s="88">
        <v>393.85912424000003</v>
      </c>
      <c r="K711" s="88">
        <v>465.46987410000003</v>
      </c>
      <c r="L711" s="88">
        <v>537.08062396000003</v>
      </c>
    </row>
    <row r="712" spans="1:12" ht="12.75" customHeight="1" x14ac:dyDescent="0.2">
      <c r="A712" s="87" t="s">
        <v>170</v>
      </c>
      <c r="B712" s="87">
        <v>7</v>
      </c>
      <c r="C712" s="88">
        <v>682.29493757</v>
      </c>
      <c r="D712" s="88">
        <v>678.90043538999998</v>
      </c>
      <c r="E712" s="88">
        <v>0</v>
      </c>
      <c r="F712" s="88">
        <v>74.723773699999995</v>
      </c>
      <c r="G712" s="88">
        <v>186.80943424</v>
      </c>
      <c r="H712" s="88">
        <v>373.61886849000001</v>
      </c>
      <c r="I712" s="88">
        <v>0</v>
      </c>
      <c r="J712" s="88">
        <v>410.98075533000002</v>
      </c>
      <c r="K712" s="88">
        <v>485.70452903</v>
      </c>
      <c r="L712" s="88">
        <v>560.42830273000004</v>
      </c>
    </row>
    <row r="713" spans="1:12" ht="12.75" customHeight="1" x14ac:dyDescent="0.2">
      <c r="A713" s="87" t="s">
        <v>170</v>
      </c>
      <c r="B713" s="87">
        <v>8</v>
      </c>
      <c r="C713" s="88">
        <v>686.98441901000001</v>
      </c>
      <c r="D713" s="88">
        <v>683.56658607999998</v>
      </c>
      <c r="E713" s="88">
        <v>0</v>
      </c>
      <c r="F713" s="88">
        <v>73.276490550000005</v>
      </c>
      <c r="G713" s="88">
        <v>183.19122637999999</v>
      </c>
      <c r="H713" s="88">
        <v>366.38245275000003</v>
      </c>
      <c r="I713" s="88">
        <v>0</v>
      </c>
      <c r="J713" s="88">
        <v>403.02069803000001</v>
      </c>
      <c r="K713" s="88">
        <v>476.29718858000001</v>
      </c>
      <c r="L713" s="88">
        <v>549.57367912999996</v>
      </c>
    </row>
    <row r="714" spans="1:12" ht="12.75" customHeight="1" x14ac:dyDescent="0.2">
      <c r="A714" s="87" t="s">
        <v>170</v>
      </c>
      <c r="B714" s="87">
        <v>9</v>
      </c>
      <c r="C714" s="88">
        <v>623.31287008000004</v>
      </c>
      <c r="D714" s="88">
        <v>620.21181102000003</v>
      </c>
      <c r="E714" s="88">
        <v>0</v>
      </c>
      <c r="F714" s="88">
        <v>66.307962040000007</v>
      </c>
      <c r="G714" s="88">
        <v>165.76990509999999</v>
      </c>
      <c r="H714" s="88">
        <v>331.53981019999998</v>
      </c>
      <c r="I714" s="88">
        <v>0</v>
      </c>
      <c r="J714" s="88">
        <v>364.69379120999997</v>
      </c>
      <c r="K714" s="88">
        <v>431.00175324999998</v>
      </c>
      <c r="L714" s="88">
        <v>497.30971528999999</v>
      </c>
    </row>
    <row r="715" spans="1:12" ht="12.75" customHeight="1" x14ac:dyDescent="0.2">
      <c r="A715" s="87" t="s">
        <v>170</v>
      </c>
      <c r="B715" s="87">
        <v>10</v>
      </c>
      <c r="C715" s="88">
        <v>577.23811064999995</v>
      </c>
      <c r="D715" s="88">
        <v>574.36627925000005</v>
      </c>
      <c r="E715" s="88">
        <v>0</v>
      </c>
      <c r="F715" s="88">
        <v>65.568165339999993</v>
      </c>
      <c r="G715" s="88">
        <v>163.92041334999999</v>
      </c>
      <c r="H715" s="88">
        <v>327.84082670999999</v>
      </c>
      <c r="I715" s="88">
        <v>0</v>
      </c>
      <c r="J715" s="88">
        <v>360.62490938000002</v>
      </c>
      <c r="K715" s="88">
        <v>426.19307472000003</v>
      </c>
      <c r="L715" s="88">
        <v>491.76124005999998</v>
      </c>
    </row>
    <row r="716" spans="1:12" ht="12.75" customHeight="1" x14ac:dyDescent="0.2">
      <c r="A716" s="87" t="s">
        <v>170</v>
      </c>
      <c r="B716" s="87">
        <v>11</v>
      </c>
      <c r="C716" s="88">
        <v>638.78881194999997</v>
      </c>
      <c r="D716" s="88">
        <v>635.61075816000005</v>
      </c>
      <c r="E716" s="88">
        <v>0</v>
      </c>
      <c r="F716" s="88">
        <v>62.244121450000002</v>
      </c>
      <c r="G716" s="88">
        <v>155.61030362</v>
      </c>
      <c r="H716" s="88">
        <v>311.22060722999998</v>
      </c>
      <c r="I716" s="88">
        <v>0</v>
      </c>
      <c r="J716" s="88">
        <v>342.34266795000002</v>
      </c>
      <c r="K716" s="88">
        <v>404.58678939999999</v>
      </c>
      <c r="L716" s="88">
        <v>466.83091085000001</v>
      </c>
    </row>
    <row r="717" spans="1:12" ht="12.75" customHeight="1" x14ac:dyDescent="0.2">
      <c r="A717" s="87" t="s">
        <v>170</v>
      </c>
      <c r="B717" s="87">
        <v>12</v>
      </c>
      <c r="C717" s="88">
        <v>622.78017573</v>
      </c>
      <c r="D717" s="88">
        <v>619.68176689999996</v>
      </c>
      <c r="E717" s="88">
        <v>0</v>
      </c>
      <c r="F717" s="88">
        <v>62.96274897</v>
      </c>
      <c r="G717" s="88">
        <v>157.40687242000001</v>
      </c>
      <c r="H717" s="88">
        <v>314.81374483000002</v>
      </c>
      <c r="I717" s="88">
        <v>0</v>
      </c>
      <c r="J717" s="88">
        <v>346.29511931000002</v>
      </c>
      <c r="K717" s="88">
        <v>409.25786828000003</v>
      </c>
      <c r="L717" s="88">
        <v>472.22061724999998</v>
      </c>
    </row>
    <row r="718" spans="1:12" ht="12.75" customHeight="1" x14ac:dyDescent="0.2">
      <c r="A718" s="87" t="s">
        <v>170</v>
      </c>
      <c r="B718" s="87">
        <v>13</v>
      </c>
      <c r="C718" s="88">
        <v>585.25632239000004</v>
      </c>
      <c r="D718" s="88">
        <v>582.34459938999998</v>
      </c>
      <c r="E718" s="88">
        <v>0</v>
      </c>
      <c r="F718" s="88">
        <v>62.002857939999998</v>
      </c>
      <c r="G718" s="88">
        <v>155.00714484</v>
      </c>
      <c r="H718" s="88">
        <v>310.01428969</v>
      </c>
      <c r="I718" s="88">
        <v>0</v>
      </c>
      <c r="J718" s="88">
        <v>341.01571865</v>
      </c>
      <c r="K718" s="88">
        <v>403.01857659000001</v>
      </c>
      <c r="L718" s="88">
        <v>465.02143453000002</v>
      </c>
    </row>
    <row r="719" spans="1:12" ht="12.75" customHeight="1" x14ac:dyDescent="0.2">
      <c r="A719" s="87" t="s">
        <v>170</v>
      </c>
      <c r="B719" s="87">
        <v>14</v>
      </c>
      <c r="C719" s="88">
        <v>620.37495762000003</v>
      </c>
      <c r="D719" s="88">
        <v>617.28851503999999</v>
      </c>
      <c r="E719" s="88">
        <v>0</v>
      </c>
      <c r="F719" s="88">
        <v>62.854252989999999</v>
      </c>
      <c r="G719" s="88">
        <v>157.13563246999999</v>
      </c>
      <c r="H719" s="88">
        <v>314.27126493999998</v>
      </c>
      <c r="I719" s="88">
        <v>0</v>
      </c>
      <c r="J719" s="88">
        <v>345.69839143000002</v>
      </c>
      <c r="K719" s="88">
        <v>408.55264441999998</v>
      </c>
      <c r="L719" s="88">
        <v>471.40689741</v>
      </c>
    </row>
    <row r="720" spans="1:12" ht="12.75" customHeight="1" x14ac:dyDescent="0.2">
      <c r="A720" s="87" t="s">
        <v>170</v>
      </c>
      <c r="B720" s="87">
        <v>15</v>
      </c>
      <c r="C720" s="88">
        <v>646.81015456</v>
      </c>
      <c r="D720" s="88">
        <v>643.59219358999997</v>
      </c>
      <c r="E720" s="88">
        <v>0</v>
      </c>
      <c r="F720" s="88">
        <v>65.550458520000007</v>
      </c>
      <c r="G720" s="88">
        <v>163.87614629999999</v>
      </c>
      <c r="H720" s="88">
        <v>327.75229259000002</v>
      </c>
      <c r="I720" s="88">
        <v>0</v>
      </c>
      <c r="J720" s="88">
        <v>360.52752185000003</v>
      </c>
      <c r="K720" s="88">
        <v>426.07798036999998</v>
      </c>
      <c r="L720" s="88">
        <v>491.62843888999998</v>
      </c>
    </row>
    <row r="721" spans="1:12" ht="12.75" customHeight="1" x14ac:dyDescent="0.2">
      <c r="A721" s="87" t="s">
        <v>170</v>
      </c>
      <c r="B721" s="87">
        <v>16</v>
      </c>
      <c r="C721" s="88">
        <v>737.66207335000001</v>
      </c>
      <c r="D721" s="88">
        <v>733.99211278999996</v>
      </c>
      <c r="E721" s="88">
        <v>0</v>
      </c>
      <c r="F721" s="88">
        <v>74.398880430000006</v>
      </c>
      <c r="G721" s="88">
        <v>185.99720108</v>
      </c>
      <c r="H721" s="88">
        <v>371.99440215999999</v>
      </c>
      <c r="I721" s="88">
        <v>0</v>
      </c>
      <c r="J721" s="88">
        <v>409.19384237000003</v>
      </c>
      <c r="K721" s="88">
        <v>483.59272279999999</v>
      </c>
      <c r="L721" s="88">
        <v>557.99160323000001</v>
      </c>
    </row>
    <row r="722" spans="1:12" ht="12.75" customHeight="1" x14ac:dyDescent="0.2">
      <c r="A722" s="87" t="s">
        <v>170</v>
      </c>
      <c r="B722" s="87">
        <v>17</v>
      </c>
      <c r="C722" s="88">
        <v>847.42518462999999</v>
      </c>
      <c r="D722" s="88">
        <v>843.20913894</v>
      </c>
      <c r="E722" s="88">
        <v>0</v>
      </c>
      <c r="F722" s="88">
        <v>83.622493629999994</v>
      </c>
      <c r="G722" s="88">
        <v>209.05623406999999</v>
      </c>
      <c r="H722" s="88">
        <v>418.11246813000002</v>
      </c>
      <c r="I722" s="88">
        <v>0</v>
      </c>
      <c r="J722" s="88">
        <v>459.92371494000002</v>
      </c>
      <c r="K722" s="88">
        <v>543.54620856999998</v>
      </c>
      <c r="L722" s="88">
        <v>627.16870219999998</v>
      </c>
    </row>
    <row r="723" spans="1:12" ht="12.75" customHeight="1" x14ac:dyDescent="0.2">
      <c r="A723" s="87" t="s">
        <v>170</v>
      </c>
      <c r="B723" s="87">
        <v>18</v>
      </c>
      <c r="C723" s="88">
        <v>756.02809024999999</v>
      </c>
      <c r="D723" s="88">
        <v>752.26675647000002</v>
      </c>
      <c r="E723" s="88">
        <v>0</v>
      </c>
      <c r="F723" s="88">
        <v>80.992683709999994</v>
      </c>
      <c r="G723" s="88">
        <v>202.48170929</v>
      </c>
      <c r="H723" s="88">
        <v>404.96341856999999</v>
      </c>
      <c r="I723" s="88">
        <v>0</v>
      </c>
      <c r="J723" s="88">
        <v>445.45976043000002</v>
      </c>
      <c r="K723" s="88">
        <v>526.45244414000001</v>
      </c>
      <c r="L723" s="88">
        <v>607.44512785999996</v>
      </c>
    </row>
    <row r="724" spans="1:12" ht="12.75" customHeight="1" x14ac:dyDescent="0.2">
      <c r="A724" s="87" t="s">
        <v>170</v>
      </c>
      <c r="B724" s="87">
        <v>19</v>
      </c>
      <c r="C724" s="88">
        <v>556.84459750999997</v>
      </c>
      <c r="D724" s="88">
        <v>554.07422638000003</v>
      </c>
      <c r="E724" s="88">
        <v>0</v>
      </c>
      <c r="F724" s="88">
        <v>60.754137</v>
      </c>
      <c r="G724" s="88">
        <v>151.88534250000001</v>
      </c>
      <c r="H724" s="88">
        <v>303.77068501000002</v>
      </c>
      <c r="I724" s="88">
        <v>0</v>
      </c>
      <c r="J724" s="88">
        <v>334.14775350999997</v>
      </c>
      <c r="K724" s="88">
        <v>394.90189050999999</v>
      </c>
      <c r="L724" s="88">
        <v>455.65602751</v>
      </c>
    </row>
    <row r="725" spans="1:12" ht="12.75" customHeight="1" x14ac:dyDescent="0.2">
      <c r="A725" s="87" t="s">
        <v>170</v>
      </c>
      <c r="B725" s="87">
        <v>20</v>
      </c>
      <c r="C725" s="88">
        <v>551.91202662000001</v>
      </c>
      <c r="D725" s="88">
        <v>549.16619563999996</v>
      </c>
      <c r="E725" s="88">
        <v>0</v>
      </c>
      <c r="F725" s="88">
        <v>60.810345859999998</v>
      </c>
      <c r="G725" s="88">
        <v>152.02586464999999</v>
      </c>
      <c r="H725" s="88">
        <v>304.05172929000003</v>
      </c>
      <c r="I725" s="88">
        <v>0</v>
      </c>
      <c r="J725" s="88">
        <v>334.45690222000002</v>
      </c>
      <c r="K725" s="88">
        <v>395.26724808</v>
      </c>
      <c r="L725" s="88">
        <v>456.07759393999999</v>
      </c>
    </row>
    <row r="726" spans="1:12" ht="12.75" customHeight="1" x14ac:dyDescent="0.2">
      <c r="A726" s="87" t="s">
        <v>170</v>
      </c>
      <c r="B726" s="87">
        <v>21</v>
      </c>
      <c r="C726" s="88">
        <v>561.84874343000001</v>
      </c>
      <c r="D726" s="88">
        <v>559.05347604999997</v>
      </c>
      <c r="E726" s="88">
        <v>0</v>
      </c>
      <c r="F726" s="88">
        <v>60.15664563</v>
      </c>
      <c r="G726" s="88">
        <v>150.39161407</v>
      </c>
      <c r="H726" s="88">
        <v>300.78322813</v>
      </c>
      <c r="I726" s="88">
        <v>0</v>
      </c>
      <c r="J726" s="88">
        <v>330.86155093999997</v>
      </c>
      <c r="K726" s="88">
        <v>391.01819656999999</v>
      </c>
      <c r="L726" s="88">
        <v>451.1748422</v>
      </c>
    </row>
    <row r="727" spans="1:12" ht="12.75" customHeight="1" x14ac:dyDescent="0.2">
      <c r="A727" s="87" t="s">
        <v>170</v>
      </c>
      <c r="B727" s="87">
        <v>22</v>
      </c>
      <c r="C727" s="88">
        <v>561.03399555999999</v>
      </c>
      <c r="D727" s="88">
        <v>558.24278164999998</v>
      </c>
      <c r="E727" s="88">
        <v>0</v>
      </c>
      <c r="F727" s="88">
        <v>60.649423990000003</v>
      </c>
      <c r="G727" s="88">
        <v>151.62355998000001</v>
      </c>
      <c r="H727" s="88">
        <v>303.24711996000002</v>
      </c>
      <c r="I727" s="88">
        <v>0</v>
      </c>
      <c r="J727" s="88">
        <v>333.57183194999999</v>
      </c>
      <c r="K727" s="88">
        <v>394.22125593999999</v>
      </c>
      <c r="L727" s="88">
        <v>454.87067992999999</v>
      </c>
    </row>
    <row r="728" spans="1:12" ht="12.75" customHeight="1" x14ac:dyDescent="0.2">
      <c r="A728" s="87" t="s">
        <v>170</v>
      </c>
      <c r="B728" s="87">
        <v>23</v>
      </c>
      <c r="C728" s="88">
        <v>538.04492293999999</v>
      </c>
      <c r="D728" s="88">
        <v>535.36808253000004</v>
      </c>
      <c r="E728" s="88">
        <v>0</v>
      </c>
      <c r="F728" s="88">
        <v>59.583332239999997</v>
      </c>
      <c r="G728" s="88">
        <v>148.95833060999999</v>
      </c>
      <c r="H728" s="88">
        <v>297.91666120999997</v>
      </c>
      <c r="I728" s="88">
        <v>0</v>
      </c>
      <c r="J728" s="88">
        <v>327.70832732999997</v>
      </c>
      <c r="K728" s="88">
        <v>387.29165956999998</v>
      </c>
      <c r="L728" s="88">
        <v>446.87499181999999</v>
      </c>
    </row>
    <row r="729" spans="1:12" ht="12.75" customHeight="1" x14ac:dyDescent="0.2">
      <c r="A729" s="87" t="s">
        <v>170</v>
      </c>
      <c r="B729" s="87">
        <v>24</v>
      </c>
      <c r="C729" s="88">
        <v>554.39366302999997</v>
      </c>
      <c r="D729" s="88">
        <v>551.63548560000004</v>
      </c>
      <c r="E729" s="88">
        <v>0</v>
      </c>
      <c r="F729" s="88">
        <v>60.310480460000001</v>
      </c>
      <c r="G729" s="88">
        <v>150.77620114999999</v>
      </c>
      <c r="H729" s="88">
        <v>301.55240229999998</v>
      </c>
      <c r="I729" s="88">
        <v>0</v>
      </c>
      <c r="J729" s="88">
        <v>331.70764251999998</v>
      </c>
      <c r="K729" s="88">
        <v>392.01812297999999</v>
      </c>
      <c r="L729" s="88">
        <v>452.32860343999999</v>
      </c>
    </row>
    <row r="730" spans="1:12" ht="12.75" customHeight="1" x14ac:dyDescent="0.2">
      <c r="A730" s="87" t="s">
        <v>171</v>
      </c>
      <c r="B730" s="87">
        <v>1</v>
      </c>
      <c r="C730" s="88">
        <v>707.90009295000004</v>
      </c>
      <c r="D730" s="88">
        <v>704.37820194000005</v>
      </c>
      <c r="E730" s="88">
        <v>0</v>
      </c>
      <c r="F730" s="88">
        <v>75.594840189999999</v>
      </c>
      <c r="G730" s="88">
        <v>188.98710047</v>
      </c>
      <c r="H730" s="88">
        <v>377.97420094</v>
      </c>
      <c r="I730" s="88">
        <v>0</v>
      </c>
      <c r="J730" s="88">
        <v>415.77162103000001</v>
      </c>
      <c r="K730" s="88">
        <v>491.36646122000002</v>
      </c>
      <c r="L730" s="88">
        <v>566.96130141000003</v>
      </c>
    </row>
    <row r="731" spans="1:12" ht="12.75" customHeight="1" x14ac:dyDescent="0.2">
      <c r="A731" s="87" t="s">
        <v>171</v>
      </c>
      <c r="B731" s="87">
        <v>2</v>
      </c>
      <c r="C731" s="88">
        <v>791.11919627999998</v>
      </c>
      <c r="D731" s="88">
        <v>787.18327987999999</v>
      </c>
      <c r="E731" s="88">
        <v>0</v>
      </c>
      <c r="F731" s="88">
        <v>85.644236129999996</v>
      </c>
      <c r="G731" s="88">
        <v>214.11059032</v>
      </c>
      <c r="H731" s="88">
        <v>428.22118064</v>
      </c>
      <c r="I731" s="88">
        <v>0</v>
      </c>
      <c r="J731" s="88">
        <v>471.04329869999998</v>
      </c>
      <c r="K731" s="88">
        <v>556.68753483</v>
      </c>
      <c r="L731" s="88">
        <v>642.33177094999996</v>
      </c>
    </row>
    <row r="732" spans="1:12" ht="12.75" customHeight="1" x14ac:dyDescent="0.2">
      <c r="A732" s="87" t="s">
        <v>171</v>
      </c>
      <c r="B732" s="87">
        <v>3</v>
      </c>
      <c r="C732" s="88">
        <v>779.46240537000006</v>
      </c>
      <c r="D732" s="88">
        <v>775.58448295999995</v>
      </c>
      <c r="E732" s="88">
        <v>0</v>
      </c>
      <c r="F732" s="88">
        <v>85.164069240000003</v>
      </c>
      <c r="G732" s="88">
        <v>212.91017309</v>
      </c>
      <c r="H732" s="88">
        <v>425.82034618</v>
      </c>
      <c r="I732" s="88">
        <v>0</v>
      </c>
      <c r="J732" s="88">
        <v>468.4023808</v>
      </c>
      <c r="K732" s="88">
        <v>553.56645003000006</v>
      </c>
      <c r="L732" s="88">
        <v>638.73051926999995</v>
      </c>
    </row>
    <row r="733" spans="1:12" ht="12.75" customHeight="1" x14ac:dyDescent="0.2">
      <c r="A733" s="87" t="s">
        <v>171</v>
      </c>
      <c r="B733" s="87">
        <v>4</v>
      </c>
      <c r="C733" s="88">
        <v>809.26573594000001</v>
      </c>
      <c r="D733" s="88">
        <v>805.23953825000001</v>
      </c>
      <c r="E733" s="88">
        <v>0</v>
      </c>
      <c r="F733" s="88">
        <v>87.945485680000004</v>
      </c>
      <c r="G733" s="88">
        <v>219.8637142</v>
      </c>
      <c r="H733" s="88">
        <v>439.72742840000001</v>
      </c>
      <c r="I733" s="88">
        <v>0</v>
      </c>
      <c r="J733" s="88">
        <v>483.70017123999997</v>
      </c>
      <c r="K733" s="88">
        <v>571.64565691999996</v>
      </c>
      <c r="L733" s="88">
        <v>659.59114260000001</v>
      </c>
    </row>
    <row r="734" spans="1:12" ht="12.75" customHeight="1" x14ac:dyDescent="0.2">
      <c r="A734" s="87" t="s">
        <v>171</v>
      </c>
      <c r="B734" s="87">
        <v>5</v>
      </c>
      <c r="C734" s="88">
        <v>817.45911627999999</v>
      </c>
      <c r="D734" s="88">
        <v>813.39215549999994</v>
      </c>
      <c r="E734" s="88">
        <v>0</v>
      </c>
      <c r="F734" s="88">
        <v>87.814349000000007</v>
      </c>
      <c r="G734" s="88">
        <v>219.53587250999999</v>
      </c>
      <c r="H734" s="88">
        <v>439.07174500999997</v>
      </c>
      <c r="I734" s="88">
        <v>0</v>
      </c>
      <c r="J734" s="88">
        <v>482.97891951000003</v>
      </c>
      <c r="K734" s="88">
        <v>570.79326850999996</v>
      </c>
      <c r="L734" s="88">
        <v>658.60761751999996</v>
      </c>
    </row>
    <row r="735" spans="1:12" ht="12.75" customHeight="1" x14ac:dyDescent="0.2">
      <c r="A735" s="87" t="s">
        <v>171</v>
      </c>
      <c r="B735" s="87">
        <v>6</v>
      </c>
      <c r="C735" s="88">
        <v>800.64925504999997</v>
      </c>
      <c r="D735" s="88">
        <v>796.66592542000001</v>
      </c>
      <c r="E735" s="88">
        <v>0</v>
      </c>
      <c r="F735" s="88">
        <v>85.70830393</v>
      </c>
      <c r="G735" s="88">
        <v>214.27075981999999</v>
      </c>
      <c r="H735" s="88">
        <v>428.54151962999998</v>
      </c>
      <c r="I735" s="88">
        <v>0</v>
      </c>
      <c r="J735" s="88">
        <v>471.39567159000001</v>
      </c>
      <c r="K735" s="88">
        <v>557.10397551999995</v>
      </c>
      <c r="L735" s="88">
        <v>642.81227945000001</v>
      </c>
    </row>
    <row r="736" spans="1:12" ht="12.75" customHeight="1" x14ac:dyDescent="0.2">
      <c r="A736" s="87" t="s">
        <v>171</v>
      </c>
      <c r="B736" s="87">
        <v>7</v>
      </c>
      <c r="C736" s="88">
        <v>773.13614909</v>
      </c>
      <c r="D736" s="88">
        <v>769.28970059000005</v>
      </c>
      <c r="E736" s="88">
        <v>0</v>
      </c>
      <c r="F736" s="88">
        <v>81.073072890000006</v>
      </c>
      <c r="G736" s="88">
        <v>202.68268222</v>
      </c>
      <c r="H736" s="88">
        <v>405.36536444000001</v>
      </c>
      <c r="I736" s="88">
        <v>0</v>
      </c>
      <c r="J736" s="88">
        <v>445.90190088000003</v>
      </c>
      <c r="K736" s="88">
        <v>526.97497377000002</v>
      </c>
      <c r="L736" s="88">
        <v>608.04804665999995</v>
      </c>
    </row>
    <row r="737" spans="1:12" ht="12.75" customHeight="1" x14ac:dyDescent="0.2">
      <c r="A737" s="87" t="s">
        <v>171</v>
      </c>
      <c r="B737" s="87">
        <v>8</v>
      </c>
      <c r="C737" s="88">
        <v>682.03213491999998</v>
      </c>
      <c r="D737" s="88">
        <v>678.63894021999999</v>
      </c>
      <c r="E737" s="88">
        <v>0</v>
      </c>
      <c r="F737" s="88">
        <v>72.48233209</v>
      </c>
      <c r="G737" s="88">
        <v>181.20583022</v>
      </c>
      <c r="H737" s="88">
        <v>362.41166045</v>
      </c>
      <c r="I737" s="88">
        <v>0</v>
      </c>
      <c r="J737" s="88">
        <v>398.65282649</v>
      </c>
      <c r="K737" s="88">
        <v>471.13515858</v>
      </c>
      <c r="L737" s="88">
        <v>543.61749067000005</v>
      </c>
    </row>
    <row r="738" spans="1:12" ht="12.75" customHeight="1" x14ac:dyDescent="0.2">
      <c r="A738" s="87" t="s">
        <v>171</v>
      </c>
      <c r="B738" s="87">
        <v>9</v>
      </c>
      <c r="C738" s="88">
        <v>668.47997792000001</v>
      </c>
      <c r="D738" s="88">
        <v>665.15420688999995</v>
      </c>
      <c r="E738" s="88">
        <v>0</v>
      </c>
      <c r="F738" s="88">
        <v>69.932842449999995</v>
      </c>
      <c r="G738" s="88">
        <v>174.83210611999999</v>
      </c>
      <c r="H738" s="88">
        <v>349.66421223999998</v>
      </c>
      <c r="I738" s="88">
        <v>0</v>
      </c>
      <c r="J738" s="88">
        <v>384.63063346000001</v>
      </c>
      <c r="K738" s="88">
        <v>454.56347591000002</v>
      </c>
      <c r="L738" s="88">
        <v>524.49631836000003</v>
      </c>
    </row>
    <row r="739" spans="1:12" ht="12.75" customHeight="1" x14ac:dyDescent="0.2">
      <c r="A739" s="87" t="s">
        <v>171</v>
      </c>
      <c r="B739" s="87">
        <v>10</v>
      </c>
      <c r="C739" s="88">
        <v>589.56444207000004</v>
      </c>
      <c r="D739" s="88">
        <v>586.63128563999999</v>
      </c>
      <c r="E739" s="88">
        <v>0</v>
      </c>
      <c r="F739" s="88">
        <v>65.395288550000004</v>
      </c>
      <c r="G739" s="88">
        <v>163.48822136000001</v>
      </c>
      <c r="H739" s="88">
        <v>326.97644272999997</v>
      </c>
      <c r="I739" s="88">
        <v>0</v>
      </c>
      <c r="J739" s="88">
        <v>359.67408699999999</v>
      </c>
      <c r="K739" s="88">
        <v>425.06937554000001</v>
      </c>
      <c r="L739" s="88">
        <v>490.46466408999999</v>
      </c>
    </row>
    <row r="740" spans="1:12" ht="12.75" customHeight="1" x14ac:dyDescent="0.2">
      <c r="A740" s="87" t="s">
        <v>171</v>
      </c>
      <c r="B740" s="87">
        <v>11</v>
      </c>
      <c r="C740" s="88">
        <v>605.59164440999996</v>
      </c>
      <c r="D740" s="88">
        <v>602.57875065999997</v>
      </c>
      <c r="E740" s="88">
        <v>0</v>
      </c>
      <c r="F740" s="88">
        <v>65.814668490000003</v>
      </c>
      <c r="G740" s="88">
        <v>164.53667123</v>
      </c>
      <c r="H740" s="88">
        <v>329.07334245999999</v>
      </c>
      <c r="I740" s="88">
        <v>0</v>
      </c>
      <c r="J740" s="88">
        <v>361.98067671000001</v>
      </c>
      <c r="K740" s="88">
        <v>427.79534519999999</v>
      </c>
      <c r="L740" s="88">
        <v>493.61001369000002</v>
      </c>
    </row>
    <row r="741" spans="1:12" ht="12.75" customHeight="1" x14ac:dyDescent="0.2">
      <c r="A741" s="87" t="s">
        <v>171</v>
      </c>
      <c r="B741" s="87">
        <v>12</v>
      </c>
      <c r="C741" s="88">
        <v>615.92173562999994</v>
      </c>
      <c r="D741" s="88">
        <v>612.85744838999994</v>
      </c>
      <c r="E741" s="88">
        <v>0</v>
      </c>
      <c r="F741" s="88">
        <v>67.620397120000007</v>
      </c>
      <c r="G741" s="88">
        <v>169.05099279999999</v>
      </c>
      <c r="H741" s="88">
        <v>338.10198559999998</v>
      </c>
      <c r="I741" s="88">
        <v>0</v>
      </c>
      <c r="J741" s="88">
        <v>371.91218415999998</v>
      </c>
      <c r="K741" s="88">
        <v>439.53258127999999</v>
      </c>
      <c r="L741" s="88">
        <v>507.15297839999999</v>
      </c>
    </row>
    <row r="742" spans="1:12" ht="12.75" customHeight="1" x14ac:dyDescent="0.2">
      <c r="A742" s="87" t="s">
        <v>171</v>
      </c>
      <c r="B742" s="87">
        <v>13</v>
      </c>
      <c r="C742" s="88">
        <v>602.40061111</v>
      </c>
      <c r="D742" s="88">
        <v>599.40359314</v>
      </c>
      <c r="E742" s="88">
        <v>0</v>
      </c>
      <c r="F742" s="88">
        <v>67.839831469999993</v>
      </c>
      <c r="G742" s="88">
        <v>169.59957867</v>
      </c>
      <c r="H742" s="88">
        <v>339.19915734</v>
      </c>
      <c r="I742" s="88">
        <v>0</v>
      </c>
      <c r="J742" s="88">
        <v>373.11907307000001</v>
      </c>
      <c r="K742" s="88">
        <v>440.95890453999999</v>
      </c>
      <c r="L742" s="88">
        <v>508.79873600000002</v>
      </c>
    </row>
    <row r="743" spans="1:12" ht="12.75" customHeight="1" x14ac:dyDescent="0.2">
      <c r="A743" s="87" t="s">
        <v>171</v>
      </c>
      <c r="B743" s="87">
        <v>14</v>
      </c>
      <c r="C743" s="88">
        <v>603.63225169999998</v>
      </c>
      <c r="D743" s="88">
        <v>600.62910617</v>
      </c>
      <c r="E743" s="88">
        <v>0</v>
      </c>
      <c r="F743" s="88">
        <v>68.330324869999998</v>
      </c>
      <c r="G743" s="88">
        <v>170.82581218000001</v>
      </c>
      <c r="H743" s="88">
        <v>341.65162435000002</v>
      </c>
      <c r="I743" s="88">
        <v>0</v>
      </c>
      <c r="J743" s="88">
        <v>375.81678678999998</v>
      </c>
      <c r="K743" s="88">
        <v>444.14711166000001</v>
      </c>
      <c r="L743" s="88">
        <v>512.47743652999998</v>
      </c>
    </row>
    <row r="744" spans="1:12" ht="12.75" customHeight="1" x14ac:dyDescent="0.2">
      <c r="A744" s="87" t="s">
        <v>171</v>
      </c>
      <c r="B744" s="87">
        <v>15</v>
      </c>
      <c r="C744" s="88">
        <v>609.49213768000004</v>
      </c>
      <c r="D744" s="88">
        <v>606.45983849000004</v>
      </c>
      <c r="E744" s="88">
        <v>0</v>
      </c>
      <c r="F744" s="88">
        <v>67.347707540000002</v>
      </c>
      <c r="G744" s="88">
        <v>168.36926883999999</v>
      </c>
      <c r="H744" s="88">
        <v>336.73853767999998</v>
      </c>
      <c r="I744" s="88">
        <v>0</v>
      </c>
      <c r="J744" s="88">
        <v>370.41239144000002</v>
      </c>
      <c r="K744" s="88">
        <v>437.76009898000001</v>
      </c>
      <c r="L744" s="88">
        <v>505.10780650999999</v>
      </c>
    </row>
    <row r="745" spans="1:12" ht="12.75" customHeight="1" x14ac:dyDescent="0.2">
      <c r="A745" s="87" t="s">
        <v>171</v>
      </c>
      <c r="B745" s="87">
        <v>16</v>
      </c>
      <c r="C745" s="88">
        <v>592.52676038000004</v>
      </c>
      <c r="D745" s="88">
        <v>589.57886604999999</v>
      </c>
      <c r="E745" s="88">
        <v>0</v>
      </c>
      <c r="F745" s="88">
        <v>67.444877809999994</v>
      </c>
      <c r="G745" s="88">
        <v>168.61219453000001</v>
      </c>
      <c r="H745" s="88">
        <v>337.22438905000001</v>
      </c>
      <c r="I745" s="88">
        <v>0</v>
      </c>
      <c r="J745" s="88">
        <v>370.94682796000001</v>
      </c>
      <c r="K745" s="88">
        <v>438.39170576999999</v>
      </c>
      <c r="L745" s="88">
        <v>505.83658358000002</v>
      </c>
    </row>
    <row r="746" spans="1:12" ht="12.75" customHeight="1" x14ac:dyDescent="0.2">
      <c r="A746" s="87" t="s">
        <v>171</v>
      </c>
      <c r="B746" s="87">
        <v>17</v>
      </c>
      <c r="C746" s="88">
        <v>570.95825778000005</v>
      </c>
      <c r="D746" s="88">
        <v>568.11766942999998</v>
      </c>
      <c r="E746" s="88">
        <v>0</v>
      </c>
      <c r="F746" s="88">
        <v>66.644006250000004</v>
      </c>
      <c r="G746" s="88">
        <v>166.61001562000001</v>
      </c>
      <c r="H746" s="88">
        <v>333.22003124999998</v>
      </c>
      <c r="I746" s="88">
        <v>0</v>
      </c>
      <c r="J746" s="88">
        <v>366.54203437000001</v>
      </c>
      <c r="K746" s="88">
        <v>433.18604062000003</v>
      </c>
      <c r="L746" s="88">
        <v>499.83004686999999</v>
      </c>
    </row>
    <row r="747" spans="1:12" ht="12.75" customHeight="1" x14ac:dyDescent="0.2">
      <c r="A747" s="87" t="s">
        <v>171</v>
      </c>
      <c r="B747" s="87">
        <v>18</v>
      </c>
      <c r="C747" s="88">
        <v>664.45037466999997</v>
      </c>
      <c r="D747" s="88">
        <v>661.14465141000005</v>
      </c>
      <c r="E747" s="88">
        <v>0</v>
      </c>
      <c r="F747" s="88">
        <v>67.476316400000002</v>
      </c>
      <c r="G747" s="88">
        <v>168.69079101</v>
      </c>
      <c r="H747" s="88">
        <v>337.38158202</v>
      </c>
      <c r="I747" s="88">
        <v>0</v>
      </c>
      <c r="J747" s="88">
        <v>371.11974021999998</v>
      </c>
      <c r="K747" s="88">
        <v>438.59605662000001</v>
      </c>
      <c r="L747" s="88">
        <v>506.07237301999999</v>
      </c>
    </row>
    <row r="748" spans="1:12" ht="12.75" customHeight="1" x14ac:dyDescent="0.2">
      <c r="A748" s="87" t="s">
        <v>171</v>
      </c>
      <c r="B748" s="87">
        <v>19</v>
      </c>
      <c r="C748" s="88">
        <v>612.82598194000002</v>
      </c>
      <c r="D748" s="88">
        <v>609.77709646000005</v>
      </c>
      <c r="E748" s="88">
        <v>0</v>
      </c>
      <c r="F748" s="88">
        <v>65.931202200000001</v>
      </c>
      <c r="G748" s="88">
        <v>164.82800549999999</v>
      </c>
      <c r="H748" s="88">
        <v>329.65601099999998</v>
      </c>
      <c r="I748" s="88">
        <v>0</v>
      </c>
      <c r="J748" s="88">
        <v>362.62161209999999</v>
      </c>
      <c r="K748" s="88">
        <v>428.55281430000002</v>
      </c>
      <c r="L748" s="88">
        <v>494.4840165</v>
      </c>
    </row>
    <row r="749" spans="1:12" ht="12.75" customHeight="1" x14ac:dyDescent="0.2">
      <c r="A749" s="87" t="s">
        <v>171</v>
      </c>
      <c r="B749" s="87">
        <v>20</v>
      </c>
      <c r="C749" s="88">
        <v>605.97694529</v>
      </c>
      <c r="D749" s="88">
        <v>602.96213462000003</v>
      </c>
      <c r="E749" s="88">
        <v>0</v>
      </c>
      <c r="F749" s="88">
        <v>65.742589179999996</v>
      </c>
      <c r="G749" s="88">
        <v>164.35647295000001</v>
      </c>
      <c r="H749" s="88">
        <v>328.71294590999997</v>
      </c>
      <c r="I749" s="88">
        <v>0</v>
      </c>
      <c r="J749" s="88">
        <v>361.58424050000002</v>
      </c>
      <c r="K749" s="88">
        <v>427.32682968</v>
      </c>
      <c r="L749" s="88">
        <v>493.06941885999998</v>
      </c>
    </row>
    <row r="750" spans="1:12" ht="12.75" customHeight="1" x14ac:dyDescent="0.2">
      <c r="A750" s="87" t="s">
        <v>171</v>
      </c>
      <c r="B750" s="87">
        <v>21</v>
      </c>
      <c r="C750" s="88">
        <v>627.31539645999999</v>
      </c>
      <c r="D750" s="88">
        <v>624.19442433999996</v>
      </c>
      <c r="E750" s="88">
        <v>0</v>
      </c>
      <c r="F750" s="88">
        <v>67.684767870000002</v>
      </c>
      <c r="G750" s="88">
        <v>169.21191967999999</v>
      </c>
      <c r="H750" s="88">
        <v>338.42383937</v>
      </c>
      <c r="I750" s="88">
        <v>0</v>
      </c>
      <c r="J750" s="88">
        <v>372.26622329999998</v>
      </c>
      <c r="K750" s="88">
        <v>439.95099117000001</v>
      </c>
      <c r="L750" s="88">
        <v>507.63575904999999</v>
      </c>
    </row>
    <row r="751" spans="1:12" ht="12.75" customHeight="1" x14ac:dyDescent="0.2">
      <c r="A751" s="87" t="s">
        <v>171</v>
      </c>
      <c r="B751" s="87">
        <v>22</v>
      </c>
      <c r="C751" s="88">
        <v>649.51870686999996</v>
      </c>
      <c r="D751" s="88">
        <v>646.28727051999999</v>
      </c>
      <c r="E751" s="88">
        <v>0</v>
      </c>
      <c r="F751" s="88">
        <v>68.684983070000001</v>
      </c>
      <c r="G751" s="88">
        <v>171.71245768</v>
      </c>
      <c r="H751" s="88">
        <v>343.42491534999999</v>
      </c>
      <c r="I751" s="88">
        <v>0</v>
      </c>
      <c r="J751" s="88">
        <v>377.76740689000002</v>
      </c>
      <c r="K751" s="88">
        <v>446.45238996</v>
      </c>
      <c r="L751" s="88">
        <v>515.13737303000005</v>
      </c>
    </row>
    <row r="752" spans="1:12" ht="12.75" customHeight="1" x14ac:dyDescent="0.2">
      <c r="A752" s="87" t="s">
        <v>171</v>
      </c>
      <c r="B752" s="87">
        <v>23</v>
      </c>
      <c r="C752" s="88">
        <v>564.80042103000005</v>
      </c>
      <c r="D752" s="88">
        <v>561.99046868999994</v>
      </c>
      <c r="E752" s="88">
        <v>0</v>
      </c>
      <c r="F752" s="88">
        <v>61.448805839999999</v>
      </c>
      <c r="G752" s="88">
        <v>153.6220146</v>
      </c>
      <c r="H752" s="88">
        <v>307.24402921000001</v>
      </c>
      <c r="I752" s="88">
        <v>0</v>
      </c>
      <c r="J752" s="88">
        <v>337.96843213</v>
      </c>
      <c r="K752" s="88">
        <v>399.41723796999997</v>
      </c>
      <c r="L752" s="88">
        <v>460.86604381000001</v>
      </c>
    </row>
    <row r="753" spans="1:12" ht="12.75" customHeight="1" x14ac:dyDescent="0.2">
      <c r="A753" s="87" t="s">
        <v>171</v>
      </c>
      <c r="B753" s="87">
        <v>24</v>
      </c>
      <c r="C753" s="88">
        <v>612.56977930000005</v>
      </c>
      <c r="D753" s="88">
        <v>609.52216845999999</v>
      </c>
      <c r="E753" s="88">
        <v>0</v>
      </c>
      <c r="F753" s="88">
        <v>65.430808670000005</v>
      </c>
      <c r="G753" s="88">
        <v>163.57702166000001</v>
      </c>
      <c r="H753" s="88">
        <v>327.15404332999998</v>
      </c>
      <c r="I753" s="88">
        <v>0</v>
      </c>
      <c r="J753" s="88">
        <v>359.86944765999999</v>
      </c>
      <c r="K753" s="88">
        <v>425.30025632000002</v>
      </c>
      <c r="L753" s="88">
        <v>490.73106498999999</v>
      </c>
    </row>
    <row r="754" spans="1:12" ht="12.75" customHeight="1" x14ac:dyDescent="0.2"/>
    <row r="755" spans="1:12" ht="12.75" customHeight="1" x14ac:dyDescent="0.2"/>
    <row r="756" spans="1:12" ht="12.75" customHeight="1" x14ac:dyDescent="0.2"/>
    <row r="757" spans="1:12" ht="12.75" customHeight="1" x14ac:dyDescent="0.2"/>
    <row r="758" spans="1:12" ht="12.75" customHeight="1" x14ac:dyDescent="0.2"/>
    <row r="759" spans="1:12" ht="12.75" customHeight="1" x14ac:dyDescent="0.2"/>
    <row r="760" spans="1:12" ht="12.75" customHeight="1" x14ac:dyDescent="0.2"/>
    <row r="761" spans="1:12" ht="12.75" customHeight="1" x14ac:dyDescent="0.2"/>
    <row r="762" spans="1:12" ht="12.75" customHeight="1" x14ac:dyDescent="0.2"/>
    <row r="763" spans="1:12" ht="12.75" customHeight="1" x14ac:dyDescent="0.2"/>
    <row r="764" spans="1:12" ht="12.75" customHeight="1" x14ac:dyDescent="0.2"/>
    <row r="765" spans="1:12" ht="12.75" customHeight="1" x14ac:dyDescent="0.2"/>
    <row r="766" spans="1:12" ht="12.75" customHeight="1" x14ac:dyDescent="0.2"/>
    <row r="767" spans="1:12" ht="12.75" customHeight="1" x14ac:dyDescent="0.2"/>
    <row r="768" spans="1:12"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sheetData>
  <sheetProtection password="FD97" sheet="1" objects="1" scenarios="1" formatCells="0" formatColumns="0" formatRows="0" insertColumns="0" insertRows="0" insertHyperlinks="0" deleteColumns="0" deleteRows="0" sort="0" autoFilter="0" pivotTables="0"/>
  <mergeCells count="33">
    <mergeCell ref="E30:H30"/>
    <mergeCell ref="I30:L30"/>
    <mergeCell ref="E31:H31"/>
    <mergeCell ref="I31:L31"/>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 ref="I32:L32"/>
    <mergeCell ref="A32:A33"/>
    <mergeCell ref="B32:B33"/>
    <mergeCell ref="C32:C33"/>
    <mergeCell ref="D32:D33"/>
    <mergeCell ref="E32:H3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5</xdr:col>
                <xdr:colOff>352425</xdr:colOff>
                <xdr:row>31</xdr:row>
                <xdr:rowOff>0</xdr:rowOff>
              </from>
              <to>
                <xdr:col>6</xdr:col>
                <xdr:colOff>314325</xdr:colOff>
                <xdr:row>32</xdr:row>
                <xdr:rowOff>19050</xdr:rowOff>
              </to>
            </anchor>
          </objectPr>
        </oleObject>
      </mc:Choice>
      <mc:Fallback>
        <oleObject progId="Equation.3" shapeId="1032" r:id="rId18"/>
      </mc:Fallback>
    </mc:AlternateContent>
    <mc:AlternateContent xmlns:mc="http://schemas.openxmlformats.org/markup-compatibility/2006">
      <mc:Choice Requires="x14">
        <oleObject progId="Equation.3" shapeId="1033" r:id="rId20">
          <objectPr defaultSize="0" autoPict="0" r:id="rId21">
            <anchor moveWithCells="1" sizeWithCells="1">
              <from>
                <xdr:col>9</xdr:col>
                <xdr:colOff>238125</xdr:colOff>
                <xdr:row>31</xdr:row>
                <xdr:rowOff>0</xdr:rowOff>
              </from>
              <to>
                <xdr:col>10</xdr:col>
                <xdr:colOff>228600</xdr:colOff>
                <xdr:row>32</xdr:row>
                <xdr:rowOff>47625</xdr:rowOff>
              </to>
            </anchor>
          </objectPr>
        </oleObject>
      </mc:Choice>
      <mc:Fallback>
        <oleObject progId="Equation.3" shapeId="1033" r:id="rId20"/>
      </mc:Fallback>
    </mc:AlternateContent>
    <mc:AlternateContent xmlns:mc="http://schemas.openxmlformats.org/markup-compatibility/2006">
      <mc:Choice Requires="x14">
        <oleObject progId="Equation.3" shapeId="1034" r:id="rId22">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34" r:id="rId22"/>
      </mc:Fallback>
    </mc:AlternateContent>
    <mc:AlternateContent xmlns:mc="http://schemas.openxmlformats.org/markup-compatibility/2006">
      <mc:Choice Requires="x14">
        <oleObject progId="Equation.3" shapeId="1035" r:id="rId24">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35" r:id="rId24"/>
      </mc:Fallback>
    </mc:AlternateContent>
    <mc:AlternateContent xmlns:mc="http://schemas.openxmlformats.org/markup-compatibility/2006">
      <mc:Choice Requires="x14">
        <oleObject progId="Equation.3" shapeId="1036" r:id="rId26">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6" r:id="rId26"/>
      </mc:Fallback>
    </mc:AlternateContent>
    <mc:AlternateContent xmlns:mc="http://schemas.openxmlformats.org/markup-compatibility/2006">
      <mc:Choice Requires="x14">
        <oleObject progId="Equation.3" shapeId="1037" r:id="rId2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7" r:id="rId28"/>
      </mc:Fallback>
    </mc:AlternateContent>
    <mc:AlternateContent xmlns:mc="http://schemas.openxmlformats.org/markup-compatibility/2006">
      <mc:Choice Requires="x14">
        <oleObject progId="Equation.3" shapeId="1038" r:id="rId30">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8"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DiCh</cp:lastModifiedBy>
  <cp:lastPrinted>2013-04-01T04:34:58Z</cp:lastPrinted>
  <dcterms:created xsi:type="dcterms:W3CDTF">2013-02-04T09:28:33Z</dcterms:created>
  <dcterms:modified xsi:type="dcterms:W3CDTF">2016-11-15T10:31:24Z</dcterms:modified>
</cp:coreProperties>
</file>